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Water Scheduling\Ruedi\WY2018\"/>
    </mc:Choice>
  </mc:AlternateContent>
  <bookViews>
    <workbookView xWindow="0" yWindow="0" windowWidth="23040" windowHeight="10848"/>
  </bookViews>
  <sheets>
    <sheet name="Contract Usage" sheetId="1" r:id="rId1"/>
  </sheets>
  <externalReferences>
    <externalReference r:id="rId2"/>
    <externalReference r:id="rId3"/>
    <externalReference r:id="rId4"/>
  </externalReferences>
  <definedNames>
    <definedName name="BFD">[2]Parameters!$E$46</definedName>
    <definedName name="BNP">[2]Parameters!$E$37</definedName>
    <definedName name="CSOPS">[2]Parameters!$E$15</definedName>
    <definedName name="EFD">[2]Parameters!$E$47</definedName>
    <definedName name="End_of_Forecasted_Inflows">[3]Data!$I$441</definedName>
    <definedName name="ENP">[2]Parameters!$E$38</definedName>
    <definedName name="FillDate">[2]Parameters!$E$24</definedName>
    <definedName name="Forecasted_Inflows">[3]Data!$I$431</definedName>
    <definedName name="FWSAcctDate">[2]Parameters!$E$25</definedName>
    <definedName name="MaxRepl">[2]Parameters!$E$21</definedName>
    <definedName name="NPBR">'[2]Monthly Table'!$B$31</definedName>
    <definedName name="NPER">'[2]Monthly Table'!$B$32</definedName>
    <definedName name="Period_Totals">[3]Data!$A$417</definedName>
    <definedName name="PlateauCr">'[3]Gage - Plateau Creek'!$B$7:$AE$375</definedName>
    <definedName name="PumpAcctDate">[2]Parameters!$E$39</definedName>
    <definedName name="RockyFork">'[3]Gage - Rocky Fork'!$B$7:$AE$375</definedName>
    <definedName name="RuediInflow">'[3]Data - Ruedi Inflow'!$B$7:$AE$375</definedName>
    <definedName name="Semi_Monthly_Totals">[3]Data!$A$384</definedName>
    <definedName name="SimYear">[2]MODEL!$A$4</definedName>
    <definedName name="TotalPump">[2]Parameters!$E$36</definedName>
    <definedName name="Trad_input_mark">[3]Data!$R$213</definedName>
    <definedName name="WadeFlow">[2]Parameters!$E$43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502" i="1" l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B502" i="1" s="1"/>
  <c r="H502" i="1"/>
  <c r="G502" i="1"/>
  <c r="F502" i="1"/>
  <c r="E502" i="1"/>
  <c r="D502" i="1"/>
  <c r="C502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 s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B499" i="1" s="1"/>
  <c r="H499" i="1"/>
  <c r="G499" i="1"/>
  <c r="F499" i="1"/>
  <c r="E499" i="1"/>
  <c r="D499" i="1"/>
  <c r="C499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 s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 s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B490" i="1" s="1"/>
  <c r="G490" i="1"/>
  <c r="F490" i="1"/>
  <c r="E490" i="1"/>
  <c r="D490" i="1"/>
  <c r="C490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 s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 s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B479" i="1" s="1"/>
  <c r="H479" i="1"/>
  <c r="G479" i="1"/>
  <c r="F479" i="1"/>
  <c r="E479" i="1"/>
  <c r="D479" i="1"/>
  <c r="C479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 s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 s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 s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B470" i="1" s="1"/>
  <c r="G470" i="1"/>
  <c r="F470" i="1"/>
  <c r="E470" i="1"/>
  <c r="D470" i="1"/>
  <c r="C470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B469" i="1" s="1"/>
  <c r="D469" i="1"/>
  <c r="C469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 s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B465" i="1" s="1"/>
  <c r="D465" i="1"/>
  <c r="C465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B462" i="1" s="1"/>
  <c r="H462" i="1"/>
  <c r="G462" i="1"/>
  <c r="F462" i="1"/>
  <c r="E462" i="1"/>
  <c r="D462" i="1"/>
  <c r="C462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 s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B458" i="1" s="1"/>
  <c r="H458" i="1"/>
  <c r="G458" i="1"/>
  <c r="F458" i="1"/>
  <c r="E458" i="1"/>
  <c r="D458" i="1"/>
  <c r="C458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 s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 s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B453" i="1" s="1"/>
  <c r="D453" i="1"/>
  <c r="C453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B451" i="1" s="1"/>
  <c r="D451" i="1"/>
  <c r="C451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B447" i="1" s="1"/>
  <c r="H447" i="1"/>
  <c r="G447" i="1"/>
  <c r="F447" i="1"/>
  <c r="E447" i="1"/>
  <c r="D447" i="1"/>
  <c r="C447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B445" i="1" s="1"/>
  <c r="D445" i="1"/>
  <c r="C445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 s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B439" i="1" s="1"/>
  <c r="D439" i="1"/>
  <c r="C439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 s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B435" i="1" s="1"/>
  <c r="H435" i="1"/>
  <c r="G435" i="1"/>
  <c r="F435" i="1"/>
  <c r="E435" i="1"/>
  <c r="D435" i="1"/>
  <c r="C435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B433" i="1" s="1"/>
  <c r="D433" i="1"/>
  <c r="C433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B430" i="1" s="1"/>
  <c r="H430" i="1"/>
  <c r="G430" i="1"/>
  <c r="F430" i="1"/>
  <c r="E430" i="1"/>
  <c r="D430" i="1"/>
  <c r="C430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B427" i="1" s="1"/>
  <c r="C427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B426" i="1" s="1"/>
  <c r="F426" i="1"/>
  <c r="E426" i="1"/>
  <c r="D426" i="1"/>
  <c r="C426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B425" i="1" s="1"/>
  <c r="D425" i="1"/>
  <c r="C425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B421" i="1" s="1"/>
  <c r="D421" i="1"/>
  <c r="C421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B419" i="1" s="1"/>
  <c r="D419" i="1"/>
  <c r="C419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B415" i="1" s="1"/>
  <c r="H415" i="1"/>
  <c r="G415" i="1"/>
  <c r="F415" i="1"/>
  <c r="E415" i="1"/>
  <c r="D415" i="1"/>
  <c r="C415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B414" i="1" s="1"/>
  <c r="F414" i="1"/>
  <c r="E414" i="1"/>
  <c r="D414" i="1"/>
  <c r="C414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B413" i="1" s="1"/>
  <c r="D413" i="1"/>
  <c r="C413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 s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B406" i="1" s="1"/>
  <c r="H406" i="1"/>
  <c r="G406" i="1"/>
  <c r="F406" i="1"/>
  <c r="E406" i="1"/>
  <c r="D406" i="1"/>
  <c r="C406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 s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B401" i="1" s="1"/>
  <c r="D401" i="1"/>
  <c r="C401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B398" i="1" s="1"/>
  <c r="H398" i="1"/>
  <c r="G398" i="1"/>
  <c r="F398" i="1"/>
  <c r="E398" i="1"/>
  <c r="D398" i="1"/>
  <c r="C398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B393" i="1" s="1"/>
  <c r="D393" i="1"/>
  <c r="C393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 s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B389" i="1" s="1"/>
  <c r="D389" i="1"/>
  <c r="C389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 s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 s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 s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 s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 s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B375" i="1" s="1"/>
  <c r="C375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B373" i="1" s="1"/>
  <c r="D373" i="1"/>
  <c r="C373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B371" i="1" s="1"/>
  <c r="H371" i="1"/>
  <c r="G371" i="1"/>
  <c r="F371" i="1"/>
  <c r="E371" i="1"/>
  <c r="D371" i="1"/>
  <c r="C371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 s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 s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 s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B363" i="1" s="1"/>
  <c r="H363" i="1"/>
  <c r="G363" i="1"/>
  <c r="F363" i="1"/>
  <c r="E363" i="1"/>
  <c r="D363" i="1"/>
  <c r="C363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B362" i="1" s="1"/>
  <c r="F362" i="1"/>
  <c r="E362" i="1"/>
  <c r="D362" i="1"/>
  <c r="C362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B361" i="1" s="1"/>
  <c r="D361" i="1"/>
  <c r="C361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 s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 s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B357" i="1" s="1"/>
  <c r="D357" i="1"/>
  <c r="C357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B354" i="1" s="1"/>
  <c r="H354" i="1"/>
  <c r="G354" i="1"/>
  <c r="F354" i="1"/>
  <c r="E354" i="1"/>
  <c r="D354" i="1"/>
  <c r="C354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B350" i="1" s="1"/>
  <c r="F350" i="1"/>
  <c r="E350" i="1"/>
  <c r="D350" i="1"/>
  <c r="C350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 s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 s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 s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B343" i="1" s="1"/>
  <c r="D343" i="1"/>
  <c r="C343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 s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B341" i="1" s="1"/>
  <c r="D341" i="1"/>
  <c r="C341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 s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 s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 s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B330" i="1" s="1"/>
  <c r="G330" i="1"/>
  <c r="F330" i="1"/>
  <c r="E330" i="1"/>
  <c r="D330" i="1"/>
  <c r="C330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 s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B327" i="1" s="1"/>
  <c r="C327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 s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B325" i="1" s="1"/>
  <c r="D325" i="1"/>
  <c r="C325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J321" i="1"/>
  <c r="I321" i="1"/>
  <c r="H321" i="1"/>
  <c r="G321" i="1"/>
  <c r="F321" i="1"/>
  <c r="E321" i="1"/>
  <c r="D321" i="1"/>
  <c r="C321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J320" i="1"/>
  <c r="I320" i="1"/>
  <c r="H320" i="1"/>
  <c r="G320" i="1"/>
  <c r="F320" i="1"/>
  <c r="E320" i="1"/>
  <c r="D320" i="1"/>
  <c r="C320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J319" i="1"/>
  <c r="I319" i="1"/>
  <c r="H319" i="1"/>
  <c r="G319" i="1"/>
  <c r="F319" i="1"/>
  <c r="E319" i="1"/>
  <c r="D319" i="1"/>
  <c r="C319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 s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J317" i="1"/>
  <c r="I317" i="1"/>
  <c r="H317" i="1"/>
  <c r="G317" i="1"/>
  <c r="F317" i="1"/>
  <c r="E317" i="1"/>
  <c r="D317" i="1"/>
  <c r="C317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J316" i="1"/>
  <c r="I316" i="1"/>
  <c r="H316" i="1"/>
  <c r="G316" i="1"/>
  <c r="F316" i="1"/>
  <c r="E316" i="1"/>
  <c r="D316" i="1"/>
  <c r="C316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J315" i="1"/>
  <c r="I315" i="1"/>
  <c r="H315" i="1"/>
  <c r="G315" i="1"/>
  <c r="F315" i="1"/>
  <c r="E315" i="1"/>
  <c r="D315" i="1"/>
  <c r="C315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J314" i="1"/>
  <c r="I314" i="1"/>
  <c r="H314" i="1"/>
  <c r="G314" i="1"/>
  <c r="F314" i="1"/>
  <c r="E314" i="1"/>
  <c r="D314" i="1"/>
  <c r="C314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J313" i="1"/>
  <c r="I313" i="1"/>
  <c r="H313" i="1"/>
  <c r="G313" i="1"/>
  <c r="F313" i="1"/>
  <c r="E313" i="1"/>
  <c r="D313" i="1"/>
  <c r="C313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J312" i="1"/>
  <c r="I312" i="1"/>
  <c r="H312" i="1"/>
  <c r="G312" i="1"/>
  <c r="F312" i="1"/>
  <c r="E312" i="1"/>
  <c r="D312" i="1"/>
  <c r="C312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J311" i="1"/>
  <c r="I311" i="1"/>
  <c r="H311" i="1"/>
  <c r="G311" i="1"/>
  <c r="F311" i="1"/>
  <c r="E311" i="1"/>
  <c r="D311" i="1"/>
  <c r="C311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J310" i="1"/>
  <c r="I310" i="1"/>
  <c r="H310" i="1"/>
  <c r="G310" i="1"/>
  <c r="F310" i="1"/>
  <c r="E310" i="1"/>
  <c r="D310" i="1"/>
  <c r="C310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J309" i="1"/>
  <c r="I309" i="1"/>
  <c r="H309" i="1"/>
  <c r="G309" i="1"/>
  <c r="F309" i="1"/>
  <c r="E309" i="1"/>
  <c r="D309" i="1"/>
  <c r="C309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J308" i="1"/>
  <c r="I308" i="1"/>
  <c r="H308" i="1"/>
  <c r="G308" i="1"/>
  <c r="F308" i="1"/>
  <c r="E308" i="1"/>
  <c r="D308" i="1"/>
  <c r="C308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J307" i="1"/>
  <c r="I307" i="1"/>
  <c r="H307" i="1"/>
  <c r="G307" i="1"/>
  <c r="F307" i="1"/>
  <c r="E307" i="1"/>
  <c r="D307" i="1"/>
  <c r="C307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J306" i="1"/>
  <c r="I306" i="1"/>
  <c r="H306" i="1"/>
  <c r="G306" i="1"/>
  <c r="F306" i="1"/>
  <c r="E306" i="1"/>
  <c r="D306" i="1"/>
  <c r="C306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J305" i="1"/>
  <c r="I305" i="1"/>
  <c r="H305" i="1"/>
  <c r="G305" i="1"/>
  <c r="F305" i="1"/>
  <c r="E305" i="1"/>
  <c r="D305" i="1"/>
  <c r="C305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J304" i="1"/>
  <c r="I304" i="1"/>
  <c r="H304" i="1"/>
  <c r="G304" i="1"/>
  <c r="F304" i="1"/>
  <c r="E304" i="1"/>
  <c r="D304" i="1"/>
  <c r="C304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J303" i="1"/>
  <c r="I303" i="1"/>
  <c r="H303" i="1"/>
  <c r="G303" i="1"/>
  <c r="F303" i="1"/>
  <c r="E303" i="1"/>
  <c r="D303" i="1"/>
  <c r="C303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J302" i="1"/>
  <c r="I302" i="1"/>
  <c r="H302" i="1"/>
  <c r="G302" i="1"/>
  <c r="F302" i="1"/>
  <c r="E302" i="1"/>
  <c r="D302" i="1"/>
  <c r="C302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J301" i="1"/>
  <c r="I301" i="1"/>
  <c r="H301" i="1"/>
  <c r="G301" i="1"/>
  <c r="F301" i="1"/>
  <c r="E301" i="1"/>
  <c r="D301" i="1"/>
  <c r="C301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J300" i="1"/>
  <c r="I300" i="1"/>
  <c r="H300" i="1"/>
  <c r="G300" i="1"/>
  <c r="F300" i="1"/>
  <c r="E300" i="1"/>
  <c r="D300" i="1"/>
  <c r="C300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J299" i="1"/>
  <c r="I299" i="1"/>
  <c r="H299" i="1"/>
  <c r="G299" i="1"/>
  <c r="F299" i="1"/>
  <c r="E299" i="1"/>
  <c r="D299" i="1"/>
  <c r="C299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J298" i="1"/>
  <c r="I298" i="1"/>
  <c r="H298" i="1"/>
  <c r="G298" i="1"/>
  <c r="F298" i="1"/>
  <c r="E298" i="1"/>
  <c r="D298" i="1"/>
  <c r="C298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J297" i="1"/>
  <c r="I297" i="1"/>
  <c r="H297" i="1"/>
  <c r="G297" i="1"/>
  <c r="F297" i="1"/>
  <c r="E297" i="1"/>
  <c r="D297" i="1"/>
  <c r="C297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J296" i="1"/>
  <c r="I296" i="1"/>
  <c r="H296" i="1"/>
  <c r="G296" i="1"/>
  <c r="F296" i="1"/>
  <c r="E296" i="1"/>
  <c r="D296" i="1"/>
  <c r="C296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J295" i="1"/>
  <c r="I295" i="1"/>
  <c r="H295" i="1"/>
  <c r="G295" i="1"/>
  <c r="F295" i="1"/>
  <c r="E295" i="1"/>
  <c r="D295" i="1"/>
  <c r="C295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J294" i="1"/>
  <c r="I294" i="1"/>
  <c r="H294" i="1"/>
  <c r="G294" i="1"/>
  <c r="F294" i="1"/>
  <c r="E294" i="1"/>
  <c r="D294" i="1"/>
  <c r="C294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J293" i="1"/>
  <c r="I293" i="1"/>
  <c r="H293" i="1"/>
  <c r="G293" i="1"/>
  <c r="F293" i="1"/>
  <c r="E293" i="1"/>
  <c r="D293" i="1"/>
  <c r="C293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J292" i="1"/>
  <c r="I292" i="1"/>
  <c r="H292" i="1"/>
  <c r="G292" i="1"/>
  <c r="F292" i="1"/>
  <c r="E292" i="1"/>
  <c r="D292" i="1"/>
  <c r="C292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J291" i="1"/>
  <c r="I291" i="1"/>
  <c r="H291" i="1"/>
  <c r="G291" i="1"/>
  <c r="F291" i="1"/>
  <c r="E291" i="1"/>
  <c r="D291" i="1"/>
  <c r="C291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J290" i="1"/>
  <c r="I290" i="1"/>
  <c r="H290" i="1"/>
  <c r="G290" i="1"/>
  <c r="F290" i="1"/>
  <c r="E290" i="1"/>
  <c r="D290" i="1"/>
  <c r="C290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J289" i="1"/>
  <c r="I289" i="1"/>
  <c r="H289" i="1"/>
  <c r="G289" i="1"/>
  <c r="F289" i="1"/>
  <c r="E289" i="1"/>
  <c r="D289" i="1"/>
  <c r="C289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J288" i="1"/>
  <c r="I288" i="1"/>
  <c r="H288" i="1"/>
  <c r="G288" i="1"/>
  <c r="F288" i="1"/>
  <c r="E288" i="1"/>
  <c r="D288" i="1"/>
  <c r="C288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J287" i="1"/>
  <c r="I287" i="1"/>
  <c r="H287" i="1"/>
  <c r="G287" i="1"/>
  <c r="F287" i="1"/>
  <c r="E287" i="1"/>
  <c r="D287" i="1"/>
  <c r="C287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J285" i="1"/>
  <c r="I285" i="1"/>
  <c r="H285" i="1"/>
  <c r="G285" i="1"/>
  <c r="F285" i="1"/>
  <c r="E285" i="1"/>
  <c r="D285" i="1"/>
  <c r="C285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J284" i="1"/>
  <c r="I284" i="1"/>
  <c r="H284" i="1"/>
  <c r="G284" i="1"/>
  <c r="F284" i="1"/>
  <c r="E284" i="1"/>
  <c r="D284" i="1"/>
  <c r="C284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J282" i="1"/>
  <c r="I282" i="1"/>
  <c r="H282" i="1"/>
  <c r="G282" i="1"/>
  <c r="F282" i="1"/>
  <c r="E282" i="1"/>
  <c r="D282" i="1"/>
  <c r="C282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J281" i="1"/>
  <c r="I281" i="1"/>
  <c r="H281" i="1"/>
  <c r="G281" i="1"/>
  <c r="F281" i="1"/>
  <c r="E281" i="1"/>
  <c r="D281" i="1"/>
  <c r="C281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J280" i="1"/>
  <c r="I280" i="1"/>
  <c r="H280" i="1"/>
  <c r="G280" i="1"/>
  <c r="F280" i="1"/>
  <c r="E280" i="1"/>
  <c r="D280" i="1"/>
  <c r="C280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J279" i="1"/>
  <c r="I279" i="1"/>
  <c r="H279" i="1"/>
  <c r="G279" i="1"/>
  <c r="F279" i="1"/>
  <c r="E279" i="1"/>
  <c r="D279" i="1"/>
  <c r="C279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J278" i="1"/>
  <c r="I278" i="1"/>
  <c r="H278" i="1"/>
  <c r="G278" i="1"/>
  <c r="F278" i="1"/>
  <c r="E278" i="1"/>
  <c r="D278" i="1"/>
  <c r="C278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J277" i="1"/>
  <c r="I277" i="1"/>
  <c r="H277" i="1"/>
  <c r="G277" i="1"/>
  <c r="F277" i="1"/>
  <c r="E277" i="1"/>
  <c r="D277" i="1"/>
  <c r="C277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J275" i="1"/>
  <c r="I275" i="1"/>
  <c r="H275" i="1"/>
  <c r="G275" i="1"/>
  <c r="F275" i="1"/>
  <c r="E275" i="1"/>
  <c r="D275" i="1"/>
  <c r="C275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J274" i="1"/>
  <c r="I274" i="1"/>
  <c r="H274" i="1"/>
  <c r="G274" i="1"/>
  <c r="F274" i="1"/>
  <c r="E274" i="1"/>
  <c r="D274" i="1"/>
  <c r="C274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J273" i="1"/>
  <c r="I273" i="1"/>
  <c r="H273" i="1"/>
  <c r="G273" i="1"/>
  <c r="F273" i="1"/>
  <c r="E273" i="1"/>
  <c r="D273" i="1"/>
  <c r="C273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J272" i="1"/>
  <c r="I272" i="1"/>
  <c r="H272" i="1"/>
  <c r="G272" i="1"/>
  <c r="F272" i="1"/>
  <c r="E272" i="1"/>
  <c r="D272" i="1"/>
  <c r="C272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J271" i="1"/>
  <c r="I271" i="1"/>
  <c r="H271" i="1"/>
  <c r="G271" i="1"/>
  <c r="F271" i="1"/>
  <c r="E271" i="1"/>
  <c r="D271" i="1"/>
  <c r="C271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J270" i="1"/>
  <c r="I270" i="1"/>
  <c r="H270" i="1"/>
  <c r="G270" i="1"/>
  <c r="F270" i="1"/>
  <c r="E270" i="1"/>
  <c r="D270" i="1"/>
  <c r="C270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J269" i="1"/>
  <c r="I269" i="1"/>
  <c r="H269" i="1"/>
  <c r="G269" i="1"/>
  <c r="F269" i="1"/>
  <c r="E269" i="1"/>
  <c r="D269" i="1"/>
  <c r="C269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 s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 s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J265" i="1"/>
  <c r="I265" i="1"/>
  <c r="H265" i="1"/>
  <c r="G265" i="1"/>
  <c r="F265" i="1"/>
  <c r="E265" i="1"/>
  <c r="D265" i="1"/>
  <c r="C265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 s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J263" i="1"/>
  <c r="I263" i="1"/>
  <c r="H263" i="1"/>
  <c r="G263" i="1"/>
  <c r="F263" i="1"/>
  <c r="E263" i="1"/>
  <c r="D263" i="1"/>
  <c r="C263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 s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J258" i="1"/>
  <c r="I258" i="1"/>
  <c r="H258" i="1"/>
  <c r="G258" i="1"/>
  <c r="F258" i="1"/>
  <c r="E258" i="1"/>
  <c r="D258" i="1"/>
  <c r="C258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J257" i="1"/>
  <c r="I257" i="1"/>
  <c r="H257" i="1"/>
  <c r="G257" i="1"/>
  <c r="F257" i="1"/>
  <c r="E257" i="1"/>
  <c r="D257" i="1"/>
  <c r="C257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J256" i="1"/>
  <c r="I256" i="1"/>
  <c r="H256" i="1"/>
  <c r="G256" i="1"/>
  <c r="F256" i="1"/>
  <c r="E256" i="1"/>
  <c r="D256" i="1"/>
  <c r="C256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J255" i="1"/>
  <c r="I255" i="1"/>
  <c r="H255" i="1"/>
  <c r="G255" i="1"/>
  <c r="F255" i="1"/>
  <c r="E255" i="1"/>
  <c r="D255" i="1"/>
  <c r="C255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J254" i="1"/>
  <c r="I254" i="1"/>
  <c r="H254" i="1"/>
  <c r="G254" i="1"/>
  <c r="F254" i="1"/>
  <c r="E254" i="1"/>
  <c r="D254" i="1"/>
  <c r="C254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J253" i="1"/>
  <c r="I253" i="1"/>
  <c r="H253" i="1"/>
  <c r="G253" i="1"/>
  <c r="F253" i="1"/>
  <c r="E253" i="1"/>
  <c r="D253" i="1"/>
  <c r="C253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J252" i="1"/>
  <c r="I252" i="1"/>
  <c r="H252" i="1"/>
  <c r="G252" i="1"/>
  <c r="F252" i="1"/>
  <c r="E252" i="1"/>
  <c r="D252" i="1"/>
  <c r="C252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 s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J250" i="1"/>
  <c r="I250" i="1"/>
  <c r="H250" i="1"/>
  <c r="G250" i="1"/>
  <c r="F250" i="1"/>
  <c r="E250" i="1"/>
  <c r="D250" i="1"/>
  <c r="C250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J249" i="1"/>
  <c r="I249" i="1"/>
  <c r="H249" i="1"/>
  <c r="G249" i="1"/>
  <c r="F249" i="1"/>
  <c r="E249" i="1"/>
  <c r="D249" i="1"/>
  <c r="C249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J248" i="1"/>
  <c r="I248" i="1"/>
  <c r="H248" i="1"/>
  <c r="G248" i="1"/>
  <c r="F248" i="1"/>
  <c r="E248" i="1"/>
  <c r="D248" i="1"/>
  <c r="C248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J247" i="1"/>
  <c r="I247" i="1"/>
  <c r="H247" i="1"/>
  <c r="G247" i="1"/>
  <c r="F247" i="1"/>
  <c r="E247" i="1"/>
  <c r="D247" i="1"/>
  <c r="C247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J246" i="1"/>
  <c r="I246" i="1"/>
  <c r="H246" i="1"/>
  <c r="G246" i="1"/>
  <c r="F246" i="1"/>
  <c r="E246" i="1"/>
  <c r="D246" i="1"/>
  <c r="C246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J245" i="1"/>
  <c r="I245" i="1"/>
  <c r="H245" i="1"/>
  <c r="G245" i="1"/>
  <c r="F245" i="1"/>
  <c r="E245" i="1"/>
  <c r="D245" i="1"/>
  <c r="C245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J244" i="1"/>
  <c r="I244" i="1"/>
  <c r="H244" i="1"/>
  <c r="G244" i="1"/>
  <c r="F244" i="1"/>
  <c r="E244" i="1"/>
  <c r="D244" i="1"/>
  <c r="C244" i="1"/>
  <c r="BB243" i="1"/>
  <c r="BA243" i="1"/>
  <c r="AZ243" i="1"/>
  <c r="AY243" i="1"/>
  <c r="AX243" i="1"/>
  <c r="AW243" i="1"/>
  <c r="AU243" i="1"/>
  <c r="AT243" i="1"/>
  <c r="AS243" i="1"/>
  <c r="AR243" i="1"/>
  <c r="AQ243" i="1"/>
  <c r="AP243" i="1"/>
  <c r="AO243" i="1"/>
  <c r="AN243" i="1"/>
  <c r="AM243" i="1"/>
  <c r="AL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J243" i="1"/>
  <c r="I243" i="1"/>
  <c r="H243" i="1"/>
  <c r="G243" i="1"/>
  <c r="F243" i="1"/>
  <c r="E243" i="1"/>
  <c r="D243" i="1"/>
  <c r="C243" i="1"/>
  <c r="BB242" i="1"/>
  <c r="BA242" i="1"/>
  <c r="AZ242" i="1"/>
  <c r="AY242" i="1"/>
  <c r="AX242" i="1"/>
  <c r="AW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J242" i="1"/>
  <c r="I242" i="1"/>
  <c r="H242" i="1"/>
  <c r="G242" i="1"/>
  <c r="F242" i="1"/>
  <c r="E242" i="1"/>
  <c r="D242" i="1"/>
  <c r="C242" i="1"/>
  <c r="BB241" i="1"/>
  <c r="BA241" i="1"/>
  <c r="AZ241" i="1"/>
  <c r="AY241" i="1"/>
  <c r="AX241" i="1"/>
  <c r="AW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J241" i="1"/>
  <c r="I241" i="1"/>
  <c r="H241" i="1"/>
  <c r="G241" i="1"/>
  <c r="F241" i="1"/>
  <c r="E241" i="1"/>
  <c r="D241" i="1"/>
  <c r="C241" i="1"/>
  <c r="BB240" i="1"/>
  <c r="BA240" i="1"/>
  <c r="AZ240" i="1"/>
  <c r="AY240" i="1"/>
  <c r="AX240" i="1"/>
  <c r="AW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BB239" i="1"/>
  <c r="BA239" i="1"/>
  <c r="AZ239" i="1"/>
  <c r="AY239" i="1"/>
  <c r="AX239" i="1"/>
  <c r="AW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J239" i="1"/>
  <c r="I239" i="1"/>
  <c r="H239" i="1"/>
  <c r="G239" i="1"/>
  <c r="F239" i="1"/>
  <c r="E239" i="1"/>
  <c r="D239" i="1"/>
  <c r="C239" i="1"/>
  <c r="BB238" i="1"/>
  <c r="BA238" i="1"/>
  <c r="AY238" i="1"/>
  <c r="AX238" i="1"/>
  <c r="AW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J238" i="1"/>
  <c r="I238" i="1"/>
  <c r="H238" i="1"/>
  <c r="G238" i="1"/>
  <c r="F238" i="1"/>
  <c r="E238" i="1"/>
  <c r="D238" i="1"/>
  <c r="C238" i="1"/>
  <c r="BB237" i="1"/>
  <c r="BA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 s="1"/>
  <c r="BB236" i="1"/>
  <c r="BA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J236" i="1"/>
  <c r="I236" i="1"/>
  <c r="H236" i="1"/>
  <c r="G236" i="1"/>
  <c r="F236" i="1"/>
  <c r="E236" i="1"/>
  <c r="D236" i="1"/>
  <c r="C236" i="1"/>
  <c r="BB235" i="1"/>
  <c r="BA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J235" i="1"/>
  <c r="I235" i="1"/>
  <c r="H235" i="1"/>
  <c r="G235" i="1"/>
  <c r="F235" i="1"/>
  <c r="E235" i="1"/>
  <c r="D235" i="1"/>
  <c r="C235" i="1"/>
  <c r="BB234" i="1"/>
  <c r="BA234" i="1"/>
  <c r="AZ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J234" i="1"/>
  <c r="I234" i="1"/>
  <c r="H234" i="1"/>
  <c r="G234" i="1"/>
  <c r="F234" i="1"/>
  <c r="E234" i="1"/>
  <c r="D234" i="1"/>
  <c r="C234" i="1"/>
  <c r="BB233" i="1"/>
  <c r="BA233" i="1"/>
  <c r="AZ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J233" i="1"/>
  <c r="I233" i="1"/>
  <c r="H233" i="1"/>
  <c r="G233" i="1"/>
  <c r="F233" i="1"/>
  <c r="E233" i="1"/>
  <c r="D233" i="1"/>
  <c r="C233" i="1"/>
  <c r="BB232" i="1"/>
  <c r="BA232" i="1"/>
  <c r="AZ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J232" i="1"/>
  <c r="I232" i="1"/>
  <c r="H232" i="1"/>
  <c r="G232" i="1"/>
  <c r="F232" i="1"/>
  <c r="E232" i="1"/>
  <c r="D232" i="1"/>
  <c r="C232" i="1"/>
  <c r="BB231" i="1"/>
  <c r="BA231" i="1"/>
  <c r="AZ231" i="1"/>
  <c r="AX231" i="1"/>
  <c r="AW231" i="1"/>
  <c r="AV231" i="1"/>
  <c r="AU231" i="1"/>
  <c r="AT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 s="1"/>
  <c r="BB230" i="1"/>
  <c r="BA230" i="1"/>
  <c r="AZ230" i="1"/>
  <c r="AY230" i="1"/>
  <c r="AX230" i="1"/>
  <c r="AW230" i="1"/>
  <c r="AV230" i="1"/>
  <c r="AU230" i="1"/>
  <c r="AT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J230" i="1"/>
  <c r="I230" i="1"/>
  <c r="H230" i="1"/>
  <c r="G230" i="1"/>
  <c r="F230" i="1"/>
  <c r="E230" i="1"/>
  <c r="D230" i="1"/>
  <c r="C230" i="1"/>
  <c r="BB229" i="1"/>
  <c r="BA229" i="1"/>
  <c r="AZ229" i="1"/>
  <c r="AY229" i="1"/>
  <c r="AX229" i="1"/>
  <c r="AW229" i="1"/>
  <c r="AV229" i="1"/>
  <c r="AU229" i="1"/>
  <c r="AT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BB228" i="1"/>
  <c r="BA228" i="1"/>
  <c r="AZ228" i="1"/>
  <c r="AY228" i="1"/>
  <c r="AX228" i="1"/>
  <c r="AW228" i="1"/>
  <c r="AV228" i="1"/>
  <c r="AU228" i="1"/>
  <c r="AT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J228" i="1"/>
  <c r="I228" i="1"/>
  <c r="H228" i="1"/>
  <c r="G228" i="1"/>
  <c r="F228" i="1"/>
  <c r="E228" i="1"/>
  <c r="D228" i="1"/>
  <c r="C228" i="1"/>
  <c r="BB227" i="1"/>
  <c r="BA227" i="1"/>
  <c r="AZ227" i="1"/>
  <c r="AY227" i="1"/>
  <c r="AX227" i="1"/>
  <c r="AW227" i="1"/>
  <c r="AV227" i="1"/>
  <c r="AU227" i="1"/>
  <c r="AT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J227" i="1"/>
  <c r="I227" i="1"/>
  <c r="H227" i="1"/>
  <c r="G227" i="1"/>
  <c r="F227" i="1"/>
  <c r="E227" i="1"/>
  <c r="D227" i="1"/>
  <c r="C227" i="1"/>
  <c r="BB226" i="1"/>
  <c r="BA226" i="1"/>
  <c r="AZ226" i="1"/>
  <c r="AY226" i="1"/>
  <c r="AX226" i="1"/>
  <c r="AW226" i="1"/>
  <c r="AV226" i="1"/>
  <c r="AU226" i="1"/>
  <c r="AT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J226" i="1"/>
  <c r="I226" i="1"/>
  <c r="H226" i="1"/>
  <c r="G226" i="1"/>
  <c r="F226" i="1"/>
  <c r="E226" i="1"/>
  <c r="D226" i="1"/>
  <c r="C226" i="1"/>
  <c r="BB225" i="1"/>
  <c r="BA225" i="1"/>
  <c r="AZ225" i="1"/>
  <c r="AY225" i="1"/>
  <c r="AX225" i="1"/>
  <c r="AW225" i="1"/>
  <c r="AV225" i="1"/>
  <c r="AU225" i="1"/>
  <c r="AT225" i="1"/>
  <c r="AR225" i="1"/>
  <c r="AQ225" i="1"/>
  <c r="AP225" i="1"/>
  <c r="AO225" i="1"/>
  <c r="AN225" i="1"/>
  <c r="AM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J225" i="1"/>
  <c r="I225" i="1"/>
  <c r="H225" i="1"/>
  <c r="G225" i="1"/>
  <c r="F225" i="1"/>
  <c r="E225" i="1"/>
  <c r="D225" i="1"/>
  <c r="C225" i="1"/>
  <c r="BB224" i="1"/>
  <c r="BA224" i="1"/>
  <c r="AZ224" i="1"/>
  <c r="AY224" i="1"/>
  <c r="AX224" i="1"/>
  <c r="AW224" i="1"/>
  <c r="AV224" i="1"/>
  <c r="AU224" i="1"/>
  <c r="AT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J224" i="1"/>
  <c r="I224" i="1"/>
  <c r="H224" i="1"/>
  <c r="G224" i="1"/>
  <c r="F224" i="1"/>
  <c r="E224" i="1"/>
  <c r="D224" i="1"/>
  <c r="C224" i="1"/>
  <c r="BB223" i="1"/>
  <c r="BA223" i="1"/>
  <c r="AZ223" i="1"/>
  <c r="AY223" i="1"/>
  <c r="AX223" i="1"/>
  <c r="AW223" i="1"/>
  <c r="AV223" i="1"/>
  <c r="AU223" i="1"/>
  <c r="AT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J223" i="1"/>
  <c r="I223" i="1"/>
  <c r="H223" i="1"/>
  <c r="G223" i="1"/>
  <c r="F223" i="1"/>
  <c r="E223" i="1"/>
  <c r="D223" i="1"/>
  <c r="C223" i="1"/>
  <c r="BB222" i="1"/>
  <c r="BA222" i="1"/>
  <c r="AZ222" i="1"/>
  <c r="AY222" i="1"/>
  <c r="AX222" i="1"/>
  <c r="AW222" i="1"/>
  <c r="AV222" i="1"/>
  <c r="AU222" i="1"/>
  <c r="AT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J222" i="1"/>
  <c r="I222" i="1"/>
  <c r="H222" i="1"/>
  <c r="G222" i="1"/>
  <c r="F222" i="1"/>
  <c r="E222" i="1"/>
  <c r="D222" i="1"/>
  <c r="C222" i="1"/>
  <c r="BB221" i="1"/>
  <c r="BA221" i="1"/>
  <c r="AZ221" i="1"/>
  <c r="AY221" i="1"/>
  <c r="AX221" i="1"/>
  <c r="AW221" i="1"/>
  <c r="AV221" i="1"/>
  <c r="AU221" i="1"/>
  <c r="AT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J221" i="1"/>
  <c r="I221" i="1"/>
  <c r="H221" i="1"/>
  <c r="G221" i="1"/>
  <c r="F221" i="1"/>
  <c r="E221" i="1"/>
  <c r="D221" i="1"/>
  <c r="C221" i="1"/>
  <c r="BB220" i="1"/>
  <c r="BA220" i="1"/>
  <c r="AZ220" i="1"/>
  <c r="AY220" i="1"/>
  <c r="AX220" i="1"/>
  <c r="AW220" i="1"/>
  <c r="AV220" i="1"/>
  <c r="AU220" i="1"/>
  <c r="AT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J220" i="1"/>
  <c r="I220" i="1"/>
  <c r="H220" i="1"/>
  <c r="G220" i="1"/>
  <c r="F220" i="1"/>
  <c r="E220" i="1"/>
  <c r="D220" i="1"/>
  <c r="C220" i="1"/>
  <c r="BB219" i="1"/>
  <c r="BA219" i="1"/>
  <c r="AZ219" i="1"/>
  <c r="AY219" i="1"/>
  <c r="AX219" i="1"/>
  <c r="AW219" i="1"/>
  <c r="AV219" i="1"/>
  <c r="AU219" i="1"/>
  <c r="AT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J219" i="1"/>
  <c r="I219" i="1"/>
  <c r="H219" i="1"/>
  <c r="G219" i="1"/>
  <c r="F219" i="1"/>
  <c r="E219" i="1"/>
  <c r="D219" i="1"/>
  <c r="C219" i="1"/>
  <c r="BB218" i="1"/>
  <c r="BA218" i="1"/>
  <c r="AZ218" i="1"/>
  <c r="AY218" i="1"/>
  <c r="AX218" i="1"/>
  <c r="AW218" i="1"/>
  <c r="AV218" i="1"/>
  <c r="AU218" i="1"/>
  <c r="AT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J218" i="1"/>
  <c r="I218" i="1"/>
  <c r="H218" i="1"/>
  <c r="G218" i="1"/>
  <c r="F218" i="1"/>
  <c r="E218" i="1"/>
  <c r="D218" i="1"/>
  <c r="C218" i="1"/>
  <c r="BB217" i="1"/>
  <c r="BA217" i="1"/>
  <c r="AZ217" i="1"/>
  <c r="AY217" i="1"/>
  <c r="AX217" i="1"/>
  <c r="AW217" i="1"/>
  <c r="AV217" i="1"/>
  <c r="AU217" i="1"/>
  <c r="AT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 s="1"/>
  <c r="BB216" i="1"/>
  <c r="BA216" i="1"/>
  <c r="AZ216" i="1"/>
  <c r="AY216" i="1"/>
  <c r="AX216" i="1"/>
  <c r="AW216" i="1"/>
  <c r="AV216" i="1"/>
  <c r="AU216" i="1"/>
  <c r="AT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J216" i="1"/>
  <c r="I216" i="1"/>
  <c r="H216" i="1"/>
  <c r="G216" i="1"/>
  <c r="F216" i="1"/>
  <c r="E216" i="1"/>
  <c r="D216" i="1"/>
  <c r="C216" i="1"/>
  <c r="BB215" i="1"/>
  <c r="BA215" i="1"/>
  <c r="AZ215" i="1"/>
  <c r="AY215" i="1"/>
  <c r="AX215" i="1"/>
  <c r="AW215" i="1"/>
  <c r="AV215" i="1"/>
  <c r="AU215" i="1"/>
  <c r="AT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J215" i="1"/>
  <c r="I215" i="1"/>
  <c r="H215" i="1"/>
  <c r="G215" i="1"/>
  <c r="F215" i="1"/>
  <c r="E215" i="1"/>
  <c r="D215" i="1"/>
  <c r="C215" i="1"/>
  <c r="BB214" i="1"/>
  <c r="BA214" i="1"/>
  <c r="AZ214" i="1"/>
  <c r="AY214" i="1"/>
  <c r="AX214" i="1"/>
  <c r="AW214" i="1"/>
  <c r="AV214" i="1"/>
  <c r="AU214" i="1"/>
  <c r="AT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J214" i="1"/>
  <c r="I214" i="1"/>
  <c r="H214" i="1"/>
  <c r="G214" i="1"/>
  <c r="F214" i="1"/>
  <c r="E214" i="1"/>
  <c r="D214" i="1"/>
  <c r="C214" i="1"/>
  <c r="BB213" i="1"/>
  <c r="BA213" i="1"/>
  <c r="AZ213" i="1"/>
  <c r="AY213" i="1"/>
  <c r="AX213" i="1"/>
  <c r="AW213" i="1"/>
  <c r="AV213" i="1"/>
  <c r="AU213" i="1"/>
  <c r="AT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 s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J212" i="1"/>
  <c r="I212" i="1"/>
  <c r="H212" i="1"/>
  <c r="G212" i="1"/>
  <c r="F212" i="1"/>
  <c r="E212" i="1"/>
  <c r="D212" i="1"/>
  <c r="C212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J211" i="1"/>
  <c r="I211" i="1"/>
  <c r="H211" i="1"/>
  <c r="G211" i="1"/>
  <c r="F211" i="1"/>
  <c r="E211" i="1"/>
  <c r="D211" i="1"/>
  <c r="C211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 s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J209" i="1"/>
  <c r="I209" i="1"/>
  <c r="H209" i="1"/>
  <c r="G209" i="1"/>
  <c r="F209" i="1"/>
  <c r="E209" i="1"/>
  <c r="D209" i="1"/>
  <c r="C209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J208" i="1"/>
  <c r="I208" i="1"/>
  <c r="H208" i="1"/>
  <c r="G208" i="1"/>
  <c r="F208" i="1"/>
  <c r="E208" i="1"/>
  <c r="D208" i="1"/>
  <c r="C208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 s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J206" i="1"/>
  <c r="I206" i="1"/>
  <c r="H206" i="1"/>
  <c r="G206" i="1"/>
  <c r="F206" i="1"/>
  <c r="E206" i="1"/>
  <c r="D206" i="1"/>
  <c r="C206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J205" i="1"/>
  <c r="I205" i="1"/>
  <c r="H205" i="1"/>
  <c r="G205" i="1"/>
  <c r="F205" i="1"/>
  <c r="E205" i="1"/>
  <c r="D205" i="1"/>
  <c r="C205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J204" i="1"/>
  <c r="I204" i="1"/>
  <c r="H204" i="1"/>
  <c r="G204" i="1"/>
  <c r="F204" i="1"/>
  <c r="E204" i="1"/>
  <c r="D204" i="1"/>
  <c r="C204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J203" i="1"/>
  <c r="I203" i="1"/>
  <c r="H203" i="1"/>
  <c r="G203" i="1"/>
  <c r="F203" i="1"/>
  <c r="E203" i="1"/>
  <c r="D203" i="1"/>
  <c r="C203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J202" i="1"/>
  <c r="I202" i="1"/>
  <c r="H202" i="1"/>
  <c r="G202" i="1"/>
  <c r="F202" i="1"/>
  <c r="E202" i="1"/>
  <c r="D202" i="1"/>
  <c r="C202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J201" i="1"/>
  <c r="I201" i="1"/>
  <c r="H201" i="1"/>
  <c r="G201" i="1"/>
  <c r="F201" i="1"/>
  <c r="E201" i="1"/>
  <c r="D201" i="1"/>
  <c r="C201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J200" i="1"/>
  <c r="I200" i="1"/>
  <c r="H200" i="1"/>
  <c r="G200" i="1"/>
  <c r="F200" i="1"/>
  <c r="E200" i="1"/>
  <c r="D200" i="1"/>
  <c r="C200" i="1"/>
  <c r="BB199" i="1"/>
  <c r="BA199" i="1"/>
  <c r="AZ199" i="1"/>
  <c r="AY199" i="1"/>
  <c r="AX199" i="1"/>
  <c r="AW199" i="1"/>
  <c r="AV199" i="1"/>
  <c r="AU199" i="1"/>
  <c r="AT199" i="1"/>
  <c r="AS199" i="1"/>
  <c r="AR199" i="1"/>
  <c r="AP199" i="1"/>
  <c r="AO199" i="1"/>
  <c r="AN199" i="1"/>
  <c r="AM199" i="1"/>
  <c r="AL199" i="1"/>
  <c r="AK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B198" i="1"/>
  <c r="BA198" i="1"/>
  <c r="AZ198" i="1"/>
  <c r="AY198" i="1"/>
  <c r="AX198" i="1"/>
  <c r="AW198" i="1"/>
  <c r="AV198" i="1"/>
  <c r="AU198" i="1"/>
  <c r="AT198" i="1"/>
  <c r="AS198" i="1"/>
  <c r="AR198" i="1"/>
  <c r="AP198" i="1"/>
  <c r="AO198" i="1"/>
  <c r="AN198" i="1"/>
  <c r="AM198" i="1"/>
  <c r="AL198" i="1"/>
  <c r="AK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B197" i="1"/>
  <c r="BA197" i="1"/>
  <c r="AZ197" i="1"/>
  <c r="AY197" i="1"/>
  <c r="AX197" i="1"/>
  <c r="AW197" i="1"/>
  <c r="AV197" i="1"/>
  <c r="AU197" i="1"/>
  <c r="AT197" i="1"/>
  <c r="AS197" i="1"/>
  <c r="AR197" i="1"/>
  <c r="AP197" i="1"/>
  <c r="AO197" i="1"/>
  <c r="AN197" i="1"/>
  <c r="AM197" i="1"/>
  <c r="AL197" i="1"/>
  <c r="AK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B196" i="1"/>
  <c r="BA196" i="1"/>
  <c r="AZ196" i="1"/>
  <c r="AY196" i="1"/>
  <c r="AX196" i="1"/>
  <c r="AW196" i="1"/>
  <c r="AV196" i="1"/>
  <c r="AU196" i="1"/>
  <c r="AT196" i="1"/>
  <c r="AS196" i="1"/>
  <c r="AR196" i="1"/>
  <c r="AP196" i="1"/>
  <c r="AO196" i="1"/>
  <c r="AN196" i="1"/>
  <c r="AM196" i="1"/>
  <c r="AL196" i="1"/>
  <c r="AK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B196" i="1" s="1"/>
  <c r="C196" i="1"/>
  <c r="BB195" i="1"/>
  <c r="BA195" i="1"/>
  <c r="AZ195" i="1"/>
  <c r="AY195" i="1"/>
  <c r="AX195" i="1"/>
  <c r="AW195" i="1"/>
  <c r="AV195" i="1"/>
  <c r="AU195" i="1"/>
  <c r="AT195" i="1"/>
  <c r="AS195" i="1"/>
  <c r="AR195" i="1"/>
  <c r="AP195" i="1"/>
  <c r="AO195" i="1"/>
  <c r="AN195" i="1"/>
  <c r="AM195" i="1"/>
  <c r="AL195" i="1"/>
  <c r="AK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B194" i="1"/>
  <c r="BA194" i="1"/>
  <c r="AZ194" i="1"/>
  <c r="AY194" i="1"/>
  <c r="AX194" i="1"/>
  <c r="AW194" i="1"/>
  <c r="AV194" i="1"/>
  <c r="AU194" i="1"/>
  <c r="AT194" i="1"/>
  <c r="AS194" i="1"/>
  <c r="AR194" i="1"/>
  <c r="AP194" i="1"/>
  <c r="AO194" i="1"/>
  <c r="AN194" i="1"/>
  <c r="AM194" i="1"/>
  <c r="AL194" i="1"/>
  <c r="AK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B193" i="1"/>
  <c r="BA193" i="1"/>
  <c r="AZ193" i="1"/>
  <c r="AY193" i="1"/>
  <c r="AX193" i="1"/>
  <c r="AW193" i="1"/>
  <c r="AV193" i="1"/>
  <c r="AU193" i="1"/>
  <c r="AT193" i="1"/>
  <c r="AS193" i="1"/>
  <c r="AR193" i="1"/>
  <c r="AP193" i="1"/>
  <c r="AO193" i="1"/>
  <c r="AN193" i="1"/>
  <c r="AM193" i="1"/>
  <c r="AL193" i="1"/>
  <c r="AK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B192" i="1"/>
  <c r="BA192" i="1"/>
  <c r="AZ192" i="1"/>
  <c r="AY192" i="1"/>
  <c r="AX192" i="1"/>
  <c r="AW192" i="1"/>
  <c r="AV192" i="1"/>
  <c r="AU192" i="1"/>
  <c r="AT192" i="1"/>
  <c r="AS192" i="1"/>
  <c r="AR192" i="1"/>
  <c r="AP192" i="1"/>
  <c r="AO192" i="1"/>
  <c r="AN192" i="1"/>
  <c r="AM192" i="1"/>
  <c r="AL192" i="1"/>
  <c r="AK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B191" i="1"/>
  <c r="BA191" i="1"/>
  <c r="AZ191" i="1"/>
  <c r="AY191" i="1"/>
  <c r="AX191" i="1"/>
  <c r="AW191" i="1"/>
  <c r="AV191" i="1"/>
  <c r="AU191" i="1"/>
  <c r="AT191" i="1"/>
  <c r="AS191" i="1"/>
  <c r="AR191" i="1"/>
  <c r="AP191" i="1"/>
  <c r="AO191" i="1"/>
  <c r="AN191" i="1"/>
  <c r="AM191" i="1"/>
  <c r="AL191" i="1"/>
  <c r="AK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B190" i="1"/>
  <c r="BA190" i="1"/>
  <c r="AZ190" i="1"/>
  <c r="AY190" i="1"/>
  <c r="AX190" i="1"/>
  <c r="AW190" i="1"/>
  <c r="AV190" i="1"/>
  <c r="AU190" i="1"/>
  <c r="AT190" i="1"/>
  <c r="AS190" i="1"/>
  <c r="AR190" i="1"/>
  <c r="AP190" i="1"/>
  <c r="AO190" i="1"/>
  <c r="AN190" i="1"/>
  <c r="AM190" i="1"/>
  <c r="AL190" i="1"/>
  <c r="AK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B189" i="1"/>
  <c r="BA189" i="1"/>
  <c r="AZ189" i="1"/>
  <c r="AY189" i="1"/>
  <c r="AX189" i="1"/>
  <c r="AW189" i="1"/>
  <c r="AV189" i="1"/>
  <c r="AU189" i="1"/>
  <c r="AT189" i="1"/>
  <c r="AS189" i="1"/>
  <c r="AR189" i="1"/>
  <c r="AP189" i="1"/>
  <c r="AO189" i="1"/>
  <c r="AN189" i="1"/>
  <c r="AM189" i="1"/>
  <c r="AL189" i="1"/>
  <c r="AK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B188" i="1"/>
  <c r="BA188" i="1"/>
  <c r="AZ188" i="1"/>
  <c r="AY188" i="1"/>
  <c r="AX188" i="1"/>
  <c r="AW188" i="1"/>
  <c r="AV188" i="1"/>
  <c r="AU188" i="1"/>
  <c r="AT188" i="1"/>
  <c r="AS188" i="1"/>
  <c r="AR188" i="1"/>
  <c r="AP188" i="1"/>
  <c r="AO188" i="1"/>
  <c r="AN188" i="1"/>
  <c r="AM188" i="1"/>
  <c r="AL188" i="1"/>
  <c r="AK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B188" i="1" s="1"/>
  <c r="G188" i="1"/>
  <c r="F188" i="1"/>
  <c r="E188" i="1"/>
  <c r="D188" i="1"/>
  <c r="C188" i="1"/>
  <c r="BB187" i="1"/>
  <c r="BA187" i="1"/>
  <c r="AZ187" i="1"/>
  <c r="AY187" i="1"/>
  <c r="AX187" i="1"/>
  <c r="AW187" i="1"/>
  <c r="AV187" i="1"/>
  <c r="AU187" i="1"/>
  <c r="AT187" i="1"/>
  <c r="AS187" i="1"/>
  <c r="AR187" i="1"/>
  <c r="AP187" i="1"/>
  <c r="AO187" i="1"/>
  <c r="AN187" i="1"/>
  <c r="AM187" i="1"/>
  <c r="AL187" i="1"/>
  <c r="AK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B186" i="1"/>
  <c r="BA186" i="1"/>
  <c r="AZ186" i="1"/>
  <c r="AY186" i="1"/>
  <c r="AX186" i="1"/>
  <c r="AW186" i="1"/>
  <c r="AV186" i="1"/>
  <c r="AU186" i="1"/>
  <c r="AT186" i="1"/>
  <c r="AS186" i="1"/>
  <c r="AR186" i="1"/>
  <c r="AP186" i="1"/>
  <c r="AO186" i="1"/>
  <c r="AN186" i="1"/>
  <c r="AM186" i="1"/>
  <c r="AL186" i="1"/>
  <c r="AK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B185" i="1"/>
  <c r="BA185" i="1"/>
  <c r="AZ185" i="1"/>
  <c r="AY185" i="1"/>
  <c r="AX185" i="1"/>
  <c r="AW185" i="1"/>
  <c r="AV185" i="1"/>
  <c r="AU185" i="1"/>
  <c r="AT185" i="1"/>
  <c r="AS185" i="1"/>
  <c r="AR185" i="1"/>
  <c r="AP185" i="1"/>
  <c r="AO185" i="1"/>
  <c r="AN185" i="1"/>
  <c r="AM185" i="1"/>
  <c r="AL185" i="1"/>
  <c r="AK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B184" i="1"/>
  <c r="BA184" i="1"/>
  <c r="AZ184" i="1"/>
  <c r="AY184" i="1"/>
  <c r="AX184" i="1"/>
  <c r="AW184" i="1"/>
  <c r="AV184" i="1"/>
  <c r="AU184" i="1"/>
  <c r="AT184" i="1"/>
  <c r="AS184" i="1"/>
  <c r="AR184" i="1"/>
  <c r="AP184" i="1"/>
  <c r="AO184" i="1"/>
  <c r="AN184" i="1"/>
  <c r="AM184" i="1"/>
  <c r="AL184" i="1"/>
  <c r="AK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B183" i="1"/>
  <c r="BA183" i="1"/>
  <c r="AZ183" i="1"/>
  <c r="AY183" i="1"/>
  <c r="AX183" i="1"/>
  <c r="AW183" i="1"/>
  <c r="AV183" i="1"/>
  <c r="AU183" i="1"/>
  <c r="AT183" i="1"/>
  <c r="AS183" i="1"/>
  <c r="AR183" i="1"/>
  <c r="AP183" i="1"/>
  <c r="AO183" i="1"/>
  <c r="AN183" i="1"/>
  <c r="AM183" i="1"/>
  <c r="AL183" i="1"/>
  <c r="AK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 s="1"/>
  <c r="BB182" i="1"/>
  <c r="BA182" i="1"/>
  <c r="AZ182" i="1"/>
  <c r="AY182" i="1"/>
  <c r="AX182" i="1"/>
  <c r="AW182" i="1"/>
  <c r="AV182" i="1"/>
  <c r="AU182" i="1"/>
  <c r="AT182" i="1"/>
  <c r="AS182" i="1"/>
  <c r="AR182" i="1"/>
  <c r="AP182" i="1"/>
  <c r="AO182" i="1"/>
  <c r="AN182" i="1"/>
  <c r="AM182" i="1"/>
  <c r="AL182" i="1"/>
  <c r="AK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B182" i="1" s="1"/>
  <c r="D182" i="1"/>
  <c r="C182" i="1"/>
  <c r="BB181" i="1"/>
  <c r="BA181" i="1"/>
  <c r="AZ181" i="1"/>
  <c r="AY181" i="1"/>
  <c r="AX181" i="1"/>
  <c r="AW181" i="1"/>
  <c r="AV181" i="1"/>
  <c r="AU181" i="1"/>
  <c r="AT181" i="1"/>
  <c r="AS181" i="1"/>
  <c r="AR181" i="1"/>
  <c r="AP181" i="1"/>
  <c r="AO181" i="1"/>
  <c r="AN181" i="1"/>
  <c r="AM181" i="1"/>
  <c r="AL181" i="1"/>
  <c r="AK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 s="1"/>
  <c r="BB180" i="1"/>
  <c r="BA180" i="1"/>
  <c r="AZ180" i="1"/>
  <c r="AY180" i="1"/>
  <c r="AX180" i="1"/>
  <c r="AW180" i="1"/>
  <c r="AV180" i="1"/>
  <c r="AU180" i="1"/>
  <c r="AT180" i="1"/>
  <c r="AS180" i="1"/>
  <c r="AR180" i="1"/>
  <c r="AP180" i="1"/>
  <c r="AO180" i="1"/>
  <c r="AN180" i="1"/>
  <c r="AM180" i="1"/>
  <c r="AL180" i="1"/>
  <c r="AK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B179" i="1"/>
  <c r="BA179" i="1"/>
  <c r="AZ179" i="1"/>
  <c r="AY179" i="1"/>
  <c r="AX179" i="1"/>
  <c r="AW179" i="1"/>
  <c r="AV179" i="1"/>
  <c r="AU179" i="1"/>
  <c r="AT179" i="1"/>
  <c r="AS179" i="1"/>
  <c r="AR179" i="1"/>
  <c r="AP179" i="1"/>
  <c r="AO179" i="1"/>
  <c r="AN179" i="1"/>
  <c r="AM179" i="1"/>
  <c r="AL179" i="1"/>
  <c r="AK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B178" i="1"/>
  <c r="BA178" i="1"/>
  <c r="AZ178" i="1"/>
  <c r="AY178" i="1"/>
  <c r="AX178" i="1"/>
  <c r="AW178" i="1"/>
  <c r="AV178" i="1"/>
  <c r="AU178" i="1"/>
  <c r="AT178" i="1"/>
  <c r="AS178" i="1"/>
  <c r="AR178" i="1"/>
  <c r="AP178" i="1"/>
  <c r="AO178" i="1"/>
  <c r="AN178" i="1"/>
  <c r="AM178" i="1"/>
  <c r="AL178" i="1"/>
  <c r="AK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B178" i="1" s="1"/>
  <c r="C178" i="1"/>
  <c r="BB177" i="1"/>
  <c r="BA177" i="1"/>
  <c r="AZ177" i="1"/>
  <c r="AY177" i="1"/>
  <c r="AX177" i="1"/>
  <c r="AW177" i="1"/>
  <c r="AV177" i="1"/>
  <c r="AU177" i="1"/>
  <c r="AT177" i="1"/>
  <c r="AS177" i="1"/>
  <c r="AR177" i="1"/>
  <c r="AP177" i="1"/>
  <c r="AO177" i="1"/>
  <c r="AN177" i="1"/>
  <c r="AM177" i="1"/>
  <c r="AL177" i="1"/>
  <c r="AK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B176" i="1"/>
  <c r="BA176" i="1"/>
  <c r="AZ176" i="1"/>
  <c r="AY176" i="1"/>
  <c r="AX176" i="1"/>
  <c r="AW176" i="1"/>
  <c r="AV176" i="1"/>
  <c r="AU176" i="1"/>
  <c r="AT176" i="1"/>
  <c r="AS176" i="1"/>
  <c r="AR176" i="1"/>
  <c r="AP176" i="1"/>
  <c r="AO176" i="1"/>
  <c r="AN176" i="1"/>
  <c r="AM176" i="1"/>
  <c r="AL176" i="1"/>
  <c r="AK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B175" i="1"/>
  <c r="BA175" i="1"/>
  <c r="AZ175" i="1"/>
  <c r="AY175" i="1"/>
  <c r="AX175" i="1"/>
  <c r="AW175" i="1"/>
  <c r="AV175" i="1"/>
  <c r="AU175" i="1"/>
  <c r="AT175" i="1"/>
  <c r="AS175" i="1"/>
  <c r="AR175" i="1"/>
  <c r="AP175" i="1"/>
  <c r="AO175" i="1"/>
  <c r="AN175" i="1"/>
  <c r="AM175" i="1"/>
  <c r="AL175" i="1"/>
  <c r="AK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B174" i="1"/>
  <c r="BA174" i="1"/>
  <c r="AZ174" i="1"/>
  <c r="AY174" i="1"/>
  <c r="AX174" i="1"/>
  <c r="AW174" i="1"/>
  <c r="AV174" i="1"/>
  <c r="AU174" i="1"/>
  <c r="AT174" i="1"/>
  <c r="AS174" i="1"/>
  <c r="AR174" i="1"/>
  <c r="AP174" i="1"/>
  <c r="AO174" i="1"/>
  <c r="AN174" i="1"/>
  <c r="AM174" i="1"/>
  <c r="AL174" i="1"/>
  <c r="AK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B174" i="1" s="1"/>
  <c r="H174" i="1"/>
  <c r="G174" i="1"/>
  <c r="F174" i="1"/>
  <c r="E174" i="1"/>
  <c r="D174" i="1"/>
  <c r="C174" i="1"/>
  <c r="BB173" i="1"/>
  <c r="BA173" i="1"/>
  <c r="AZ173" i="1"/>
  <c r="AY173" i="1"/>
  <c r="AX173" i="1"/>
  <c r="AW173" i="1"/>
  <c r="AV173" i="1"/>
  <c r="AU173" i="1"/>
  <c r="AT173" i="1"/>
  <c r="AS173" i="1"/>
  <c r="AR173" i="1"/>
  <c r="AP173" i="1"/>
  <c r="AO173" i="1"/>
  <c r="AN173" i="1"/>
  <c r="AM173" i="1"/>
  <c r="AL173" i="1"/>
  <c r="AK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B172" i="1"/>
  <c r="BA172" i="1"/>
  <c r="AZ172" i="1"/>
  <c r="AY172" i="1"/>
  <c r="AX172" i="1"/>
  <c r="AW172" i="1"/>
  <c r="AV172" i="1"/>
  <c r="AU172" i="1"/>
  <c r="AT172" i="1"/>
  <c r="AS172" i="1"/>
  <c r="AR172" i="1"/>
  <c r="AP172" i="1"/>
  <c r="AO172" i="1"/>
  <c r="AN172" i="1"/>
  <c r="AM172" i="1"/>
  <c r="AL172" i="1"/>
  <c r="AK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B172" i="1" s="1"/>
  <c r="H172" i="1"/>
  <c r="G172" i="1"/>
  <c r="F172" i="1"/>
  <c r="E172" i="1"/>
  <c r="D172" i="1"/>
  <c r="C172" i="1"/>
  <c r="BB171" i="1"/>
  <c r="BA171" i="1"/>
  <c r="AZ171" i="1"/>
  <c r="AY171" i="1"/>
  <c r="AX171" i="1"/>
  <c r="AW171" i="1"/>
  <c r="AV171" i="1"/>
  <c r="AU171" i="1"/>
  <c r="AT171" i="1"/>
  <c r="AS171" i="1"/>
  <c r="AR171" i="1"/>
  <c r="AP171" i="1"/>
  <c r="AO171" i="1"/>
  <c r="AN171" i="1"/>
  <c r="AM171" i="1"/>
  <c r="AL171" i="1"/>
  <c r="AK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B170" i="1"/>
  <c r="BA170" i="1"/>
  <c r="AZ170" i="1"/>
  <c r="AY170" i="1"/>
  <c r="AX170" i="1"/>
  <c r="AW170" i="1"/>
  <c r="AV170" i="1"/>
  <c r="AU170" i="1"/>
  <c r="AT170" i="1"/>
  <c r="AS170" i="1"/>
  <c r="AR170" i="1"/>
  <c r="AP170" i="1"/>
  <c r="AO170" i="1"/>
  <c r="AN170" i="1"/>
  <c r="AM170" i="1"/>
  <c r="AL170" i="1"/>
  <c r="AK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B169" i="1"/>
  <c r="BA169" i="1"/>
  <c r="AZ169" i="1"/>
  <c r="AY169" i="1"/>
  <c r="AX169" i="1"/>
  <c r="AW169" i="1"/>
  <c r="AV169" i="1"/>
  <c r="AU169" i="1"/>
  <c r="AT169" i="1"/>
  <c r="AS169" i="1"/>
  <c r="AR169" i="1"/>
  <c r="AP169" i="1"/>
  <c r="AO169" i="1"/>
  <c r="AN169" i="1"/>
  <c r="AM169" i="1"/>
  <c r="AL169" i="1"/>
  <c r="AK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 s="1"/>
  <c r="BB168" i="1"/>
  <c r="BA168" i="1"/>
  <c r="AZ168" i="1"/>
  <c r="AY168" i="1"/>
  <c r="AX168" i="1"/>
  <c r="AW168" i="1"/>
  <c r="AV168" i="1"/>
  <c r="AU168" i="1"/>
  <c r="AT168" i="1"/>
  <c r="AS168" i="1"/>
  <c r="AR168" i="1"/>
  <c r="AP168" i="1"/>
  <c r="AO168" i="1"/>
  <c r="AN168" i="1"/>
  <c r="AM168" i="1"/>
  <c r="AL168" i="1"/>
  <c r="AK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B168" i="1" s="1"/>
  <c r="C168" i="1"/>
  <c r="BB167" i="1"/>
  <c r="BA167" i="1"/>
  <c r="AZ167" i="1"/>
  <c r="AY167" i="1"/>
  <c r="AX167" i="1"/>
  <c r="AW167" i="1"/>
  <c r="AV167" i="1"/>
  <c r="AU167" i="1"/>
  <c r="AT167" i="1"/>
  <c r="AS167" i="1"/>
  <c r="AR167" i="1"/>
  <c r="AP167" i="1"/>
  <c r="AO167" i="1"/>
  <c r="AN167" i="1"/>
  <c r="AM167" i="1"/>
  <c r="AL167" i="1"/>
  <c r="AK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 s="1"/>
  <c r="BB166" i="1"/>
  <c r="BA166" i="1"/>
  <c r="AZ166" i="1"/>
  <c r="AY166" i="1"/>
  <c r="AX166" i="1"/>
  <c r="AW166" i="1"/>
  <c r="AV166" i="1"/>
  <c r="AU166" i="1"/>
  <c r="AT166" i="1"/>
  <c r="AS166" i="1"/>
  <c r="AR166" i="1"/>
  <c r="AP166" i="1"/>
  <c r="AO166" i="1"/>
  <c r="AN166" i="1"/>
  <c r="AM166" i="1"/>
  <c r="AL166" i="1"/>
  <c r="AK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B166" i="1" s="1"/>
  <c r="D166" i="1"/>
  <c r="C166" i="1"/>
  <c r="BB165" i="1"/>
  <c r="BA165" i="1"/>
  <c r="AZ165" i="1"/>
  <c r="AY165" i="1"/>
  <c r="AX165" i="1"/>
  <c r="AW165" i="1"/>
  <c r="AV165" i="1"/>
  <c r="AU165" i="1"/>
  <c r="AT165" i="1"/>
  <c r="AS165" i="1"/>
  <c r="AR165" i="1"/>
  <c r="AP165" i="1"/>
  <c r="AO165" i="1"/>
  <c r="AN165" i="1"/>
  <c r="AM165" i="1"/>
  <c r="AL165" i="1"/>
  <c r="AK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 s="1"/>
  <c r="BB164" i="1"/>
  <c r="BA164" i="1"/>
  <c r="AZ164" i="1"/>
  <c r="AY164" i="1"/>
  <c r="AX164" i="1"/>
  <c r="AW164" i="1"/>
  <c r="AV164" i="1"/>
  <c r="AU164" i="1"/>
  <c r="AT164" i="1"/>
  <c r="AS164" i="1"/>
  <c r="AR164" i="1"/>
  <c r="AP164" i="1"/>
  <c r="AO164" i="1"/>
  <c r="AN164" i="1"/>
  <c r="AM164" i="1"/>
  <c r="AL164" i="1"/>
  <c r="AK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B164" i="1" s="1"/>
  <c r="C164" i="1"/>
  <c r="BB163" i="1"/>
  <c r="BA163" i="1"/>
  <c r="AZ163" i="1"/>
  <c r="AY163" i="1"/>
  <c r="AX163" i="1"/>
  <c r="AW163" i="1"/>
  <c r="AV163" i="1"/>
  <c r="AU163" i="1"/>
  <c r="AT163" i="1"/>
  <c r="AS163" i="1"/>
  <c r="AR163" i="1"/>
  <c r="AP163" i="1"/>
  <c r="AO163" i="1"/>
  <c r="AN163" i="1"/>
  <c r="AM163" i="1"/>
  <c r="AL163" i="1"/>
  <c r="AK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B162" i="1"/>
  <c r="BA162" i="1"/>
  <c r="AZ162" i="1"/>
  <c r="AY162" i="1"/>
  <c r="AX162" i="1"/>
  <c r="AW162" i="1"/>
  <c r="AV162" i="1"/>
  <c r="AU162" i="1"/>
  <c r="AT162" i="1"/>
  <c r="AS162" i="1"/>
  <c r="AR162" i="1"/>
  <c r="AP162" i="1"/>
  <c r="AO162" i="1"/>
  <c r="AN162" i="1"/>
  <c r="AM162" i="1"/>
  <c r="AL162" i="1"/>
  <c r="AK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B162" i="1" s="1"/>
  <c r="C162" i="1"/>
  <c r="BB161" i="1"/>
  <c r="BA161" i="1"/>
  <c r="AZ161" i="1"/>
  <c r="AY161" i="1"/>
  <c r="AX161" i="1"/>
  <c r="AW161" i="1"/>
  <c r="AV161" i="1"/>
  <c r="AU161" i="1"/>
  <c r="AT161" i="1"/>
  <c r="AS161" i="1"/>
  <c r="AR161" i="1"/>
  <c r="AP161" i="1"/>
  <c r="AO161" i="1"/>
  <c r="AN161" i="1"/>
  <c r="AM161" i="1"/>
  <c r="AL161" i="1"/>
  <c r="AK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B160" i="1"/>
  <c r="BA160" i="1"/>
  <c r="AZ160" i="1"/>
  <c r="AY160" i="1"/>
  <c r="AX160" i="1"/>
  <c r="AW160" i="1"/>
  <c r="AV160" i="1"/>
  <c r="AU160" i="1"/>
  <c r="AT160" i="1"/>
  <c r="AS160" i="1"/>
  <c r="AR160" i="1"/>
  <c r="AP160" i="1"/>
  <c r="AO160" i="1"/>
  <c r="AN160" i="1"/>
  <c r="AM160" i="1"/>
  <c r="AL160" i="1"/>
  <c r="AK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B160" i="1" s="1"/>
  <c r="C160" i="1"/>
  <c r="BB159" i="1"/>
  <c r="BA159" i="1"/>
  <c r="AZ159" i="1"/>
  <c r="AY159" i="1"/>
  <c r="AX159" i="1"/>
  <c r="AW159" i="1"/>
  <c r="AV159" i="1"/>
  <c r="AU159" i="1"/>
  <c r="AT159" i="1"/>
  <c r="AS159" i="1"/>
  <c r="AR159" i="1"/>
  <c r="AP159" i="1"/>
  <c r="AO159" i="1"/>
  <c r="AN159" i="1"/>
  <c r="AM159" i="1"/>
  <c r="AL159" i="1"/>
  <c r="AK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B158" i="1"/>
  <c r="BA158" i="1"/>
  <c r="AZ158" i="1"/>
  <c r="AY158" i="1"/>
  <c r="AX158" i="1"/>
  <c r="AW158" i="1"/>
  <c r="AV158" i="1"/>
  <c r="AU158" i="1"/>
  <c r="AT158" i="1"/>
  <c r="AS158" i="1"/>
  <c r="AR158" i="1"/>
  <c r="AP158" i="1"/>
  <c r="AO158" i="1"/>
  <c r="AN158" i="1"/>
  <c r="AM158" i="1"/>
  <c r="AL158" i="1"/>
  <c r="AK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B158" i="1" s="1"/>
  <c r="H158" i="1"/>
  <c r="G158" i="1"/>
  <c r="F158" i="1"/>
  <c r="E158" i="1"/>
  <c r="D158" i="1"/>
  <c r="C158" i="1"/>
  <c r="BB157" i="1"/>
  <c r="BA157" i="1"/>
  <c r="AZ157" i="1"/>
  <c r="AY157" i="1"/>
  <c r="AX157" i="1"/>
  <c r="AW157" i="1"/>
  <c r="AV157" i="1"/>
  <c r="AU157" i="1"/>
  <c r="AT157" i="1"/>
  <c r="AS157" i="1"/>
  <c r="AR157" i="1"/>
  <c r="AP157" i="1"/>
  <c r="AO157" i="1"/>
  <c r="AN157" i="1"/>
  <c r="AM157" i="1"/>
  <c r="AL157" i="1"/>
  <c r="AK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B156" i="1"/>
  <c r="BA156" i="1"/>
  <c r="AZ156" i="1"/>
  <c r="AY156" i="1"/>
  <c r="AX156" i="1"/>
  <c r="AW156" i="1"/>
  <c r="AV156" i="1"/>
  <c r="AU156" i="1"/>
  <c r="AT156" i="1"/>
  <c r="AS156" i="1"/>
  <c r="AR156" i="1"/>
  <c r="AP156" i="1"/>
  <c r="AO156" i="1"/>
  <c r="AN156" i="1"/>
  <c r="AM156" i="1"/>
  <c r="AL156" i="1"/>
  <c r="AK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B155" i="1"/>
  <c r="BA155" i="1"/>
  <c r="AZ155" i="1"/>
  <c r="AY155" i="1"/>
  <c r="AX155" i="1"/>
  <c r="AW155" i="1"/>
  <c r="AV155" i="1"/>
  <c r="AU155" i="1"/>
  <c r="AT155" i="1"/>
  <c r="AS155" i="1"/>
  <c r="AR155" i="1"/>
  <c r="AP155" i="1"/>
  <c r="AO155" i="1"/>
  <c r="AN155" i="1"/>
  <c r="AM155" i="1"/>
  <c r="AL155" i="1"/>
  <c r="AK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B154" i="1"/>
  <c r="BA154" i="1"/>
  <c r="AZ154" i="1"/>
  <c r="AY154" i="1"/>
  <c r="AX154" i="1"/>
  <c r="AW154" i="1"/>
  <c r="AV154" i="1"/>
  <c r="AU154" i="1"/>
  <c r="AT154" i="1"/>
  <c r="AS154" i="1"/>
  <c r="AR154" i="1"/>
  <c r="AP154" i="1"/>
  <c r="AO154" i="1"/>
  <c r="AN154" i="1"/>
  <c r="AM154" i="1"/>
  <c r="AL154" i="1"/>
  <c r="AK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B153" i="1"/>
  <c r="BA153" i="1"/>
  <c r="AZ153" i="1"/>
  <c r="AY153" i="1"/>
  <c r="AX153" i="1"/>
  <c r="AW153" i="1"/>
  <c r="AV153" i="1"/>
  <c r="AU153" i="1"/>
  <c r="AT153" i="1"/>
  <c r="AS153" i="1"/>
  <c r="AR153" i="1"/>
  <c r="AP153" i="1"/>
  <c r="AO153" i="1"/>
  <c r="AN153" i="1"/>
  <c r="AM153" i="1"/>
  <c r="AL153" i="1"/>
  <c r="AK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 s="1"/>
  <c r="BB152" i="1"/>
  <c r="BA152" i="1"/>
  <c r="AZ152" i="1"/>
  <c r="AY152" i="1"/>
  <c r="AX152" i="1"/>
  <c r="AW152" i="1"/>
  <c r="AV152" i="1"/>
  <c r="AU152" i="1"/>
  <c r="AT152" i="1"/>
  <c r="AS152" i="1"/>
  <c r="AR152" i="1"/>
  <c r="AP152" i="1"/>
  <c r="AO152" i="1"/>
  <c r="AN152" i="1"/>
  <c r="AM152" i="1"/>
  <c r="AL152" i="1"/>
  <c r="AK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B151" i="1"/>
  <c r="BA151" i="1"/>
  <c r="AZ151" i="1"/>
  <c r="AY151" i="1"/>
  <c r="AX151" i="1"/>
  <c r="AW151" i="1"/>
  <c r="AV151" i="1"/>
  <c r="AU151" i="1"/>
  <c r="AT151" i="1"/>
  <c r="AS151" i="1"/>
  <c r="AR151" i="1"/>
  <c r="AP151" i="1"/>
  <c r="AO151" i="1"/>
  <c r="AN151" i="1"/>
  <c r="AM151" i="1"/>
  <c r="AL151" i="1"/>
  <c r="AK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 s="1"/>
  <c r="BB150" i="1"/>
  <c r="BA150" i="1"/>
  <c r="AZ150" i="1"/>
  <c r="AY150" i="1"/>
  <c r="AX150" i="1"/>
  <c r="AW150" i="1"/>
  <c r="AV150" i="1"/>
  <c r="AU150" i="1"/>
  <c r="AT150" i="1"/>
  <c r="AS150" i="1"/>
  <c r="AR150" i="1"/>
  <c r="AP150" i="1"/>
  <c r="AO150" i="1"/>
  <c r="AN150" i="1"/>
  <c r="AM150" i="1"/>
  <c r="AL150" i="1"/>
  <c r="AK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B149" i="1"/>
  <c r="BA149" i="1"/>
  <c r="AZ149" i="1"/>
  <c r="AY149" i="1"/>
  <c r="AX149" i="1"/>
  <c r="AW149" i="1"/>
  <c r="AV149" i="1"/>
  <c r="AU149" i="1"/>
  <c r="AT149" i="1"/>
  <c r="AS149" i="1"/>
  <c r="AR149" i="1"/>
  <c r="AP149" i="1"/>
  <c r="AO149" i="1"/>
  <c r="AN149" i="1"/>
  <c r="AM149" i="1"/>
  <c r="AL149" i="1"/>
  <c r="AK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B148" i="1"/>
  <c r="BA148" i="1"/>
  <c r="AZ148" i="1"/>
  <c r="AY148" i="1"/>
  <c r="AX148" i="1"/>
  <c r="AW148" i="1"/>
  <c r="AV148" i="1"/>
  <c r="AU148" i="1"/>
  <c r="AT148" i="1"/>
  <c r="AS148" i="1"/>
  <c r="AR148" i="1"/>
  <c r="AP148" i="1"/>
  <c r="AO148" i="1"/>
  <c r="AN148" i="1"/>
  <c r="AM148" i="1"/>
  <c r="AL148" i="1"/>
  <c r="AK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B148" i="1" s="1"/>
  <c r="C148" i="1"/>
  <c r="BB147" i="1"/>
  <c r="BA147" i="1"/>
  <c r="AZ147" i="1"/>
  <c r="AY147" i="1"/>
  <c r="AX147" i="1"/>
  <c r="AW147" i="1"/>
  <c r="AV147" i="1"/>
  <c r="AU147" i="1"/>
  <c r="AT147" i="1"/>
  <c r="AS147" i="1"/>
  <c r="AR147" i="1"/>
  <c r="AP147" i="1"/>
  <c r="AO147" i="1"/>
  <c r="AN147" i="1"/>
  <c r="AM147" i="1"/>
  <c r="AL147" i="1"/>
  <c r="AK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B146" i="1"/>
  <c r="BA146" i="1"/>
  <c r="AZ146" i="1"/>
  <c r="AY146" i="1"/>
  <c r="AX146" i="1"/>
  <c r="AW146" i="1"/>
  <c r="AV146" i="1"/>
  <c r="AU146" i="1"/>
  <c r="AT146" i="1"/>
  <c r="AS146" i="1"/>
  <c r="AR146" i="1"/>
  <c r="AP146" i="1"/>
  <c r="AO146" i="1"/>
  <c r="AN146" i="1"/>
  <c r="AM146" i="1"/>
  <c r="AL146" i="1"/>
  <c r="AK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B146" i="1" s="1"/>
  <c r="C146" i="1"/>
  <c r="BB145" i="1"/>
  <c r="BA145" i="1"/>
  <c r="AZ145" i="1"/>
  <c r="AY145" i="1"/>
  <c r="AX145" i="1"/>
  <c r="AW145" i="1"/>
  <c r="AV145" i="1"/>
  <c r="AU145" i="1"/>
  <c r="AT145" i="1"/>
  <c r="AS145" i="1"/>
  <c r="AR145" i="1"/>
  <c r="AP145" i="1"/>
  <c r="AO145" i="1"/>
  <c r="AN145" i="1"/>
  <c r="AM145" i="1"/>
  <c r="AL145" i="1"/>
  <c r="AK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B144" i="1"/>
  <c r="BA144" i="1"/>
  <c r="AZ144" i="1"/>
  <c r="AY144" i="1"/>
  <c r="AX144" i="1"/>
  <c r="AW144" i="1"/>
  <c r="AV144" i="1"/>
  <c r="AU144" i="1"/>
  <c r="AT144" i="1"/>
  <c r="AS144" i="1"/>
  <c r="AR144" i="1"/>
  <c r="AP144" i="1"/>
  <c r="AO144" i="1"/>
  <c r="AN144" i="1"/>
  <c r="AM144" i="1"/>
  <c r="AL144" i="1"/>
  <c r="AK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B144" i="1" s="1"/>
  <c r="C144" i="1"/>
  <c r="BB143" i="1"/>
  <c r="BA143" i="1"/>
  <c r="AZ143" i="1"/>
  <c r="AY143" i="1"/>
  <c r="AX143" i="1"/>
  <c r="AW143" i="1"/>
  <c r="AV143" i="1"/>
  <c r="AU143" i="1"/>
  <c r="AT143" i="1"/>
  <c r="AS143" i="1"/>
  <c r="AR143" i="1"/>
  <c r="AP143" i="1"/>
  <c r="AO143" i="1"/>
  <c r="AN143" i="1"/>
  <c r="AM143" i="1"/>
  <c r="AL143" i="1"/>
  <c r="AK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B142" i="1"/>
  <c r="BA142" i="1"/>
  <c r="AZ142" i="1"/>
  <c r="AY142" i="1"/>
  <c r="AX142" i="1"/>
  <c r="AW142" i="1"/>
  <c r="AV142" i="1"/>
  <c r="AU142" i="1"/>
  <c r="AT142" i="1"/>
  <c r="AS142" i="1"/>
  <c r="AR142" i="1"/>
  <c r="AP142" i="1"/>
  <c r="AO142" i="1"/>
  <c r="AN142" i="1"/>
  <c r="AM142" i="1"/>
  <c r="AL142" i="1"/>
  <c r="AK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B142" i="1" s="1"/>
  <c r="H142" i="1"/>
  <c r="G142" i="1"/>
  <c r="F142" i="1"/>
  <c r="E142" i="1"/>
  <c r="D142" i="1"/>
  <c r="C142" i="1"/>
  <c r="BB141" i="1"/>
  <c r="BA141" i="1"/>
  <c r="AZ141" i="1"/>
  <c r="AY141" i="1"/>
  <c r="AX141" i="1"/>
  <c r="AW141" i="1"/>
  <c r="AV141" i="1"/>
  <c r="AU141" i="1"/>
  <c r="AT141" i="1"/>
  <c r="AS141" i="1"/>
  <c r="AR141" i="1"/>
  <c r="AP141" i="1"/>
  <c r="AO141" i="1"/>
  <c r="AN141" i="1"/>
  <c r="AM141" i="1"/>
  <c r="AL141" i="1"/>
  <c r="AK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B140" i="1"/>
  <c r="BA140" i="1"/>
  <c r="AZ140" i="1"/>
  <c r="AY140" i="1"/>
  <c r="AX140" i="1"/>
  <c r="AW140" i="1"/>
  <c r="AV140" i="1"/>
  <c r="AU140" i="1"/>
  <c r="AT140" i="1"/>
  <c r="AS140" i="1"/>
  <c r="AR140" i="1"/>
  <c r="AP140" i="1"/>
  <c r="AO140" i="1"/>
  <c r="AN140" i="1"/>
  <c r="AM140" i="1"/>
  <c r="AL140" i="1"/>
  <c r="AK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B140" i="1" s="1"/>
  <c r="G140" i="1"/>
  <c r="F140" i="1"/>
  <c r="E140" i="1"/>
  <c r="D140" i="1"/>
  <c r="C140" i="1"/>
  <c r="BB139" i="1"/>
  <c r="BA139" i="1"/>
  <c r="AZ139" i="1"/>
  <c r="AY139" i="1"/>
  <c r="AX139" i="1"/>
  <c r="AW139" i="1"/>
  <c r="AV139" i="1"/>
  <c r="AU139" i="1"/>
  <c r="AT139" i="1"/>
  <c r="AS139" i="1"/>
  <c r="AR139" i="1"/>
  <c r="AP139" i="1"/>
  <c r="AO139" i="1"/>
  <c r="AN139" i="1"/>
  <c r="AM139" i="1"/>
  <c r="AL139" i="1"/>
  <c r="AK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B139" i="1" s="1"/>
  <c r="C139" i="1"/>
  <c r="BB138" i="1"/>
  <c r="BA138" i="1"/>
  <c r="AZ138" i="1"/>
  <c r="AY138" i="1"/>
  <c r="AX138" i="1"/>
  <c r="AW138" i="1"/>
  <c r="AV138" i="1"/>
  <c r="AU138" i="1"/>
  <c r="AT138" i="1"/>
  <c r="AS138" i="1"/>
  <c r="AR138" i="1"/>
  <c r="AP138" i="1"/>
  <c r="AO138" i="1"/>
  <c r="AN138" i="1"/>
  <c r="AM138" i="1"/>
  <c r="AL138" i="1"/>
  <c r="AK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B138" i="1" s="1"/>
  <c r="H138" i="1"/>
  <c r="G138" i="1"/>
  <c r="F138" i="1"/>
  <c r="E138" i="1"/>
  <c r="D138" i="1"/>
  <c r="C138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 s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 s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131" i="1" s="1"/>
  <c r="G131" i="1"/>
  <c r="F131" i="1"/>
  <c r="E131" i="1"/>
  <c r="D131" i="1"/>
  <c r="C131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B128" i="1" s="1"/>
  <c r="H128" i="1"/>
  <c r="G128" i="1"/>
  <c r="F128" i="1"/>
  <c r="E128" i="1"/>
  <c r="D128" i="1"/>
  <c r="C128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B126" i="1" s="1"/>
  <c r="D126" i="1"/>
  <c r="C126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B124" i="1" s="1"/>
  <c r="G124" i="1"/>
  <c r="F124" i="1"/>
  <c r="E124" i="1"/>
  <c r="D124" i="1"/>
  <c r="C124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B119" i="1" s="1"/>
  <c r="E119" i="1"/>
  <c r="D119" i="1"/>
  <c r="C119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B118" i="1" s="1"/>
  <c r="C118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B112" i="1" s="1"/>
  <c r="D112" i="1"/>
  <c r="C112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 s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B110" i="1" s="1"/>
  <c r="H110" i="1"/>
  <c r="G110" i="1"/>
  <c r="F110" i="1"/>
  <c r="E110" i="1"/>
  <c r="D110" i="1"/>
  <c r="C110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B103" i="1" s="1"/>
  <c r="H103" i="1"/>
  <c r="G103" i="1"/>
  <c r="F103" i="1"/>
  <c r="E103" i="1"/>
  <c r="D103" i="1"/>
  <c r="C103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 s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B99" i="1" s="1"/>
  <c r="G99" i="1"/>
  <c r="F99" i="1"/>
  <c r="E99" i="1"/>
  <c r="D99" i="1"/>
  <c r="C99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B95" i="1" s="1"/>
  <c r="C95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B94" i="1" s="1"/>
  <c r="D94" i="1"/>
  <c r="C94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B92" i="1" s="1"/>
  <c r="H92" i="1"/>
  <c r="G92" i="1"/>
  <c r="F92" i="1"/>
  <c r="E92" i="1"/>
  <c r="D92" i="1"/>
  <c r="C92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B90" i="1" s="1"/>
  <c r="C90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 s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88" i="1" s="1"/>
  <c r="C88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B87" i="1" s="1"/>
  <c r="E87" i="1"/>
  <c r="D87" i="1"/>
  <c r="C87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B81" i="1" s="1"/>
  <c r="G81" i="1"/>
  <c r="F81" i="1"/>
  <c r="E81" i="1"/>
  <c r="D81" i="1"/>
  <c r="C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B80" i="1" s="1"/>
  <c r="D80" i="1"/>
  <c r="C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B78" i="1" s="1"/>
  <c r="H78" i="1"/>
  <c r="G78" i="1"/>
  <c r="F78" i="1"/>
  <c r="E78" i="1"/>
  <c r="D78" i="1"/>
  <c r="C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B74" i="1" s="1"/>
  <c r="G74" i="1"/>
  <c r="F74" i="1"/>
  <c r="E74" i="1"/>
  <c r="D74" i="1"/>
  <c r="C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B71" i="1" s="1"/>
  <c r="H71" i="1"/>
  <c r="G71" i="1"/>
  <c r="F71" i="1"/>
  <c r="E71" i="1"/>
  <c r="D71" i="1"/>
  <c r="C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B69" i="1" s="1"/>
  <c r="D69" i="1"/>
  <c r="C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68" i="1" s="1"/>
  <c r="C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B67" i="1" s="1"/>
  <c r="H67" i="1"/>
  <c r="G67" i="1"/>
  <c r="F67" i="1"/>
  <c r="E67" i="1"/>
  <c r="D67" i="1"/>
  <c r="C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B65" i="1" s="1"/>
  <c r="C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 s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 s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 s="1"/>
  <c r="C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57" i="1" s="1"/>
  <c r="C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B55" i="1" s="1"/>
  <c r="E55" i="1"/>
  <c r="D55" i="1"/>
  <c r="C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 s="1"/>
  <c r="C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 s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51" i="1" s="1"/>
  <c r="C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 s="1"/>
  <c r="C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B49" i="1" s="1"/>
  <c r="G49" i="1"/>
  <c r="F49" i="1"/>
  <c r="E49" i="1"/>
  <c r="D49" i="1"/>
  <c r="C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B48" i="1" s="1"/>
  <c r="D48" i="1"/>
  <c r="C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J40" i="1"/>
  <c r="I40" i="1"/>
  <c r="H40" i="1"/>
  <c r="G40" i="1"/>
  <c r="F40" i="1"/>
  <c r="E40" i="1"/>
  <c r="D40" i="1"/>
  <c r="C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8" i="1"/>
  <c r="B37" i="1"/>
  <c r="B36" i="1"/>
  <c r="B35" i="1"/>
  <c r="B34" i="1"/>
  <c r="B33" i="1"/>
  <c r="K32" i="1"/>
  <c r="K299" i="1" s="1"/>
  <c r="B299" i="1" s="1"/>
  <c r="K31" i="1"/>
  <c r="K271" i="1" s="1"/>
  <c r="K30" i="1"/>
  <c r="K256" i="1" s="1"/>
  <c r="B30" i="1"/>
  <c r="K29" i="1"/>
  <c r="B29" i="1"/>
  <c r="B28" i="1"/>
  <c r="B27" i="1"/>
  <c r="B26" i="1"/>
  <c r="B25" i="1"/>
  <c r="B24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 s="1"/>
  <c r="B15" i="1"/>
  <c r="B201" i="1" l="1"/>
  <c r="B295" i="1"/>
  <c r="B215" i="1"/>
  <c r="B223" i="1"/>
  <c r="B91" i="1"/>
  <c r="B137" i="1"/>
  <c r="B154" i="1"/>
  <c r="B255" i="1"/>
  <c r="B309" i="1"/>
  <c r="B70" i="1"/>
  <c r="B84" i="1"/>
  <c r="B120" i="1"/>
  <c r="B127" i="1"/>
  <c r="B170" i="1"/>
  <c r="B216" i="1"/>
  <c r="B218" i="1"/>
  <c r="B244" i="1"/>
  <c r="K225" i="1"/>
  <c r="K215" i="1"/>
  <c r="K212" i="1"/>
  <c r="K208" i="1"/>
  <c r="K204" i="1"/>
  <c r="B204" i="1" s="1"/>
  <c r="K200" i="1"/>
  <c r="B200" i="1" s="1"/>
  <c r="K40" i="1"/>
  <c r="B40" i="1" s="1"/>
  <c r="K224" i="1"/>
  <c r="K214" i="1"/>
  <c r="K226" i="1"/>
  <c r="K216" i="1"/>
  <c r="K228" i="1"/>
  <c r="K209" i="1"/>
  <c r="B209" i="1" s="1"/>
  <c r="K206" i="1"/>
  <c r="K203" i="1"/>
  <c r="B203" i="1" s="1"/>
  <c r="K223" i="1"/>
  <c r="K221" i="1"/>
  <c r="B221" i="1" s="1"/>
  <c r="K205" i="1"/>
  <c r="K202" i="1"/>
  <c r="B202" i="1" s="1"/>
  <c r="K222" i="1"/>
  <c r="K220" i="1"/>
  <c r="K218" i="1"/>
  <c r="K211" i="1"/>
  <c r="B211" i="1" s="1"/>
  <c r="B72" i="1"/>
  <c r="B77" i="1"/>
  <c r="B93" i="1"/>
  <c r="B98" i="1"/>
  <c r="B101" i="1"/>
  <c r="B122" i="1"/>
  <c r="B186" i="1"/>
  <c r="B198" i="1"/>
  <c r="K201" i="1"/>
  <c r="B205" i="1"/>
  <c r="B219" i="1"/>
  <c r="K219" i="1"/>
  <c r="B224" i="1"/>
  <c r="B261" i="1"/>
  <c r="B271" i="1"/>
  <c r="B59" i="1"/>
  <c r="B62" i="1"/>
  <c r="B79" i="1"/>
  <c r="B86" i="1"/>
  <c r="B105" i="1"/>
  <c r="B108" i="1"/>
  <c r="B115" i="1"/>
  <c r="B129" i="1"/>
  <c r="B134" i="1"/>
  <c r="B149" i="1"/>
  <c r="B152" i="1"/>
  <c r="B180" i="1"/>
  <c r="B199" i="1"/>
  <c r="B317" i="1"/>
  <c r="B254" i="1"/>
  <c r="B306" i="1"/>
  <c r="B39" i="1"/>
  <c r="B66" i="1"/>
  <c r="B123" i="1"/>
  <c r="B184" i="1"/>
  <c r="B208" i="1"/>
  <c r="B212" i="1"/>
  <c r="B214" i="1"/>
  <c r="B226" i="1"/>
  <c r="K321" i="1"/>
  <c r="K317" i="1"/>
  <c r="K313" i="1"/>
  <c r="K309" i="1"/>
  <c r="K305" i="1"/>
  <c r="B305" i="1" s="1"/>
  <c r="K301" i="1"/>
  <c r="B301" i="1" s="1"/>
  <c r="K297" i="1"/>
  <c r="K293" i="1"/>
  <c r="K319" i="1"/>
  <c r="B319" i="1" s="1"/>
  <c r="K316" i="1"/>
  <c r="K311" i="1"/>
  <c r="K308" i="1"/>
  <c r="B308" i="1" s="1"/>
  <c r="K303" i="1"/>
  <c r="B303" i="1" s="1"/>
  <c r="K300" i="1"/>
  <c r="B300" i="1" s="1"/>
  <c r="K295" i="1"/>
  <c r="K292" i="1"/>
  <c r="B292" i="1" s="1"/>
  <c r="K307" i="1"/>
  <c r="K302" i="1"/>
  <c r="B302" i="1" s="1"/>
  <c r="K320" i="1"/>
  <c r="K298" i="1"/>
  <c r="B298" i="1" s="1"/>
  <c r="K315" i="1"/>
  <c r="B315" i="1" s="1"/>
  <c r="K310" i="1"/>
  <c r="K306" i="1"/>
  <c r="K304" i="1"/>
  <c r="B304" i="1" s="1"/>
  <c r="K296" i="1"/>
  <c r="B32" i="1"/>
  <c r="K294" i="1"/>
  <c r="B73" i="1"/>
  <c r="B76" i="1"/>
  <c r="B83" i="1"/>
  <c r="B97" i="1"/>
  <c r="B102" i="1"/>
  <c r="B116" i="1"/>
  <c r="B185" i="1"/>
  <c r="B197" i="1"/>
  <c r="B228" i="1"/>
  <c r="B277" i="1"/>
  <c r="K291" i="1"/>
  <c r="B291" i="1" s="1"/>
  <c r="B311" i="1"/>
  <c r="B56" i="1"/>
  <c r="B63" i="1"/>
  <c r="B104" i="1"/>
  <c r="B109" i="1"/>
  <c r="B125" i="1"/>
  <c r="B130" i="1"/>
  <c r="B133" i="1"/>
  <c r="B150" i="1"/>
  <c r="B194" i="1"/>
  <c r="B227" i="1"/>
  <c r="K227" i="1"/>
  <c r="B250" i="1"/>
  <c r="K312" i="1"/>
  <c r="B312" i="1" s="1"/>
  <c r="K314" i="1"/>
  <c r="B314" i="1" s="1"/>
  <c r="B141" i="1"/>
  <c r="B157" i="1"/>
  <c r="B173" i="1"/>
  <c r="B189" i="1"/>
  <c r="B220" i="1"/>
  <c r="B222" i="1"/>
  <c r="B230" i="1"/>
  <c r="B239" i="1"/>
  <c r="K239" i="1"/>
  <c r="B260" i="1"/>
  <c r="K260" i="1"/>
  <c r="B321" i="1"/>
  <c r="B332" i="1"/>
  <c r="B478" i="1"/>
  <c r="B496" i="1"/>
  <c r="B155" i="1"/>
  <c r="B171" i="1"/>
  <c r="B187" i="1"/>
  <c r="K234" i="1"/>
  <c r="B234" i="1" s="1"/>
  <c r="B242" i="1"/>
  <c r="K242" i="1"/>
  <c r="B313" i="1"/>
  <c r="B355" i="1"/>
  <c r="B369" i="1"/>
  <c r="B384" i="1"/>
  <c r="B394" i="1"/>
  <c r="B400" i="1"/>
  <c r="B407" i="1"/>
  <c r="B416" i="1"/>
  <c r="B423" i="1"/>
  <c r="B480" i="1"/>
  <c r="B487" i="1"/>
  <c r="B498" i="1"/>
  <c r="B147" i="1"/>
  <c r="B163" i="1"/>
  <c r="B179" i="1"/>
  <c r="B195" i="1"/>
  <c r="B235" i="1"/>
  <c r="K235" i="1"/>
  <c r="K238" i="1"/>
  <c r="B238" i="1" s="1"/>
  <c r="K248" i="1"/>
  <c r="B248" i="1" s="1"/>
  <c r="B276" i="1"/>
  <c r="B293" i="1"/>
  <c r="B297" i="1"/>
  <c r="B307" i="1"/>
  <c r="B351" i="1"/>
  <c r="B381" i="1"/>
  <c r="B399" i="1"/>
  <c r="B463" i="1"/>
  <c r="B488" i="1"/>
  <c r="K289" i="1"/>
  <c r="B289" i="1" s="1"/>
  <c r="K285" i="1"/>
  <c r="K281" i="1"/>
  <c r="B281" i="1" s="1"/>
  <c r="K277" i="1"/>
  <c r="K273" i="1"/>
  <c r="B273" i="1" s="1"/>
  <c r="K269" i="1"/>
  <c r="B269" i="1" s="1"/>
  <c r="K265" i="1"/>
  <c r="B265" i="1" s="1"/>
  <c r="K261" i="1"/>
  <c r="K278" i="1"/>
  <c r="K272" i="1"/>
  <c r="K287" i="1"/>
  <c r="K284" i="1"/>
  <c r="K267" i="1"/>
  <c r="B267" i="1" s="1"/>
  <c r="K275" i="1"/>
  <c r="B275" i="1" s="1"/>
  <c r="K270" i="1"/>
  <c r="B270" i="1" s="1"/>
  <c r="B31" i="1"/>
  <c r="K288" i="1"/>
  <c r="K279" i="1"/>
  <c r="B279" i="1" s="1"/>
  <c r="B145" i="1"/>
  <c r="B161" i="1"/>
  <c r="B177" i="1"/>
  <c r="B193" i="1"/>
  <c r="B206" i="1"/>
  <c r="K233" i="1"/>
  <c r="B233" i="1" s="1"/>
  <c r="K254" i="1"/>
  <c r="B256" i="1"/>
  <c r="K263" i="1"/>
  <c r="B263" i="1" s="1"/>
  <c r="K274" i="1"/>
  <c r="B274" i="1" s="1"/>
  <c r="K280" i="1"/>
  <c r="B280" i="1" s="1"/>
  <c r="K282" i="1"/>
  <c r="B282" i="1" s="1"/>
  <c r="B285" i="1"/>
  <c r="B287" i="1"/>
  <c r="K290" i="1"/>
  <c r="B290" i="1" s="1"/>
  <c r="B294" i="1"/>
  <c r="B322" i="1"/>
  <c r="B367" i="1"/>
  <c r="B438" i="1"/>
  <c r="K246" i="1"/>
  <c r="K241" i="1"/>
  <c r="K236" i="1"/>
  <c r="B236" i="1" s="1"/>
  <c r="K257" i="1"/>
  <c r="B257" i="1" s="1"/>
  <c r="K253" i="1"/>
  <c r="B253" i="1" s="1"/>
  <c r="K249" i="1"/>
  <c r="B249" i="1" s="1"/>
  <c r="K255" i="1"/>
  <c r="K232" i="1"/>
  <c r="B232" i="1" s="1"/>
  <c r="K230" i="1"/>
  <c r="K258" i="1"/>
  <c r="B258" i="1" s="1"/>
  <c r="K252" i="1"/>
  <c r="K247" i="1"/>
  <c r="B247" i="1" s="1"/>
  <c r="K245" i="1"/>
  <c r="B245" i="1" s="1"/>
  <c r="K243" i="1"/>
  <c r="B243" i="1" s="1"/>
  <c r="K250" i="1"/>
  <c r="K244" i="1"/>
  <c r="B143" i="1"/>
  <c r="B159" i="1"/>
  <c r="B175" i="1"/>
  <c r="B191" i="1"/>
  <c r="B246" i="1"/>
  <c r="B278" i="1"/>
  <c r="B286" i="1"/>
  <c r="B296" i="1"/>
  <c r="B446" i="1"/>
  <c r="B288" i="1"/>
  <c r="B310" i="1"/>
  <c r="B329" i="1"/>
  <c r="B337" i="1"/>
  <c r="B349" i="1"/>
  <c r="B359" i="1"/>
  <c r="B382" i="1"/>
  <c r="B391" i="1"/>
  <c r="B411" i="1"/>
  <c r="B431" i="1"/>
  <c r="B448" i="1"/>
  <c r="B468" i="1"/>
  <c r="B320" i="1"/>
  <c r="B340" i="1"/>
  <c r="B392" i="1"/>
  <c r="B402" i="1"/>
  <c r="B405" i="1"/>
  <c r="B422" i="1"/>
  <c r="B432" i="1"/>
  <c r="B457" i="1"/>
  <c r="B477" i="1"/>
  <c r="B485" i="1"/>
  <c r="B497" i="1"/>
  <c r="B225" i="1"/>
  <c r="B335" i="1"/>
  <c r="B352" i="1"/>
  <c r="B372" i="1"/>
  <c r="B424" i="1"/>
  <c r="B434" i="1"/>
  <c r="B437" i="1"/>
  <c r="B444" i="1"/>
  <c r="B454" i="1"/>
  <c r="B464" i="1"/>
  <c r="B489" i="1"/>
  <c r="B241" i="1"/>
  <c r="B252" i="1"/>
  <c r="B284" i="1"/>
  <c r="B316" i="1"/>
  <c r="B324" i="1"/>
  <c r="B345" i="1"/>
  <c r="B356" i="1"/>
  <c r="B377" i="1"/>
  <c r="B388" i="1"/>
  <c r="B409" i="1"/>
  <c r="B420" i="1"/>
  <c r="B441" i="1"/>
  <c r="B452" i="1"/>
  <c r="B473" i="1"/>
  <c r="B484" i="1"/>
  <c r="B493" i="1"/>
  <c r="B272" i="1"/>
  <c r="B333" i="1"/>
  <c r="B344" i="1"/>
  <c r="B365" i="1"/>
  <c r="B376" i="1"/>
  <c r="B397" i="1"/>
  <c r="B408" i="1"/>
  <c r="B429" i="1"/>
  <c r="B440" i="1"/>
  <c r="B461" i="1"/>
  <c r="B472" i="1"/>
  <c r="B353" i="1"/>
  <c r="B364" i="1"/>
  <c r="B385" i="1"/>
  <c r="B396" i="1"/>
  <c r="B417" i="1"/>
  <c r="B428" i="1"/>
  <c r="B449" i="1"/>
  <c r="B460" i="1"/>
  <c r="B481" i="1"/>
  <c r="B492" i="1"/>
  <c r="B501" i="1"/>
</calcChain>
</file>

<file path=xl/comments1.xml><?xml version="1.0" encoding="utf-8"?>
<comments xmlns="http://schemas.openxmlformats.org/spreadsheetml/2006/main">
  <authors>
    <author>TMiller</author>
    <author>VLee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This schedule comes from Don at the River district.</t>
        </r>
      </text>
    </comment>
    <comment ref="AK5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400 af made available to Grand Valley Irrigators for direct delivery on 9/28</t>
        </r>
      </text>
    </comment>
    <comment ref="AL5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162 af made available to Grand Valley Irrigators for direct delivery on 9/27
</t>
        </r>
      </text>
    </comment>
    <comment ref="AN5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4166 af was made available to Grand Valley Irrigators for direct delivery</t>
        </r>
      </text>
    </comment>
    <comment ref="AS5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6000 af leased by CWCB
4000 af was made available to Grand Valley Irrigators for direct delivery.</t>
        </r>
      </text>
    </comment>
    <comment ref="AV5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350 af was made available to Grand Valley Irrigators for direct delivery on 10/1</t>
        </r>
      </text>
    </comment>
    <comment ref="AY5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400 af was made available to Grand Valley Irrigators for direct delivery on 9/27</t>
        </r>
      </text>
    </comment>
    <comment ref="AZ5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250 af was made available to Grand Valley Irrigators for direct delivery on 9/27</t>
        </r>
      </text>
    </comment>
    <comment ref="AN167" authorId="1" shapeId="0">
      <text>
        <r>
          <rPr>
            <b/>
            <sz val="9"/>
            <color indexed="81"/>
            <rFont val="Tahoma"/>
            <family val="2"/>
          </rPr>
          <t>VLee:</t>
        </r>
        <r>
          <rPr>
            <sz val="9"/>
            <color indexed="81"/>
            <rFont val="Tahoma"/>
            <family val="2"/>
          </rPr>
          <t xml:space="preserve">
Updated contract release to include GVIC Jr direct delivery + scheudule contract.  Adjusted daily to meet release</t>
        </r>
      </text>
    </comment>
    <comment ref="AS225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Conf call with irrigators said add 35 cfs to current direct dilvery</t>
        </r>
      </text>
    </comment>
    <comment ref="AS230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
Conf call with irrigators said decrease 30 cfs to current direct dilvery</t>
        </r>
      </text>
    </comment>
    <comment ref="AS231" authorId="0" shapeId="0">
      <text>
        <r>
          <rPr>
            <b/>
            <sz val="9"/>
            <color indexed="81"/>
            <rFont val="Tahoma"/>
            <family val="2"/>
          </rPr>
          <t>TMiller:</t>
        </r>
        <r>
          <rPr>
            <sz val="9"/>
            <color indexed="81"/>
            <rFont val="Tahoma"/>
            <family val="2"/>
          </rPr>
          <t xml:space="preserve"> 
irrigators said decrease 30 cfs to current direct dilvery</t>
        </r>
      </text>
    </comment>
  </commentList>
</comments>
</file>

<file path=xl/sharedStrings.xml><?xml version="1.0" encoding="utf-8"?>
<sst xmlns="http://schemas.openxmlformats.org/spreadsheetml/2006/main" count="307" uniqueCount="143">
  <si>
    <t>Ruedi Current Water Contracts</t>
  </si>
  <si>
    <t>Water Year</t>
  </si>
  <si>
    <t>Updated</t>
  </si>
  <si>
    <t>NAME</t>
  </si>
  <si>
    <t>Total Releases for Contractors</t>
  </si>
  <si>
    <t>BAILEY, THOMAS</t>
  </si>
  <si>
    <t>BASALT WATER CONSERVANCY DISTRICT</t>
  </si>
  <si>
    <t>BASALT, TOWN OF</t>
  </si>
  <si>
    <t>BATTLEMENT MESA METRO DISTRICT (AKA Consolidated Metro District)</t>
  </si>
  <si>
    <t>CARBONDALE, TOWN  OF</t>
  </si>
  <si>
    <t>COLO WATER CONSERVATION BOARD</t>
  </si>
  <si>
    <t>COLO RIVER WATER CONSERVATION DISTRICT</t>
  </si>
  <si>
    <t>Colorado River Water Projects Enterprise</t>
  </si>
  <si>
    <t>Crown Mountain Park and Recreation District</t>
  </si>
  <si>
    <t>Debeque, Town of</t>
  </si>
  <si>
    <t>EXXON MOBIL CORPORATION</t>
  </si>
  <si>
    <t>GLENWOOD SPRINGS, CITY OF</t>
  </si>
  <si>
    <t>GRAND VALLEY WTR/ORCHARD MESA</t>
  </si>
  <si>
    <t>MID VALLEY METROPOLITAN DISTRICT</t>
  </si>
  <si>
    <t>NEW CASTLE, TOWN OF</t>
  </si>
  <si>
    <t>OWL CREEK MEADOWS, LLC</t>
  </si>
  <si>
    <t>PARACHUTE, TOWN OF</t>
  </si>
  <si>
    <t>RIFLE, CITY OF</t>
  </si>
  <si>
    <t>RUEDI WATER &amp; POWER AUTHORITY</t>
  </si>
  <si>
    <t>SILT, TOWN OF</t>
  </si>
  <si>
    <t>STARWOOD WATER DISTRICT</t>
  </si>
  <si>
    <t>VAUGHAN, TED L. AND HILDA M.</t>
  </si>
  <si>
    <t>WEST DIVIDE WTR CONSERV DIST</t>
  </si>
  <si>
    <t>WESTBANK RANCH HOMEOWNRS ASSOC</t>
  </si>
  <si>
    <t>WILDCAT RANCH ASSOCIATION</t>
  </si>
  <si>
    <t xml:space="preserve">ASPEN, CITY OF </t>
  </si>
  <si>
    <t>PALISADE, TOWN OF</t>
  </si>
  <si>
    <t>ELK WALLOW RANCH, LLC.</t>
  </si>
  <si>
    <t>COLO RIVER WATER CONSERVATION</t>
  </si>
  <si>
    <t>COLO R. WATER CONSERVATION</t>
  </si>
  <si>
    <t>WILDCAT RES. ASSO.</t>
  </si>
  <si>
    <t>UTE WATER CONSERV. DIST.</t>
  </si>
  <si>
    <t>Crown Mtn Park &amp; Rec</t>
  </si>
  <si>
    <t>MID-VALLEY MET. DISTRICT</t>
  </si>
  <si>
    <t>GARFIELD COUNTY</t>
  </si>
  <si>
    <t>SUMMIT COUNTY</t>
  </si>
  <si>
    <t>Owl Creek Ranch HOA</t>
  </si>
  <si>
    <t>Snowmass Water &amp; Sanitation</t>
  </si>
  <si>
    <t>Town of Carbondale</t>
  </si>
  <si>
    <t>Town of DeBeque</t>
  </si>
  <si>
    <t>W/J Metro District</t>
  </si>
  <si>
    <t>NUMBER</t>
  </si>
  <si>
    <t>009D6C0037</t>
  </si>
  <si>
    <t>009D6C0014</t>
  </si>
  <si>
    <t>2-07-70-W0546</t>
  </si>
  <si>
    <t>13D6C0099</t>
  </si>
  <si>
    <t>039F6C0012</t>
  </si>
  <si>
    <t>9-07-60-W0814</t>
  </si>
  <si>
    <t>9-07-60-W0815</t>
  </si>
  <si>
    <t>2-07-70-W0545</t>
  </si>
  <si>
    <t>009D6C0016</t>
  </si>
  <si>
    <t>0-07-60-W0540</t>
  </si>
  <si>
    <t>079D6C0106</t>
  </si>
  <si>
    <t>009D6C0111</t>
  </si>
  <si>
    <t>009D6C0118</t>
  </si>
  <si>
    <t>039F6C0011</t>
  </si>
  <si>
    <t>079F6C0052</t>
  </si>
  <si>
    <t>029F6C0128</t>
  </si>
  <si>
    <t>2-07-70-W0544</t>
  </si>
  <si>
    <t>6-07-60-W0503</t>
  </si>
  <si>
    <t>9-07-40-R0900</t>
  </si>
  <si>
    <t>9-07-60-W0847</t>
  </si>
  <si>
    <t>009E6C0129</t>
  </si>
  <si>
    <t>009E6C0147</t>
  </si>
  <si>
    <t>009D6C0032</t>
  </si>
  <si>
    <t>119D6C0074</t>
  </si>
  <si>
    <t>009D6C0042</t>
  </si>
  <si>
    <t>009D6C0130</t>
  </si>
  <si>
    <t>099D6C0147</t>
  </si>
  <si>
    <t>099D6C0149</t>
  </si>
  <si>
    <t>009D6C0001</t>
  </si>
  <si>
    <t>039F6C0026</t>
  </si>
  <si>
    <t>2-07-70-W0547</t>
  </si>
  <si>
    <t>039F6C0025</t>
  </si>
  <si>
    <t>6-07-60-W0499</t>
  </si>
  <si>
    <t>009D6C0061</t>
  </si>
  <si>
    <t>139D6C0098</t>
  </si>
  <si>
    <t>139D6C0108</t>
  </si>
  <si>
    <t>139D6C0104</t>
  </si>
  <si>
    <t>139D6C0101</t>
  </si>
  <si>
    <t>139D6C0025</t>
  </si>
  <si>
    <t>139D6C0024</t>
  </si>
  <si>
    <t>139D6C0113</t>
  </si>
  <si>
    <t>139D6C0114</t>
  </si>
  <si>
    <t>139D6C0111</t>
  </si>
  <si>
    <t>139D6C0102</t>
  </si>
  <si>
    <t>139D6C0106</t>
  </si>
  <si>
    <t>139D6C0105</t>
  </si>
  <si>
    <t>139D6C0110</t>
  </si>
  <si>
    <t>139D6C0107</t>
  </si>
  <si>
    <t>139D6C0109</t>
  </si>
  <si>
    <t>139D6C0100</t>
  </si>
  <si>
    <t>139D6C0103</t>
  </si>
  <si>
    <t>139D6C0112</t>
  </si>
  <si>
    <t>CTYPE</t>
  </si>
  <si>
    <t>1</t>
  </si>
  <si>
    <t>2</t>
  </si>
  <si>
    <t>4</t>
  </si>
  <si>
    <t>CDATE</t>
  </si>
  <si>
    <t>TERM</t>
  </si>
  <si>
    <t>25</t>
  </si>
  <si>
    <t>Indefinite</t>
  </si>
  <si>
    <t>40</t>
  </si>
  <si>
    <t>EDATE</t>
  </si>
  <si>
    <t>STAT</t>
  </si>
  <si>
    <t>Current</t>
  </si>
  <si>
    <t>WSOURCE</t>
  </si>
  <si>
    <t>Ruedi II</t>
  </si>
  <si>
    <t>Ruedi I</t>
  </si>
  <si>
    <t>RIVER</t>
  </si>
  <si>
    <t>COLO RVR</t>
  </si>
  <si>
    <t>COLO</t>
  </si>
  <si>
    <t>RF</t>
  </si>
  <si>
    <t>WUSE</t>
  </si>
  <si>
    <t>M/IND</t>
  </si>
  <si>
    <t>M</t>
  </si>
  <si>
    <t>FISH</t>
  </si>
  <si>
    <t>IND</t>
  </si>
  <si>
    <t>AF</t>
  </si>
  <si>
    <t>COMMENTS</t>
  </si>
  <si>
    <t>BALCOMB &amp; GREEN, P.C.</t>
  </si>
  <si>
    <t>+300/AF AT 11.75/AF MIN DELIVERY - READJUST COSTS JUNE 1996</t>
  </si>
  <si>
    <t>PLUS 750 AF AT 11.75/AF FOR MIN WTR DELIVERY CHARGE</t>
  </si>
  <si>
    <t>Ms Sherry Caloia &amp; Mr Mark Hamilton, Caloia, Houpt &amp; Light, 1204 Grand Ave, Glenwood Springs, CO  81601</t>
  </si>
  <si>
    <t>CONTRACT FOR 5000 acft ENDANGERED FISHES IN THE 15-MILE REACH</t>
  </si>
  <si>
    <t>Colorado River Water Conservation District</t>
  </si>
  <si>
    <t>fedex address: 16825 Northchase Drive, Suite 200, Houston TX  77090, name changed from Exxon Company, USA to Exxon Mobile Corporation written notice received on Feb 16,2001.</t>
  </si>
  <si>
    <t xml:space="preserve">RUEDI END FISH RELSE TO GRND VALLEY PP - GM BIOL OPIN - Covers the diversion throught the grand valley power plant of the 5,000 af firm and the 5,000 af 4 of 5 yrs </t>
  </si>
  <si>
    <t>CEC# 97-45</t>
  </si>
  <si>
    <t>PO BOX 2702, VAIL CO 81658</t>
  </si>
  <si>
    <t>ROUND I</t>
  </si>
  <si>
    <t>Projected Annual &amp; Monthly Use</t>
  </si>
  <si>
    <t>Projected Annual Use (acft)</t>
  </si>
  <si>
    <t>Projected Monthly Use (acft)</t>
  </si>
  <si>
    <t>April 2018-June 2018</t>
  </si>
  <si>
    <t>July 2018-June 2019</t>
  </si>
  <si>
    <t>Projected Daily Releases (cfs)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</si>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</sst>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[$-409]d\-mmm\-yyyy;@"/>
    <numFmt numFmtId="166" formatCode="[$-409]mmmm\-yy;@"/>
  </numFmts>
  <fonts count="7" x14ac:knownFonts="1">
    <font>
      <sz val="10"/>
      <name val="Courie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164" fontId="0" fillId="0" borderId="0"/>
  </cellStyleXfs>
  <cellXfs count="67">
    <xf numFmtId="164" fontId="0" fillId="0" borderId="0" xfId="0"/>
    <xf numFmtId="164" fontId="1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Fill="1"/>
    <xf numFmtId="164" fontId="3" fillId="0" borderId="0" xfId="0" applyFont="1" applyFill="1" applyAlignment="1">
      <alignment horizontal="left"/>
    </xf>
    <xf numFmtId="164" fontId="2" fillId="0" borderId="0" xfId="0" applyFont="1" applyAlignment="1">
      <alignment horizontal="left"/>
    </xf>
    <xf numFmtId="164" fontId="1" fillId="0" borderId="0" xfId="0" applyFont="1" applyFill="1"/>
    <xf numFmtId="0" fontId="1" fillId="0" borderId="0" xfId="0" quotePrefix="1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center" vertical="top" wrapText="1"/>
    </xf>
    <xf numFmtId="0" fontId="2" fillId="2" borderId="1" xfId="0" quotePrefix="1" applyNumberFormat="1" applyFont="1" applyFill="1" applyBorder="1" applyAlignment="1">
      <alignment vertical="top" wrapText="1"/>
    </xf>
    <xf numFmtId="0" fontId="2" fillId="0" borderId="1" xfId="0" quotePrefix="1" applyNumberFormat="1" applyFont="1" applyFill="1" applyBorder="1" applyAlignment="1">
      <alignment vertical="top" wrapText="1"/>
    </xf>
    <xf numFmtId="164" fontId="2" fillId="2" borderId="1" xfId="0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164" fontId="2" fillId="3" borderId="1" xfId="0" applyFont="1" applyFill="1" applyBorder="1" applyAlignment="1">
      <alignment vertical="top" wrapText="1"/>
    </xf>
    <xf numFmtId="164" fontId="2" fillId="0" borderId="1" xfId="0" applyFont="1" applyFill="1" applyBorder="1" applyAlignment="1">
      <alignment vertical="top" wrapText="1"/>
    </xf>
    <xf numFmtId="164" fontId="2" fillId="0" borderId="0" xfId="0" applyFont="1" applyAlignment="1">
      <alignment vertical="top" wrapText="1"/>
    </xf>
    <xf numFmtId="0" fontId="1" fillId="0" borderId="0" xfId="0" quotePrefix="1" applyNumberFormat="1" applyFont="1" applyAlignment="1">
      <alignment horizontal="left"/>
    </xf>
    <xf numFmtId="0" fontId="1" fillId="4" borderId="0" xfId="0" quotePrefix="1" applyNumberFormat="1" applyFont="1" applyFill="1" applyAlignment="1">
      <alignment horizontal="left"/>
    </xf>
    <xf numFmtId="0" fontId="2" fillId="0" borderId="1" xfId="0" quotePrefix="1" applyNumberFormat="1" applyFont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164" fontId="2" fillId="2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2" fillId="0" borderId="1" xfId="0" applyFont="1" applyFill="1" applyBorder="1" applyAlignment="1">
      <alignment horizontal="center"/>
    </xf>
    <xf numFmtId="164" fontId="2" fillId="0" borderId="1" xfId="0" applyFont="1" applyBorder="1" applyAlignment="1">
      <alignment horizontal="center"/>
    </xf>
    <xf numFmtId="164" fontId="2" fillId="2" borderId="1" xfId="0" applyFont="1" applyFill="1" applyBorder="1" applyAlignment="1">
      <alignment horizontal="center" vertical="top" wrapText="1"/>
    </xf>
    <xf numFmtId="164" fontId="2" fillId="0" borderId="0" xfId="0" applyFont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1" fillId="4" borderId="0" xfId="0" quotePrefix="1" applyNumberFormat="1" applyFont="1" applyFill="1" applyAlignment="1">
      <alignment horizontal="left" vertical="top" wrapText="1"/>
    </xf>
    <xf numFmtId="164" fontId="2" fillId="0" borderId="1" xfId="0" applyFont="1" applyBorder="1" applyAlignment="1">
      <alignment vertical="top" wrapText="1"/>
    </xf>
    <xf numFmtId="0" fontId="2" fillId="0" borderId="1" xfId="0" quotePrefix="1" applyNumberFormat="1" applyFont="1" applyBorder="1" applyAlignment="1">
      <alignment vertical="top" wrapText="1"/>
    </xf>
    <xf numFmtId="164" fontId="4" fillId="2" borderId="1" xfId="0" applyFont="1" applyFill="1" applyBorder="1" applyAlignment="1">
      <alignment vertical="top" wrapText="1"/>
    </xf>
    <xf numFmtId="164" fontId="1" fillId="0" borderId="0" xfId="0" applyFont="1"/>
    <xf numFmtId="166" fontId="1" fillId="0" borderId="0" xfId="0" applyNumberFormat="1" applyFont="1" applyBorder="1" applyAlignment="1">
      <alignment horizontal="left"/>
    </xf>
    <xf numFmtId="164" fontId="2" fillId="0" borderId="0" xfId="0" applyFont="1" applyBorder="1"/>
    <xf numFmtId="164" fontId="2" fillId="0" borderId="0" xfId="0" applyFont="1" applyFill="1" applyBorder="1"/>
    <xf numFmtId="166" fontId="1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Alignment="1">
      <alignment horizontal="right"/>
    </xf>
    <xf numFmtId="166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164" fontId="2" fillId="0" borderId="2" xfId="0" applyFont="1" applyBorder="1"/>
    <xf numFmtId="164" fontId="2" fillId="0" borderId="2" xfId="0" applyFont="1" applyFill="1" applyBorder="1"/>
    <xf numFmtId="164" fontId="1" fillId="0" borderId="0" xfId="0" applyFont="1" applyAlignment="1">
      <alignment horizontal="right"/>
    </xf>
    <xf numFmtId="164" fontId="1" fillId="0" borderId="0" xfId="0" applyFont="1" applyFill="1" applyAlignment="1">
      <alignment horizontal="right"/>
    </xf>
    <xf numFmtId="4" fontId="1" fillId="0" borderId="0" xfId="0" applyNumberFormat="1" applyFont="1" applyAlignment="1">
      <alignment horizontal="left"/>
    </xf>
    <xf numFmtId="164" fontId="1" fillId="0" borderId="3" xfId="0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164" fontId="2" fillId="0" borderId="3" xfId="0" applyFont="1" applyBorder="1"/>
    <xf numFmtId="164" fontId="2" fillId="0" borderId="3" xfId="0" applyFont="1" applyFill="1" applyBorder="1"/>
    <xf numFmtId="164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4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4" fontId="2" fillId="0" borderId="0" xfId="0" applyNumberFormat="1" applyFont="1"/>
    <xf numFmtId="4" fontId="2" fillId="0" borderId="0" xfId="0" applyNumberFormat="1" applyFont="1" applyFill="1"/>
    <xf numFmtId="14" fontId="2" fillId="0" borderId="0" xfId="0" applyNumberFormat="1" applyFont="1" applyAlignment="1">
      <alignment horizontal="center"/>
    </xf>
    <xf numFmtId="4" fontId="4" fillId="0" borderId="0" xfId="0" applyNumberFormat="1" applyFont="1" applyFill="1"/>
    <xf numFmtId="4" fontId="2" fillId="5" borderId="0" xfId="0" applyNumberFormat="1" applyFont="1" applyFill="1"/>
    <xf numFmtId="4" fontId="2" fillId="6" borderId="0" xfId="0" applyNumberFormat="1" applyFont="1" applyFill="1"/>
    <xf numFmtId="4" fontId="2" fillId="7" borderId="0" xfId="0" applyNumberFormat="1" applyFont="1" applyFill="1"/>
    <xf numFmtId="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ediAccounting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RP1314\Flow%20Aug\RndIImodel\Base_Ruedi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RP1314\Flow%20Aug\RUEDOP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vised_Input"/>
      <sheetName val="Computations"/>
      <sheetName val="Contract Usage"/>
      <sheetName val="WinterOps"/>
      <sheetName val="Forecast"/>
      <sheetName val="Traditional"/>
      <sheetName val="Enhanced"/>
      <sheetName val="Combined"/>
      <sheetName val="Data_Tables"/>
      <sheetName val="RuediUndep"/>
      <sheetName val="Historic"/>
      <sheetName val="AreaCapacity"/>
      <sheetName val="Evap"/>
      <sheetName val="day lookup"/>
    </sheetNames>
    <sheetDataSet>
      <sheetData sheetId="0">
        <row r="1">
          <cell r="C1">
            <v>2018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Parameters"/>
      <sheetName val="Ruedi Storage"/>
      <sheetName val="Ruedi Outflow"/>
      <sheetName val="FryPanBlwRuedi"/>
      <sheetName val="SimUSFWSReleases"/>
      <sheetName val="MODEL"/>
      <sheetName val="COLLECTION SYS"/>
      <sheetName val="15 MILE REACH"/>
      <sheetName val="FRYPAN BLW RUEDI"/>
      <sheetName val="SUMMARY Template"/>
      <sheetName val="Data - River Admin"/>
      <sheetName val="Data - Ruedi Inflow"/>
      <sheetName val="Data - Ruedi Storage"/>
      <sheetName val="Gage - Thomasville"/>
      <sheetName val="Gage - Rocky Fork"/>
      <sheetName val="Gage - Below Ruedi"/>
      <sheetName val="Gage - Cameo"/>
      <sheetName val="Gage - Plateau Creek"/>
      <sheetName val="Gage - Palisade"/>
      <sheetName val="Data - Frypan Col Historic"/>
      <sheetName val="Data - Frypan Col Proj"/>
      <sheetName val="Data - Hunter Historic"/>
      <sheetName val="Data - Hunter Projected"/>
      <sheetName val="Data - Highline Canal"/>
      <sheetName val="Data - GVIC Canal"/>
      <sheetName val="Yearly Table"/>
      <sheetName val="Monthly Table"/>
      <sheetName val="Daily Table"/>
      <sheetName val="Elev Cap Table"/>
      <sheetName val="Names"/>
    </sheetNames>
    <sheetDataSet>
      <sheetData sheetId="0" refreshError="1"/>
      <sheetData sheetId="1">
        <row r="15">
          <cell r="E15" t="str">
            <v>Historic</v>
          </cell>
        </row>
        <row r="21">
          <cell r="E21">
            <v>28000</v>
          </cell>
        </row>
        <row r="24">
          <cell r="E24">
            <v>36996</v>
          </cell>
        </row>
        <row r="25">
          <cell r="E25">
            <v>37196</v>
          </cell>
        </row>
        <row r="36">
          <cell r="E36">
            <v>0</v>
          </cell>
        </row>
        <row r="39">
          <cell r="E39">
            <v>36831</v>
          </cell>
        </row>
        <row r="43">
          <cell r="E43">
            <v>350</v>
          </cell>
        </row>
        <row r="46">
          <cell r="E46">
            <v>36722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A4">
            <v>1998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31">
          <cell r="B31" t="e">
            <v>#VALUE!</v>
          </cell>
        </row>
        <row r="32">
          <cell r="B32" t="e">
            <v>#VALUE!</v>
          </cell>
        </row>
      </sheetData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inter Ops"/>
      <sheetName val="Act_vs_For"/>
      <sheetName val="Act_vs_For w avg"/>
      <sheetName val="Traditional"/>
      <sheetName val="Enhanced"/>
      <sheetName val="Combined"/>
      <sheetName val="Hist Inflow"/>
      <sheetName val="Hist Inf Rank"/>
      <sheetName val="Inflow Chart"/>
      <sheetName val="HistStor"/>
      <sheetName val="Storage Chart"/>
      <sheetName val="Transpose sheet"/>
      <sheetName val="Low Yrs"/>
      <sheetName val="Mid Yrs"/>
      <sheetName val="High Yrs"/>
      <sheetName val="All Yrs"/>
      <sheetName val="Data - Ruedi Inflow"/>
      <sheetName val="Gage - Rocky Fork"/>
      <sheetName val="FP Flow"/>
      <sheetName val="Gage - Below Ruedi"/>
      <sheetName val="Gage - Plateau Creek"/>
      <sheetName val="day lookup"/>
      <sheetName val="FA"/>
      <sheetName val="InfTable"/>
      <sheetName val="03 Summary"/>
      <sheetName val="03 inf v out"/>
    </sheetNames>
    <sheetDataSet>
      <sheetData sheetId="0">
        <row r="213">
          <cell r="R213">
            <v>0</v>
          </cell>
        </row>
        <row r="384">
          <cell r="A384" t="str">
            <v>Semi Monthly Totals</v>
          </cell>
        </row>
        <row r="417">
          <cell r="A417" t="str">
            <v>Period Totals</v>
          </cell>
        </row>
        <row r="431">
          <cell r="I431">
            <v>4400</v>
          </cell>
        </row>
        <row r="441">
          <cell r="I441">
            <v>37583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7">
          <cell r="B7">
            <v>1970</v>
          </cell>
          <cell r="C7">
            <v>1971</v>
          </cell>
          <cell r="D7">
            <v>1972</v>
          </cell>
          <cell r="E7">
            <v>1973</v>
          </cell>
          <cell r="F7">
            <v>1974</v>
          </cell>
          <cell r="G7">
            <v>1975</v>
          </cell>
          <cell r="H7">
            <v>1976</v>
          </cell>
          <cell r="I7">
            <v>1977</v>
          </cell>
          <cell r="J7">
            <v>1978</v>
          </cell>
          <cell r="K7">
            <v>1979</v>
          </cell>
          <cell r="L7">
            <v>1980</v>
          </cell>
          <cell r="M7">
            <v>1981</v>
          </cell>
          <cell r="N7">
            <v>1982</v>
          </cell>
          <cell r="O7">
            <v>1983</v>
          </cell>
          <cell r="P7">
            <v>1984</v>
          </cell>
          <cell r="Q7">
            <v>1985</v>
          </cell>
          <cell r="R7">
            <v>1986</v>
          </cell>
          <cell r="S7">
            <v>1987</v>
          </cell>
          <cell r="T7">
            <v>1988</v>
          </cell>
          <cell r="U7">
            <v>1989</v>
          </cell>
          <cell r="V7">
            <v>1990</v>
          </cell>
          <cell r="W7">
            <v>1991</v>
          </cell>
          <cell r="X7">
            <v>1992</v>
          </cell>
          <cell r="Y7">
            <v>1993</v>
          </cell>
          <cell r="Z7">
            <v>1994</v>
          </cell>
          <cell r="AA7">
            <v>1995</v>
          </cell>
          <cell r="AB7">
            <v>1996</v>
          </cell>
          <cell r="AC7">
            <v>1997</v>
          </cell>
          <cell r="AD7">
            <v>1998</v>
          </cell>
          <cell r="AE7">
            <v>1999</v>
          </cell>
        </row>
        <row r="8">
          <cell r="B8" t="str">
            <v>cfs</v>
          </cell>
          <cell r="C8" t="str">
            <v>cfs</v>
          </cell>
          <cell r="D8" t="str">
            <v>cfs</v>
          </cell>
          <cell r="E8" t="str">
            <v>cfs</v>
          </cell>
          <cell r="F8" t="str">
            <v>cfs</v>
          </cell>
          <cell r="G8" t="str">
            <v>cfs</v>
          </cell>
          <cell r="H8" t="str">
            <v>cfs</v>
          </cell>
          <cell r="I8" t="str">
            <v>cfs</v>
          </cell>
          <cell r="J8" t="str">
            <v>cfs</v>
          </cell>
          <cell r="K8" t="str">
            <v>cfs</v>
          </cell>
          <cell r="L8" t="str">
            <v>cfs</v>
          </cell>
          <cell r="M8" t="str">
            <v>cfs</v>
          </cell>
          <cell r="N8" t="str">
            <v>cfs</v>
          </cell>
          <cell r="O8" t="str">
            <v>cfs</v>
          </cell>
          <cell r="P8" t="str">
            <v>cfs</v>
          </cell>
          <cell r="Q8" t="str">
            <v>cfs</v>
          </cell>
          <cell r="R8" t="str">
            <v>cfs</v>
          </cell>
          <cell r="S8" t="str">
            <v>cfs</v>
          </cell>
          <cell r="T8" t="str">
            <v>cfs</v>
          </cell>
          <cell r="U8" t="str">
            <v>cfs</v>
          </cell>
          <cell r="V8" t="str">
            <v>cfs</v>
          </cell>
          <cell r="W8" t="str">
            <v>cfs</v>
          </cell>
          <cell r="X8" t="str">
            <v>cfs</v>
          </cell>
          <cell r="Y8" t="str">
            <v>cfs</v>
          </cell>
          <cell r="Z8" t="str">
            <v>cfs</v>
          </cell>
          <cell r="AA8" t="str">
            <v>cfs</v>
          </cell>
          <cell r="AB8" t="str">
            <v>cfs</v>
          </cell>
          <cell r="AC8" t="str">
            <v>cfs</v>
          </cell>
          <cell r="AD8" t="str">
            <v>cfs</v>
          </cell>
          <cell r="AE8" t="str">
            <v>cfs</v>
          </cell>
        </row>
        <row r="11">
          <cell r="G11">
            <v>36</v>
          </cell>
          <cell r="H11">
            <v>73</v>
          </cell>
          <cell r="I11">
            <v>53</v>
          </cell>
          <cell r="J11">
            <v>47</v>
          </cell>
          <cell r="K11">
            <v>46</v>
          </cell>
          <cell r="L11">
            <v>14</v>
          </cell>
          <cell r="M11">
            <v>49</v>
          </cell>
          <cell r="N11">
            <v>47</v>
          </cell>
          <cell r="O11">
            <v>97</v>
          </cell>
          <cell r="P11">
            <v>71</v>
          </cell>
          <cell r="Q11">
            <v>94</v>
          </cell>
          <cell r="R11">
            <v>91.64</v>
          </cell>
          <cell r="S11">
            <v>93</v>
          </cell>
          <cell r="T11">
            <v>43</v>
          </cell>
          <cell r="U11">
            <v>39.57</v>
          </cell>
          <cell r="V11">
            <v>50.15</v>
          </cell>
          <cell r="W11">
            <v>69</v>
          </cell>
          <cell r="X11">
            <v>61</v>
          </cell>
          <cell r="Y11">
            <v>93</v>
          </cell>
          <cell r="Z11">
            <v>87.1</v>
          </cell>
          <cell r="AA11">
            <v>34.590000000000003</v>
          </cell>
          <cell r="AB11">
            <v>110.89</v>
          </cell>
          <cell r="AC11">
            <v>102.9</v>
          </cell>
          <cell r="AD11">
            <v>89.19</v>
          </cell>
          <cell r="AE11">
            <v>71.400000000000006</v>
          </cell>
        </row>
        <row r="12">
          <cell r="G12">
            <v>38</v>
          </cell>
          <cell r="H12">
            <v>55</v>
          </cell>
          <cell r="I12">
            <v>48</v>
          </cell>
          <cell r="J12">
            <v>38</v>
          </cell>
          <cell r="K12">
            <v>42</v>
          </cell>
          <cell r="L12">
            <v>18</v>
          </cell>
          <cell r="M12">
            <v>49</v>
          </cell>
          <cell r="N12">
            <v>43</v>
          </cell>
          <cell r="O12">
            <v>92</v>
          </cell>
          <cell r="P12">
            <v>52</v>
          </cell>
          <cell r="Q12">
            <v>90</v>
          </cell>
          <cell r="R12">
            <v>91.88</v>
          </cell>
          <cell r="S12">
            <v>98</v>
          </cell>
          <cell r="T12">
            <v>63</v>
          </cell>
          <cell r="U12">
            <v>39.729999999999997</v>
          </cell>
          <cell r="V12">
            <v>41.49</v>
          </cell>
          <cell r="W12">
            <v>87</v>
          </cell>
          <cell r="X12">
            <v>52</v>
          </cell>
          <cell r="Y12">
            <v>105</v>
          </cell>
          <cell r="Z12">
            <v>78.16</v>
          </cell>
          <cell r="AA12">
            <v>40.53</v>
          </cell>
          <cell r="AB12">
            <v>82.61</v>
          </cell>
          <cell r="AC12">
            <v>90.13</v>
          </cell>
          <cell r="AD12">
            <v>86.58</v>
          </cell>
          <cell r="AE12">
            <v>106.1</v>
          </cell>
        </row>
        <row r="13">
          <cell r="G13">
            <v>48</v>
          </cell>
          <cell r="H13">
            <v>45</v>
          </cell>
          <cell r="I13">
            <v>44</v>
          </cell>
          <cell r="J13">
            <v>38</v>
          </cell>
          <cell r="K13">
            <v>18</v>
          </cell>
          <cell r="L13">
            <v>31</v>
          </cell>
          <cell r="M13">
            <v>41</v>
          </cell>
          <cell r="N13">
            <v>43</v>
          </cell>
          <cell r="O13">
            <v>68</v>
          </cell>
          <cell r="P13">
            <v>61</v>
          </cell>
          <cell r="Q13">
            <v>75</v>
          </cell>
          <cell r="R13">
            <v>101.14</v>
          </cell>
          <cell r="S13">
            <v>88</v>
          </cell>
          <cell r="T13">
            <v>68</v>
          </cell>
          <cell r="U13">
            <v>48.55</v>
          </cell>
          <cell r="V13">
            <v>45.81</v>
          </cell>
          <cell r="W13">
            <v>64</v>
          </cell>
          <cell r="X13">
            <v>49</v>
          </cell>
          <cell r="Y13">
            <v>75</v>
          </cell>
          <cell r="Z13">
            <v>73.83</v>
          </cell>
          <cell r="AA13">
            <v>48.67</v>
          </cell>
          <cell r="AB13">
            <v>59.31</v>
          </cell>
          <cell r="AC13">
            <v>102.93</v>
          </cell>
          <cell r="AD13">
            <v>72.62</v>
          </cell>
          <cell r="AE13">
            <v>73.42</v>
          </cell>
        </row>
        <row r="14">
          <cell r="G14">
            <v>29</v>
          </cell>
          <cell r="H14">
            <v>45</v>
          </cell>
          <cell r="I14">
            <v>57</v>
          </cell>
          <cell r="J14">
            <v>47</v>
          </cell>
          <cell r="K14">
            <v>42</v>
          </cell>
          <cell r="L14">
            <v>29</v>
          </cell>
          <cell r="M14">
            <v>49</v>
          </cell>
          <cell r="N14">
            <v>52</v>
          </cell>
          <cell r="O14">
            <v>87</v>
          </cell>
          <cell r="P14">
            <v>61</v>
          </cell>
          <cell r="Q14">
            <v>90</v>
          </cell>
          <cell r="R14">
            <v>77.53</v>
          </cell>
          <cell r="S14">
            <v>83</v>
          </cell>
          <cell r="T14">
            <v>67</v>
          </cell>
          <cell r="U14">
            <v>35.43</v>
          </cell>
          <cell r="V14">
            <v>59.02</v>
          </cell>
          <cell r="W14">
            <v>69</v>
          </cell>
          <cell r="X14">
            <v>61</v>
          </cell>
          <cell r="Y14">
            <v>86</v>
          </cell>
          <cell r="Z14">
            <v>80.45</v>
          </cell>
          <cell r="AA14">
            <v>52.83</v>
          </cell>
          <cell r="AB14">
            <v>64.19</v>
          </cell>
          <cell r="AC14">
            <v>107.13</v>
          </cell>
          <cell r="AD14">
            <v>86.53</v>
          </cell>
          <cell r="AE14">
            <v>77.41</v>
          </cell>
        </row>
        <row r="15">
          <cell r="G15">
            <v>34</v>
          </cell>
          <cell r="H15">
            <v>50</v>
          </cell>
          <cell r="I15">
            <v>44</v>
          </cell>
          <cell r="J15">
            <v>42</v>
          </cell>
          <cell r="K15">
            <v>47</v>
          </cell>
          <cell r="L15">
            <v>46</v>
          </cell>
          <cell r="M15">
            <v>45</v>
          </cell>
          <cell r="N15">
            <v>39</v>
          </cell>
          <cell r="O15">
            <v>84</v>
          </cell>
          <cell r="P15">
            <v>61</v>
          </cell>
          <cell r="Q15">
            <v>86</v>
          </cell>
          <cell r="R15">
            <v>101.37</v>
          </cell>
          <cell r="S15">
            <v>71</v>
          </cell>
          <cell r="T15">
            <v>58</v>
          </cell>
          <cell r="U15">
            <v>39.729999999999997</v>
          </cell>
          <cell r="V15">
            <v>59.23</v>
          </cell>
          <cell r="W15">
            <v>101</v>
          </cell>
          <cell r="X15">
            <v>73</v>
          </cell>
          <cell r="Y15">
            <v>78</v>
          </cell>
          <cell r="Z15">
            <v>66.03</v>
          </cell>
          <cell r="AA15">
            <v>40.65</v>
          </cell>
          <cell r="AB15">
            <v>59.65</v>
          </cell>
          <cell r="AC15">
            <v>107.35</v>
          </cell>
          <cell r="AD15">
            <v>82.22</v>
          </cell>
          <cell r="AE15">
            <v>53.15</v>
          </cell>
        </row>
        <row r="16">
          <cell r="G16">
            <v>34</v>
          </cell>
          <cell r="H16">
            <v>41</v>
          </cell>
          <cell r="I16">
            <v>53</v>
          </cell>
          <cell r="J16">
            <v>42</v>
          </cell>
          <cell r="K16">
            <v>42</v>
          </cell>
          <cell r="L16">
            <v>42</v>
          </cell>
          <cell r="M16">
            <v>40</v>
          </cell>
          <cell r="N16">
            <v>48</v>
          </cell>
          <cell r="O16">
            <v>74</v>
          </cell>
          <cell r="P16">
            <v>61</v>
          </cell>
          <cell r="Q16">
            <v>85</v>
          </cell>
          <cell r="R16">
            <v>91.66</v>
          </cell>
          <cell r="S16">
            <v>76</v>
          </cell>
          <cell r="T16">
            <v>76</v>
          </cell>
          <cell r="U16">
            <v>39.94</v>
          </cell>
          <cell r="V16">
            <v>59.23</v>
          </cell>
          <cell r="W16">
            <v>92</v>
          </cell>
          <cell r="X16">
            <v>79</v>
          </cell>
          <cell r="Y16">
            <v>66</v>
          </cell>
          <cell r="Z16">
            <v>66.099999999999994</v>
          </cell>
          <cell r="AA16">
            <v>44.82</v>
          </cell>
          <cell r="AB16">
            <v>74.53</v>
          </cell>
          <cell r="AC16">
            <v>94.38</v>
          </cell>
          <cell r="AD16">
            <v>82.11</v>
          </cell>
          <cell r="AE16">
            <v>81.63</v>
          </cell>
        </row>
        <row r="17">
          <cell r="G17">
            <v>21</v>
          </cell>
          <cell r="H17">
            <v>50</v>
          </cell>
          <cell r="I17">
            <v>38</v>
          </cell>
          <cell r="J17">
            <v>39</v>
          </cell>
          <cell r="K17">
            <v>28</v>
          </cell>
          <cell r="L17">
            <v>28</v>
          </cell>
          <cell r="M17">
            <v>40</v>
          </cell>
          <cell r="N17">
            <v>53</v>
          </cell>
          <cell r="O17">
            <v>74</v>
          </cell>
          <cell r="P17">
            <v>52</v>
          </cell>
          <cell r="Q17">
            <v>86</v>
          </cell>
          <cell r="R17">
            <v>77.010000000000005</v>
          </cell>
          <cell r="S17">
            <v>32</v>
          </cell>
          <cell r="T17">
            <v>81</v>
          </cell>
          <cell r="U17">
            <v>48.55</v>
          </cell>
          <cell r="V17">
            <v>49.45</v>
          </cell>
          <cell r="W17">
            <v>51</v>
          </cell>
          <cell r="X17">
            <v>79</v>
          </cell>
          <cell r="Y17">
            <v>70</v>
          </cell>
          <cell r="Z17">
            <v>66.16</v>
          </cell>
          <cell r="AA17">
            <v>44.66</v>
          </cell>
          <cell r="AB17">
            <v>84.35</v>
          </cell>
          <cell r="AC17">
            <v>81.64</v>
          </cell>
          <cell r="AD17">
            <v>72.59</v>
          </cell>
          <cell r="AE17">
            <v>69.52</v>
          </cell>
        </row>
        <row r="18">
          <cell r="G18">
            <v>30</v>
          </cell>
          <cell r="H18">
            <v>46</v>
          </cell>
          <cell r="I18">
            <v>51</v>
          </cell>
          <cell r="J18">
            <v>38</v>
          </cell>
          <cell r="K18">
            <v>37</v>
          </cell>
          <cell r="L18">
            <v>46</v>
          </cell>
          <cell r="M18">
            <v>54</v>
          </cell>
          <cell r="N18">
            <v>48</v>
          </cell>
          <cell r="O18">
            <v>91</v>
          </cell>
          <cell r="P18">
            <v>109</v>
          </cell>
          <cell r="Q18">
            <v>93</v>
          </cell>
          <cell r="R18">
            <v>109.86</v>
          </cell>
          <cell r="S18">
            <v>95</v>
          </cell>
          <cell r="T18">
            <v>67</v>
          </cell>
          <cell r="U18">
            <v>66.319999999999993</v>
          </cell>
          <cell r="V18">
            <v>48.86</v>
          </cell>
          <cell r="W18">
            <v>53</v>
          </cell>
          <cell r="X18">
            <v>71</v>
          </cell>
          <cell r="Y18">
            <v>62</v>
          </cell>
          <cell r="Z18">
            <v>66.45</v>
          </cell>
          <cell r="AA18">
            <v>49.02</v>
          </cell>
          <cell r="AB18">
            <v>75.19</v>
          </cell>
          <cell r="AC18">
            <v>90.04</v>
          </cell>
          <cell r="AD18">
            <v>81.61</v>
          </cell>
          <cell r="AE18">
            <v>78.430000000000007</v>
          </cell>
        </row>
        <row r="19">
          <cell r="G19">
            <v>25</v>
          </cell>
          <cell r="H19">
            <v>74</v>
          </cell>
          <cell r="I19">
            <v>42</v>
          </cell>
          <cell r="J19">
            <v>25</v>
          </cell>
          <cell r="K19">
            <v>32</v>
          </cell>
          <cell r="L19">
            <v>42</v>
          </cell>
          <cell r="M19">
            <v>54</v>
          </cell>
          <cell r="N19">
            <v>34</v>
          </cell>
          <cell r="O19">
            <v>82</v>
          </cell>
          <cell r="P19">
            <v>43</v>
          </cell>
          <cell r="Q19">
            <v>101</v>
          </cell>
          <cell r="R19">
            <v>114.48</v>
          </cell>
          <cell r="S19">
            <v>55</v>
          </cell>
          <cell r="T19">
            <v>79</v>
          </cell>
          <cell r="U19">
            <v>53.46</v>
          </cell>
          <cell r="V19">
            <v>57.51</v>
          </cell>
          <cell r="W19">
            <v>48</v>
          </cell>
          <cell r="X19">
            <v>68</v>
          </cell>
          <cell r="Y19">
            <v>96</v>
          </cell>
          <cell r="Z19">
            <v>66.28</v>
          </cell>
          <cell r="AA19">
            <v>48.85</v>
          </cell>
          <cell r="AB19">
            <v>61.91</v>
          </cell>
          <cell r="AC19">
            <v>98.83</v>
          </cell>
          <cell r="AD19">
            <v>90.49</v>
          </cell>
          <cell r="AE19">
            <v>75.650000000000006</v>
          </cell>
        </row>
        <row r="20">
          <cell r="G20">
            <v>44</v>
          </cell>
          <cell r="H20">
            <v>46</v>
          </cell>
          <cell r="I20">
            <v>33</v>
          </cell>
          <cell r="J20">
            <v>29</v>
          </cell>
          <cell r="K20">
            <v>28</v>
          </cell>
          <cell r="L20">
            <v>42</v>
          </cell>
          <cell r="M20">
            <v>36</v>
          </cell>
          <cell r="N20">
            <v>35</v>
          </cell>
          <cell r="O20">
            <v>106</v>
          </cell>
          <cell r="P20">
            <v>56</v>
          </cell>
          <cell r="Q20">
            <v>72</v>
          </cell>
          <cell r="R20">
            <v>95.52</v>
          </cell>
          <cell r="S20">
            <v>70</v>
          </cell>
          <cell r="T20">
            <v>58</v>
          </cell>
          <cell r="U20">
            <v>53.46</v>
          </cell>
          <cell r="V20">
            <v>57.73</v>
          </cell>
          <cell r="W20">
            <v>44</v>
          </cell>
          <cell r="X20">
            <v>68</v>
          </cell>
          <cell r="Y20">
            <v>100</v>
          </cell>
          <cell r="Z20">
            <v>66.349999999999994</v>
          </cell>
          <cell r="AA20">
            <v>52.81</v>
          </cell>
          <cell r="AB20">
            <v>27.39</v>
          </cell>
          <cell r="AC20">
            <v>90.29</v>
          </cell>
          <cell r="AD20">
            <v>61.05</v>
          </cell>
          <cell r="AE20">
            <v>55.18</v>
          </cell>
        </row>
        <row r="21">
          <cell r="G21">
            <v>39</v>
          </cell>
          <cell r="H21">
            <v>32</v>
          </cell>
          <cell r="I21">
            <v>42</v>
          </cell>
          <cell r="J21">
            <v>39</v>
          </cell>
          <cell r="K21">
            <v>38</v>
          </cell>
          <cell r="L21">
            <v>37</v>
          </cell>
          <cell r="M21">
            <v>45</v>
          </cell>
          <cell r="N21">
            <v>35</v>
          </cell>
          <cell r="O21">
            <v>106</v>
          </cell>
          <cell r="P21">
            <v>64</v>
          </cell>
          <cell r="Q21">
            <v>92</v>
          </cell>
          <cell r="R21">
            <v>100.14</v>
          </cell>
          <cell r="S21">
            <v>60</v>
          </cell>
          <cell r="T21">
            <v>63</v>
          </cell>
          <cell r="U21">
            <v>57.73</v>
          </cell>
          <cell r="V21">
            <v>48.86</v>
          </cell>
          <cell r="W21">
            <v>44</v>
          </cell>
          <cell r="X21">
            <v>68</v>
          </cell>
          <cell r="Y21">
            <v>70</v>
          </cell>
          <cell r="Z21">
            <v>76.150000000000006</v>
          </cell>
          <cell r="AA21">
            <v>44.99</v>
          </cell>
          <cell r="AB21">
            <v>73.87</v>
          </cell>
          <cell r="AC21">
            <v>69.88</v>
          </cell>
          <cell r="AD21">
            <v>80.5</v>
          </cell>
          <cell r="AE21">
            <v>55.38</v>
          </cell>
        </row>
        <row r="22">
          <cell r="G22">
            <v>35</v>
          </cell>
          <cell r="H22">
            <v>41</v>
          </cell>
          <cell r="I22">
            <v>34</v>
          </cell>
          <cell r="J22">
            <v>39</v>
          </cell>
          <cell r="K22">
            <v>38</v>
          </cell>
          <cell r="L22">
            <v>46</v>
          </cell>
          <cell r="M22">
            <v>35</v>
          </cell>
          <cell r="N22">
            <v>25</v>
          </cell>
          <cell r="O22">
            <v>82</v>
          </cell>
          <cell r="P22">
            <v>59</v>
          </cell>
          <cell r="Q22">
            <v>82</v>
          </cell>
          <cell r="R22">
            <v>95.75</v>
          </cell>
          <cell r="S22">
            <v>75</v>
          </cell>
          <cell r="T22">
            <v>58</v>
          </cell>
          <cell r="U22">
            <v>44.9</v>
          </cell>
          <cell r="V22">
            <v>53.19</v>
          </cell>
          <cell r="W22">
            <v>44</v>
          </cell>
          <cell r="X22">
            <v>59</v>
          </cell>
          <cell r="Y22">
            <v>57</v>
          </cell>
          <cell r="Z22">
            <v>94.97</v>
          </cell>
          <cell r="AA22">
            <v>53.06</v>
          </cell>
          <cell r="AB22">
            <v>78.88</v>
          </cell>
          <cell r="AC22">
            <v>72.989999999999995</v>
          </cell>
          <cell r="AD22">
            <v>93.03</v>
          </cell>
          <cell r="AE22">
            <v>63.52</v>
          </cell>
        </row>
        <row r="23">
          <cell r="G23">
            <v>30</v>
          </cell>
          <cell r="H23">
            <v>36</v>
          </cell>
          <cell r="I23">
            <v>33</v>
          </cell>
          <cell r="J23">
            <v>43</v>
          </cell>
          <cell r="K23">
            <v>38</v>
          </cell>
          <cell r="L23">
            <v>38</v>
          </cell>
          <cell r="M23">
            <v>35</v>
          </cell>
          <cell r="N23">
            <v>35</v>
          </cell>
          <cell r="O23">
            <v>72</v>
          </cell>
          <cell r="P23">
            <v>82</v>
          </cell>
          <cell r="Q23">
            <v>73</v>
          </cell>
          <cell r="R23">
            <v>71.72</v>
          </cell>
          <cell r="S23">
            <v>70</v>
          </cell>
          <cell r="T23">
            <v>58</v>
          </cell>
          <cell r="U23">
            <v>53.45</v>
          </cell>
          <cell r="V23">
            <v>53.18</v>
          </cell>
          <cell r="W23">
            <v>41</v>
          </cell>
          <cell r="X23">
            <v>63</v>
          </cell>
          <cell r="Y23">
            <v>57</v>
          </cell>
          <cell r="Z23">
            <v>66.5</v>
          </cell>
          <cell r="AA23">
            <v>48.97</v>
          </cell>
          <cell r="AB23">
            <v>76.739999999999995</v>
          </cell>
          <cell r="AC23">
            <v>71.709999999999994</v>
          </cell>
          <cell r="AD23">
            <v>147.93</v>
          </cell>
          <cell r="AE23">
            <v>63.33</v>
          </cell>
        </row>
        <row r="24">
          <cell r="G24">
            <v>44</v>
          </cell>
          <cell r="H24">
            <v>43</v>
          </cell>
          <cell r="I24">
            <v>38</v>
          </cell>
          <cell r="J24">
            <v>42</v>
          </cell>
          <cell r="K24">
            <v>33</v>
          </cell>
          <cell r="L24">
            <v>20</v>
          </cell>
          <cell r="M24">
            <v>81</v>
          </cell>
          <cell r="N24">
            <v>40</v>
          </cell>
          <cell r="O24">
            <v>68</v>
          </cell>
          <cell r="P24">
            <v>55</v>
          </cell>
          <cell r="Q24">
            <v>102</v>
          </cell>
          <cell r="R24">
            <v>20.95</v>
          </cell>
          <cell r="S24">
            <v>65</v>
          </cell>
          <cell r="T24">
            <v>59</v>
          </cell>
          <cell r="U24">
            <v>66.91</v>
          </cell>
          <cell r="V24">
            <v>35.65</v>
          </cell>
          <cell r="W24">
            <v>49</v>
          </cell>
          <cell r="X24">
            <v>59</v>
          </cell>
          <cell r="Y24">
            <v>70</v>
          </cell>
          <cell r="Z24">
            <v>80.91</v>
          </cell>
          <cell r="AA24">
            <v>24.96</v>
          </cell>
          <cell r="AB24">
            <v>70.3</v>
          </cell>
          <cell r="AC24">
            <v>92.48</v>
          </cell>
          <cell r="AD24">
            <v>185.66</v>
          </cell>
          <cell r="AE24">
            <v>59.36</v>
          </cell>
        </row>
        <row r="25">
          <cell r="G25">
            <v>30</v>
          </cell>
          <cell r="H25">
            <v>35</v>
          </cell>
          <cell r="I25">
            <v>51</v>
          </cell>
          <cell r="J25">
            <v>35</v>
          </cell>
          <cell r="K25">
            <v>19</v>
          </cell>
          <cell r="L25">
            <v>20</v>
          </cell>
          <cell r="M25">
            <v>48</v>
          </cell>
          <cell r="N25">
            <v>36</v>
          </cell>
          <cell r="O25">
            <v>49</v>
          </cell>
          <cell r="P25">
            <v>55</v>
          </cell>
          <cell r="Q25">
            <v>78</v>
          </cell>
          <cell r="R25">
            <v>79</v>
          </cell>
          <cell r="S25">
            <v>70</v>
          </cell>
          <cell r="T25">
            <v>59</v>
          </cell>
          <cell r="U25">
            <v>57.94</v>
          </cell>
          <cell r="V25">
            <v>44.51</v>
          </cell>
          <cell r="W25">
            <v>47</v>
          </cell>
          <cell r="X25">
            <v>67</v>
          </cell>
          <cell r="Y25">
            <v>58</v>
          </cell>
          <cell r="Z25">
            <v>48.64</v>
          </cell>
          <cell r="AA25">
            <v>28.96</v>
          </cell>
          <cell r="AB25">
            <v>80.52</v>
          </cell>
          <cell r="AC25">
            <v>101.05</v>
          </cell>
          <cell r="AD25">
            <v>115.07</v>
          </cell>
          <cell r="AE25">
            <v>59.35</v>
          </cell>
        </row>
        <row r="26">
          <cell r="G26">
            <v>34</v>
          </cell>
          <cell r="H26">
            <v>48</v>
          </cell>
          <cell r="I26">
            <v>38</v>
          </cell>
          <cell r="J26">
            <v>30</v>
          </cell>
          <cell r="K26">
            <v>15</v>
          </cell>
          <cell r="L26">
            <v>28</v>
          </cell>
          <cell r="M26">
            <v>28</v>
          </cell>
          <cell r="N26">
            <v>36</v>
          </cell>
          <cell r="O26">
            <v>68</v>
          </cell>
          <cell r="P26">
            <v>49</v>
          </cell>
          <cell r="Q26">
            <v>93</v>
          </cell>
          <cell r="R26">
            <v>64.36</v>
          </cell>
          <cell r="S26">
            <v>65</v>
          </cell>
          <cell r="T26">
            <v>50</v>
          </cell>
          <cell r="U26">
            <v>43.69</v>
          </cell>
          <cell r="V26">
            <v>35.909999999999997</v>
          </cell>
          <cell r="W26">
            <v>48</v>
          </cell>
          <cell r="X26">
            <v>59</v>
          </cell>
          <cell r="Y26">
            <v>62</v>
          </cell>
          <cell r="Z26">
            <v>46.52</v>
          </cell>
          <cell r="AA26">
            <v>30.45</v>
          </cell>
          <cell r="AB26">
            <v>67.55</v>
          </cell>
          <cell r="AC26">
            <v>92.51</v>
          </cell>
          <cell r="AD26">
            <v>114.87</v>
          </cell>
          <cell r="AE26">
            <v>59.36</v>
          </cell>
        </row>
        <row r="27">
          <cell r="G27">
            <v>26</v>
          </cell>
          <cell r="H27">
            <v>44</v>
          </cell>
          <cell r="I27">
            <v>40</v>
          </cell>
          <cell r="J27">
            <v>29</v>
          </cell>
          <cell r="K27">
            <v>15</v>
          </cell>
          <cell r="L27">
            <v>34</v>
          </cell>
          <cell r="M27">
            <v>24</v>
          </cell>
          <cell r="N27">
            <v>42</v>
          </cell>
          <cell r="O27">
            <v>89</v>
          </cell>
          <cell r="P27">
            <v>60</v>
          </cell>
          <cell r="Q27">
            <v>89</v>
          </cell>
          <cell r="R27">
            <v>55.23</v>
          </cell>
          <cell r="S27">
            <v>70</v>
          </cell>
          <cell r="T27">
            <v>54</v>
          </cell>
          <cell r="U27">
            <v>46.07</v>
          </cell>
          <cell r="V27">
            <v>53.33</v>
          </cell>
          <cell r="W27">
            <v>43</v>
          </cell>
          <cell r="X27">
            <v>57</v>
          </cell>
          <cell r="Y27">
            <v>70</v>
          </cell>
          <cell r="Z27">
            <v>46.75</v>
          </cell>
          <cell r="AA27">
            <v>51.41</v>
          </cell>
          <cell r="AB27">
            <v>79.86</v>
          </cell>
          <cell r="AC27">
            <v>88.37</v>
          </cell>
          <cell r="AD27">
            <v>169.33</v>
          </cell>
          <cell r="AE27">
            <v>56.46</v>
          </cell>
        </row>
        <row r="28">
          <cell r="G28">
            <v>26</v>
          </cell>
          <cell r="H28">
            <v>49</v>
          </cell>
          <cell r="I28">
            <v>35</v>
          </cell>
          <cell r="J28">
            <v>37</v>
          </cell>
          <cell r="K28">
            <v>15</v>
          </cell>
          <cell r="L28">
            <v>34</v>
          </cell>
          <cell r="M28">
            <v>29</v>
          </cell>
          <cell r="N28">
            <v>55</v>
          </cell>
          <cell r="O28">
            <v>73</v>
          </cell>
          <cell r="P28">
            <v>92</v>
          </cell>
          <cell r="Q28">
            <v>84</v>
          </cell>
          <cell r="R28">
            <v>97.44</v>
          </cell>
          <cell r="S28">
            <v>70</v>
          </cell>
          <cell r="T28">
            <v>41</v>
          </cell>
          <cell r="U28">
            <v>41.83</v>
          </cell>
          <cell r="V28">
            <v>44.71</v>
          </cell>
          <cell r="W28">
            <v>48</v>
          </cell>
          <cell r="X28">
            <v>74</v>
          </cell>
          <cell r="Y28">
            <v>79</v>
          </cell>
          <cell r="Z28">
            <v>64</v>
          </cell>
          <cell r="AA28">
            <v>39.36</v>
          </cell>
          <cell r="AB28">
            <v>66.959999999999994</v>
          </cell>
          <cell r="AC28">
            <v>92.55</v>
          </cell>
          <cell r="AD28">
            <v>151.83000000000001</v>
          </cell>
          <cell r="AE28">
            <v>53.33</v>
          </cell>
        </row>
        <row r="29">
          <cell r="G29">
            <v>30</v>
          </cell>
          <cell r="H29">
            <v>35</v>
          </cell>
          <cell r="I29">
            <v>40</v>
          </cell>
          <cell r="J29">
            <v>41</v>
          </cell>
          <cell r="K29">
            <v>29</v>
          </cell>
          <cell r="L29">
            <v>56</v>
          </cell>
          <cell r="M29">
            <v>24</v>
          </cell>
          <cell r="N29">
            <v>50</v>
          </cell>
          <cell r="O29">
            <v>92</v>
          </cell>
          <cell r="P29">
            <v>55</v>
          </cell>
          <cell r="Q29">
            <v>75</v>
          </cell>
          <cell r="R29">
            <v>65</v>
          </cell>
          <cell r="S29">
            <v>99</v>
          </cell>
          <cell r="T29">
            <v>41</v>
          </cell>
          <cell r="U29">
            <v>33.14</v>
          </cell>
          <cell r="V29">
            <v>49.02</v>
          </cell>
          <cell r="W29">
            <v>39</v>
          </cell>
          <cell r="X29">
            <v>63</v>
          </cell>
          <cell r="Y29">
            <v>62</v>
          </cell>
          <cell r="Z29">
            <v>68.849999999999994</v>
          </cell>
          <cell r="AA29">
            <v>43.49</v>
          </cell>
          <cell r="AB29">
            <v>71.959999999999994</v>
          </cell>
          <cell r="AC29">
            <v>92.57</v>
          </cell>
          <cell r="AD29">
            <v>178.38</v>
          </cell>
          <cell r="AE29">
            <v>57.49</v>
          </cell>
        </row>
        <row r="30">
          <cell r="G30">
            <v>26</v>
          </cell>
          <cell r="H30">
            <v>39</v>
          </cell>
          <cell r="I30">
            <v>40</v>
          </cell>
          <cell r="J30">
            <v>55</v>
          </cell>
          <cell r="K30">
            <v>29</v>
          </cell>
          <cell r="L30">
            <v>20</v>
          </cell>
          <cell r="M30">
            <v>29</v>
          </cell>
          <cell r="N30">
            <v>23</v>
          </cell>
          <cell r="O30">
            <v>73</v>
          </cell>
          <cell r="P30">
            <v>60</v>
          </cell>
          <cell r="Q30">
            <v>61</v>
          </cell>
          <cell r="R30">
            <v>65.22</v>
          </cell>
          <cell r="S30">
            <v>56</v>
          </cell>
          <cell r="T30">
            <v>65</v>
          </cell>
          <cell r="U30">
            <v>37.380000000000003</v>
          </cell>
          <cell r="V30">
            <v>40.51</v>
          </cell>
          <cell r="W30">
            <v>39</v>
          </cell>
          <cell r="X30">
            <v>46</v>
          </cell>
          <cell r="Y30">
            <v>62</v>
          </cell>
          <cell r="Z30">
            <v>64.260000000000005</v>
          </cell>
          <cell r="AA30">
            <v>39.450000000000003</v>
          </cell>
          <cell r="AB30">
            <v>67.459999999999994</v>
          </cell>
          <cell r="AC30">
            <v>96.96</v>
          </cell>
          <cell r="AD30">
            <v>188.16</v>
          </cell>
          <cell r="AE30">
            <v>41.24</v>
          </cell>
        </row>
        <row r="31">
          <cell r="G31">
            <v>22</v>
          </cell>
          <cell r="H31">
            <v>31</v>
          </cell>
          <cell r="I31">
            <v>40</v>
          </cell>
          <cell r="J31">
            <v>24</v>
          </cell>
          <cell r="K31">
            <v>38</v>
          </cell>
          <cell r="L31">
            <v>35</v>
          </cell>
          <cell r="M31">
            <v>29</v>
          </cell>
          <cell r="N31">
            <v>42</v>
          </cell>
          <cell r="O31">
            <v>83</v>
          </cell>
          <cell r="P31">
            <v>74</v>
          </cell>
          <cell r="Q31">
            <v>80</v>
          </cell>
          <cell r="R31">
            <v>65.44</v>
          </cell>
          <cell r="S31">
            <v>57</v>
          </cell>
          <cell r="T31">
            <v>60</v>
          </cell>
          <cell r="U31">
            <v>28.69</v>
          </cell>
          <cell r="V31">
            <v>44.82</v>
          </cell>
          <cell r="W31">
            <v>40</v>
          </cell>
          <cell r="X31">
            <v>61</v>
          </cell>
          <cell r="Y31">
            <v>54</v>
          </cell>
          <cell r="Z31">
            <v>78.63</v>
          </cell>
          <cell r="AA31">
            <v>43.56</v>
          </cell>
          <cell r="AB31">
            <v>63.21</v>
          </cell>
          <cell r="AC31">
            <v>84.09</v>
          </cell>
          <cell r="AD31">
            <v>160.57</v>
          </cell>
          <cell r="AE31">
            <v>49.18</v>
          </cell>
        </row>
        <row r="32">
          <cell r="G32">
            <v>23</v>
          </cell>
          <cell r="H32">
            <v>31</v>
          </cell>
          <cell r="I32">
            <v>32</v>
          </cell>
          <cell r="J32">
            <v>33</v>
          </cell>
          <cell r="K32">
            <v>25</v>
          </cell>
          <cell r="L32">
            <v>26</v>
          </cell>
          <cell r="M32">
            <v>20</v>
          </cell>
          <cell r="N32">
            <v>42</v>
          </cell>
          <cell r="O32">
            <v>78</v>
          </cell>
          <cell r="P32">
            <v>51</v>
          </cell>
          <cell r="Q32">
            <v>84</v>
          </cell>
          <cell r="R32">
            <v>70.42</v>
          </cell>
          <cell r="S32">
            <v>76</v>
          </cell>
          <cell r="T32">
            <v>60</v>
          </cell>
          <cell r="U32">
            <v>37.67</v>
          </cell>
          <cell r="V32">
            <v>40.51</v>
          </cell>
          <cell r="W32">
            <v>36</v>
          </cell>
          <cell r="X32">
            <v>57</v>
          </cell>
          <cell r="Y32">
            <v>45</v>
          </cell>
          <cell r="Z32">
            <v>87.9</v>
          </cell>
          <cell r="AA32">
            <v>43.6</v>
          </cell>
          <cell r="AB32">
            <v>76.17</v>
          </cell>
          <cell r="AC32">
            <v>97</v>
          </cell>
          <cell r="AD32">
            <v>161.13</v>
          </cell>
          <cell r="AE32">
            <v>52.55</v>
          </cell>
        </row>
        <row r="33">
          <cell r="G33">
            <v>22</v>
          </cell>
          <cell r="H33">
            <v>17</v>
          </cell>
          <cell r="I33">
            <v>23</v>
          </cell>
          <cell r="J33">
            <v>46</v>
          </cell>
          <cell r="K33">
            <v>34</v>
          </cell>
          <cell r="L33">
            <v>30</v>
          </cell>
          <cell r="M33">
            <v>29</v>
          </cell>
          <cell r="N33">
            <v>45</v>
          </cell>
          <cell r="O33">
            <v>68</v>
          </cell>
          <cell r="P33">
            <v>28</v>
          </cell>
          <cell r="Q33">
            <v>75</v>
          </cell>
          <cell r="R33">
            <v>75.14</v>
          </cell>
          <cell r="S33">
            <v>47</v>
          </cell>
          <cell r="T33">
            <v>56</v>
          </cell>
          <cell r="U33">
            <v>50.64</v>
          </cell>
          <cell r="V33">
            <v>44.81</v>
          </cell>
          <cell r="W33">
            <v>32</v>
          </cell>
          <cell r="X33">
            <v>49</v>
          </cell>
          <cell r="Y33">
            <v>71</v>
          </cell>
          <cell r="Z33">
            <v>83.56</v>
          </cell>
          <cell r="AA33">
            <v>31.62</v>
          </cell>
          <cell r="AB33">
            <v>80.16</v>
          </cell>
          <cell r="AC33">
            <v>109.67</v>
          </cell>
          <cell r="AD33">
            <v>143.31</v>
          </cell>
          <cell r="AE33">
            <v>52.55</v>
          </cell>
        </row>
        <row r="34">
          <cell r="G34">
            <v>41</v>
          </cell>
          <cell r="H34">
            <v>22</v>
          </cell>
          <cell r="I34">
            <v>32</v>
          </cell>
          <cell r="J34">
            <v>46</v>
          </cell>
          <cell r="K34">
            <v>29</v>
          </cell>
          <cell r="L34">
            <v>31</v>
          </cell>
          <cell r="M34">
            <v>43</v>
          </cell>
          <cell r="N34">
            <v>55</v>
          </cell>
          <cell r="O34">
            <v>59</v>
          </cell>
          <cell r="P34">
            <v>61</v>
          </cell>
          <cell r="Q34">
            <v>80</v>
          </cell>
          <cell r="R34">
            <v>79.849999999999994</v>
          </cell>
          <cell r="S34">
            <v>57</v>
          </cell>
          <cell r="T34">
            <v>60</v>
          </cell>
          <cell r="U34">
            <v>50.85</v>
          </cell>
          <cell r="V34">
            <v>44.82</v>
          </cell>
          <cell r="W34">
            <v>36</v>
          </cell>
          <cell r="X34">
            <v>57</v>
          </cell>
          <cell r="Y34">
            <v>45</v>
          </cell>
          <cell r="Z34">
            <v>83.38</v>
          </cell>
          <cell r="AA34">
            <v>35.74</v>
          </cell>
          <cell r="AB34">
            <v>75.86</v>
          </cell>
          <cell r="AC34">
            <v>88.31</v>
          </cell>
          <cell r="AD34">
            <v>116.58</v>
          </cell>
          <cell r="AE34">
            <v>48.7</v>
          </cell>
        </row>
        <row r="35">
          <cell r="G35">
            <v>27</v>
          </cell>
          <cell r="H35">
            <v>31</v>
          </cell>
          <cell r="I35">
            <v>36</v>
          </cell>
          <cell r="J35">
            <v>46</v>
          </cell>
          <cell r="K35">
            <v>23</v>
          </cell>
          <cell r="L35">
            <v>31</v>
          </cell>
          <cell r="M35">
            <v>34</v>
          </cell>
          <cell r="N35">
            <v>37</v>
          </cell>
          <cell r="O35">
            <v>78</v>
          </cell>
          <cell r="P35">
            <v>88</v>
          </cell>
          <cell r="Q35">
            <v>76</v>
          </cell>
          <cell r="R35">
            <v>84.75</v>
          </cell>
          <cell r="S35">
            <v>57</v>
          </cell>
          <cell r="T35">
            <v>44</v>
          </cell>
          <cell r="U35">
            <v>46.43</v>
          </cell>
          <cell r="V35">
            <v>53.64</v>
          </cell>
          <cell r="W35">
            <v>36</v>
          </cell>
          <cell r="X35">
            <v>72</v>
          </cell>
          <cell r="Y35">
            <v>49</v>
          </cell>
          <cell r="Z35">
            <v>64.58</v>
          </cell>
          <cell r="AA35">
            <v>43.53</v>
          </cell>
          <cell r="AB35">
            <v>80.959999999999994</v>
          </cell>
          <cell r="AC35">
            <v>84.39</v>
          </cell>
          <cell r="AD35">
            <v>152.65</v>
          </cell>
          <cell r="AE35">
            <v>48.51</v>
          </cell>
        </row>
        <row r="36">
          <cell r="G36">
            <v>14</v>
          </cell>
          <cell r="H36">
            <v>59</v>
          </cell>
          <cell r="I36">
            <v>24</v>
          </cell>
          <cell r="J36">
            <v>42</v>
          </cell>
          <cell r="K36">
            <v>34</v>
          </cell>
          <cell r="L36">
            <v>62</v>
          </cell>
          <cell r="M36">
            <v>43</v>
          </cell>
          <cell r="N36">
            <v>36</v>
          </cell>
          <cell r="O36">
            <v>64</v>
          </cell>
          <cell r="P36">
            <v>70</v>
          </cell>
          <cell r="Q36">
            <v>71</v>
          </cell>
          <cell r="R36">
            <v>79.91</v>
          </cell>
          <cell r="S36">
            <v>67</v>
          </cell>
          <cell r="T36">
            <v>53</v>
          </cell>
          <cell r="U36">
            <v>42.21</v>
          </cell>
          <cell r="V36">
            <v>66.98</v>
          </cell>
          <cell r="W36">
            <v>36</v>
          </cell>
          <cell r="X36">
            <v>59</v>
          </cell>
          <cell r="Y36">
            <v>41</v>
          </cell>
          <cell r="Z36">
            <v>64.900000000000006</v>
          </cell>
          <cell r="AA36">
            <v>35.840000000000003</v>
          </cell>
          <cell r="AB36">
            <v>90.26</v>
          </cell>
          <cell r="AC36">
            <v>84.21</v>
          </cell>
          <cell r="AD36">
            <v>167.46</v>
          </cell>
          <cell r="AE36">
            <v>52.87</v>
          </cell>
        </row>
        <row r="37">
          <cell r="G37">
            <v>19</v>
          </cell>
          <cell r="H37">
            <v>28</v>
          </cell>
          <cell r="I37">
            <v>36</v>
          </cell>
          <cell r="J37">
            <v>38</v>
          </cell>
          <cell r="K37">
            <v>33</v>
          </cell>
          <cell r="L37">
            <v>53</v>
          </cell>
          <cell r="M37">
            <v>33</v>
          </cell>
          <cell r="N37">
            <v>18</v>
          </cell>
          <cell r="O37">
            <v>69</v>
          </cell>
          <cell r="P37">
            <v>70</v>
          </cell>
          <cell r="Q37">
            <v>72</v>
          </cell>
          <cell r="R37">
            <v>59.94</v>
          </cell>
          <cell r="S37">
            <v>48</v>
          </cell>
          <cell r="T37">
            <v>44</v>
          </cell>
          <cell r="U37">
            <v>33.57</v>
          </cell>
          <cell r="V37">
            <v>49.38</v>
          </cell>
          <cell r="W37">
            <v>50</v>
          </cell>
          <cell r="X37">
            <v>55</v>
          </cell>
          <cell r="Y37">
            <v>45</v>
          </cell>
          <cell r="Z37">
            <v>64.739999999999995</v>
          </cell>
          <cell r="AA37">
            <v>31.83</v>
          </cell>
          <cell r="AB37">
            <v>95.28</v>
          </cell>
          <cell r="AC37">
            <v>78.099999999999994</v>
          </cell>
          <cell r="AD37">
            <v>176.74</v>
          </cell>
          <cell r="AE37">
            <v>48.52</v>
          </cell>
        </row>
        <row r="38">
          <cell r="G38">
            <v>15</v>
          </cell>
          <cell r="H38">
            <v>55</v>
          </cell>
          <cell r="I38">
            <v>15</v>
          </cell>
          <cell r="J38">
            <v>37</v>
          </cell>
          <cell r="K38">
            <v>29</v>
          </cell>
          <cell r="L38">
            <v>36</v>
          </cell>
          <cell r="M38">
            <v>34</v>
          </cell>
          <cell r="N38">
            <v>42</v>
          </cell>
          <cell r="O38">
            <v>64</v>
          </cell>
          <cell r="P38">
            <v>51</v>
          </cell>
          <cell r="Q38">
            <v>82</v>
          </cell>
          <cell r="R38">
            <v>78.78</v>
          </cell>
          <cell r="S38">
            <v>54</v>
          </cell>
          <cell r="T38">
            <v>44</v>
          </cell>
          <cell r="U38">
            <v>42.21</v>
          </cell>
          <cell r="V38">
            <v>36.19</v>
          </cell>
          <cell r="W38">
            <v>50</v>
          </cell>
          <cell r="X38">
            <v>57</v>
          </cell>
          <cell r="Y38">
            <v>45</v>
          </cell>
          <cell r="Z38">
            <v>75.23</v>
          </cell>
          <cell r="AA38">
            <v>43.86</v>
          </cell>
          <cell r="AB38">
            <v>72.989999999999995</v>
          </cell>
          <cell r="AC38">
            <v>63.51</v>
          </cell>
          <cell r="AD38">
            <v>141.04</v>
          </cell>
          <cell r="AE38">
            <v>48.73</v>
          </cell>
        </row>
        <row r="39">
          <cell r="G39">
            <v>15</v>
          </cell>
          <cell r="H39">
            <v>50</v>
          </cell>
          <cell r="I39">
            <v>11</v>
          </cell>
          <cell r="J39">
            <v>46</v>
          </cell>
          <cell r="K39">
            <v>20</v>
          </cell>
          <cell r="L39">
            <v>32</v>
          </cell>
          <cell r="M39">
            <v>30</v>
          </cell>
          <cell r="N39">
            <v>37</v>
          </cell>
          <cell r="O39">
            <v>68</v>
          </cell>
          <cell r="P39">
            <v>60</v>
          </cell>
          <cell r="Q39">
            <v>82</v>
          </cell>
          <cell r="R39">
            <v>83.44</v>
          </cell>
          <cell r="S39">
            <v>53</v>
          </cell>
          <cell r="T39">
            <v>44</v>
          </cell>
          <cell r="U39">
            <v>42.36</v>
          </cell>
          <cell r="V39">
            <v>44.96</v>
          </cell>
          <cell r="W39">
            <v>32</v>
          </cell>
          <cell r="X39">
            <v>59</v>
          </cell>
          <cell r="Y39">
            <v>62</v>
          </cell>
          <cell r="Z39">
            <v>75.290000000000006</v>
          </cell>
          <cell r="AA39">
            <v>39.840000000000003</v>
          </cell>
          <cell r="AB39">
            <v>91.99</v>
          </cell>
          <cell r="AC39">
            <v>80.510000000000005</v>
          </cell>
          <cell r="AD39">
            <v>158.63999999999999</v>
          </cell>
          <cell r="AE39">
            <v>56.64</v>
          </cell>
        </row>
        <row r="40">
          <cell r="G40">
            <v>6</v>
          </cell>
          <cell r="H40">
            <v>41</v>
          </cell>
          <cell r="I40">
            <v>39</v>
          </cell>
          <cell r="J40">
            <v>41</v>
          </cell>
          <cell r="K40">
            <v>52</v>
          </cell>
          <cell r="L40">
            <v>27</v>
          </cell>
          <cell r="M40">
            <v>21</v>
          </cell>
          <cell r="N40">
            <v>38</v>
          </cell>
          <cell r="O40">
            <v>65</v>
          </cell>
          <cell r="P40">
            <v>53</v>
          </cell>
          <cell r="Q40">
            <v>72</v>
          </cell>
          <cell r="R40">
            <v>83.6</v>
          </cell>
          <cell r="S40">
            <v>71</v>
          </cell>
          <cell r="T40">
            <v>49</v>
          </cell>
          <cell r="U40">
            <v>46.85</v>
          </cell>
          <cell r="V40">
            <v>40.68</v>
          </cell>
          <cell r="W40">
            <v>32</v>
          </cell>
          <cell r="X40">
            <v>55</v>
          </cell>
          <cell r="Y40">
            <v>45</v>
          </cell>
          <cell r="Z40">
            <v>75.58</v>
          </cell>
          <cell r="AA40">
            <v>43.93</v>
          </cell>
          <cell r="AB40">
            <v>74.430000000000007</v>
          </cell>
          <cell r="AC40">
            <v>76.42</v>
          </cell>
          <cell r="AD40">
            <v>132.63</v>
          </cell>
          <cell r="AE40">
            <v>40.64</v>
          </cell>
        </row>
        <row r="41">
          <cell r="G41">
            <v>5</v>
          </cell>
          <cell r="H41">
            <v>32</v>
          </cell>
          <cell r="I41">
            <v>27</v>
          </cell>
          <cell r="J41">
            <v>33</v>
          </cell>
          <cell r="K41">
            <v>47</v>
          </cell>
          <cell r="L41">
            <v>32</v>
          </cell>
          <cell r="M41">
            <v>34</v>
          </cell>
          <cell r="N41">
            <v>24</v>
          </cell>
          <cell r="O41">
            <v>75</v>
          </cell>
          <cell r="P41">
            <v>57</v>
          </cell>
          <cell r="Q41">
            <v>71</v>
          </cell>
          <cell r="R41">
            <v>56.31</v>
          </cell>
          <cell r="S41">
            <v>48</v>
          </cell>
          <cell r="T41">
            <v>45</v>
          </cell>
          <cell r="U41">
            <v>38.270000000000003</v>
          </cell>
          <cell r="V41">
            <v>40.43</v>
          </cell>
          <cell r="W41">
            <v>32</v>
          </cell>
          <cell r="X41">
            <v>49</v>
          </cell>
          <cell r="Y41">
            <v>52</v>
          </cell>
          <cell r="Z41">
            <v>75.41</v>
          </cell>
          <cell r="AA41">
            <v>32.04</v>
          </cell>
          <cell r="AB41">
            <v>124.15</v>
          </cell>
          <cell r="AC41">
            <v>72.11</v>
          </cell>
          <cell r="AD41">
            <v>48.76</v>
          </cell>
          <cell r="AE41">
            <v>56.85</v>
          </cell>
        </row>
        <row r="42">
          <cell r="G42">
            <v>15</v>
          </cell>
          <cell r="H42">
            <v>16</v>
          </cell>
          <cell r="I42">
            <v>33</v>
          </cell>
          <cell r="J42">
            <v>24</v>
          </cell>
          <cell r="K42">
            <v>56</v>
          </cell>
          <cell r="L42">
            <v>32</v>
          </cell>
          <cell r="M42">
            <v>25</v>
          </cell>
          <cell r="N42">
            <v>47</v>
          </cell>
          <cell r="O42">
            <v>65</v>
          </cell>
          <cell r="P42">
            <v>61</v>
          </cell>
          <cell r="Q42">
            <v>71</v>
          </cell>
          <cell r="R42">
            <v>74.83</v>
          </cell>
          <cell r="S42">
            <v>48</v>
          </cell>
          <cell r="T42">
            <v>49</v>
          </cell>
          <cell r="U42">
            <v>38.479999999999997</v>
          </cell>
          <cell r="V42">
            <v>40.67</v>
          </cell>
          <cell r="W42">
            <v>23</v>
          </cell>
          <cell r="X42">
            <v>58</v>
          </cell>
          <cell r="Y42">
            <v>50</v>
          </cell>
          <cell r="Z42">
            <v>66.12</v>
          </cell>
          <cell r="AA42">
            <v>40.17</v>
          </cell>
          <cell r="AB42">
            <v>38.799999999999997</v>
          </cell>
          <cell r="AC42">
            <v>84.94</v>
          </cell>
          <cell r="AD42">
            <v>93.79</v>
          </cell>
          <cell r="AE42">
            <v>48.56</v>
          </cell>
        </row>
        <row r="43">
          <cell r="G43">
            <v>31</v>
          </cell>
          <cell r="H43">
            <v>33</v>
          </cell>
          <cell r="I43">
            <v>25</v>
          </cell>
          <cell r="J43">
            <v>68</v>
          </cell>
          <cell r="K43">
            <v>56</v>
          </cell>
          <cell r="L43">
            <v>37</v>
          </cell>
          <cell r="M43">
            <v>48</v>
          </cell>
          <cell r="N43">
            <v>44</v>
          </cell>
          <cell r="O43">
            <v>65</v>
          </cell>
          <cell r="P43">
            <v>43</v>
          </cell>
          <cell r="Q43">
            <v>39</v>
          </cell>
          <cell r="R43">
            <v>71.77</v>
          </cell>
          <cell r="S43">
            <v>62</v>
          </cell>
          <cell r="T43">
            <v>45</v>
          </cell>
          <cell r="U43">
            <v>33.869999999999997</v>
          </cell>
          <cell r="V43">
            <v>36.24</v>
          </cell>
          <cell r="W43">
            <v>14</v>
          </cell>
          <cell r="X43">
            <v>49</v>
          </cell>
          <cell r="Y43">
            <v>47</v>
          </cell>
          <cell r="Z43">
            <v>66.42</v>
          </cell>
          <cell r="AA43">
            <v>32.15</v>
          </cell>
          <cell r="AB43">
            <v>70.91</v>
          </cell>
          <cell r="AC43">
            <v>67.06</v>
          </cell>
          <cell r="AD43">
            <v>70.63</v>
          </cell>
          <cell r="AE43">
            <v>44.62</v>
          </cell>
        </row>
        <row r="44">
          <cell r="G44">
            <v>16</v>
          </cell>
          <cell r="H44">
            <v>42</v>
          </cell>
          <cell r="I44">
            <v>34</v>
          </cell>
          <cell r="J44">
            <v>46</v>
          </cell>
          <cell r="K44">
            <v>29</v>
          </cell>
          <cell r="L44">
            <v>32</v>
          </cell>
          <cell r="M44">
            <v>25</v>
          </cell>
          <cell r="N44">
            <v>29</v>
          </cell>
          <cell r="O44">
            <v>61</v>
          </cell>
          <cell r="P44">
            <v>66</v>
          </cell>
          <cell r="Q44">
            <v>62</v>
          </cell>
          <cell r="R44">
            <v>69.209999999999994</v>
          </cell>
          <cell r="S44">
            <v>48</v>
          </cell>
          <cell r="T44">
            <v>50</v>
          </cell>
          <cell r="U44">
            <v>34.08</v>
          </cell>
          <cell r="V44">
            <v>50.89</v>
          </cell>
          <cell r="W44">
            <v>24</v>
          </cell>
          <cell r="X44">
            <v>49</v>
          </cell>
          <cell r="Y44">
            <v>47</v>
          </cell>
          <cell r="Z44">
            <v>66.27</v>
          </cell>
          <cell r="AA44">
            <v>32.21</v>
          </cell>
          <cell r="AB44">
            <v>71.31</v>
          </cell>
          <cell r="AC44">
            <v>61.87</v>
          </cell>
          <cell r="AD44">
            <v>51.97</v>
          </cell>
          <cell r="AE44">
            <v>30.54</v>
          </cell>
        </row>
        <row r="45">
          <cell r="G45">
            <v>16</v>
          </cell>
          <cell r="H45">
            <v>24</v>
          </cell>
          <cell r="I45">
            <v>34</v>
          </cell>
          <cell r="J45">
            <v>50</v>
          </cell>
          <cell r="K45">
            <v>34</v>
          </cell>
          <cell r="L45">
            <v>37</v>
          </cell>
          <cell r="M45">
            <v>43</v>
          </cell>
          <cell r="N45">
            <v>38</v>
          </cell>
          <cell r="O45">
            <v>75</v>
          </cell>
          <cell r="P45">
            <v>43</v>
          </cell>
          <cell r="Q45">
            <v>58</v>
          </cell>
          <cell r="R45">
            <v>55.65</v>
          </cell>
          <cell r="S45">
            <v>48</v>
          </cell>
          <cell r="T45">
            <v>54</v>
          </cell>
          <cell r="U45">
            <v>38.51</v>
          </cell>
          <cell r="V45">
            <v>48.01</v>
          </cell>
          <cell r="W45">
            <v>32</v>
          </cell>
          <cell r="X45">
            <v>53</v>
          </cell>
          <cell r="Y45">
            <v>47</v>
          </cell>
          <cell r="Z45">
            <v>75.67</v>
          </cell>
          <cell r="AA45">
            <v>47.99</v>
          </cell>
          <cell r="AB45">
            <v>102.55</v>
          </cell>
          <cell r="AC45">
            <v>99.79</v>
          </cell>
          <cell r="AD45">
            <v>65.47</v>
          </cell>
          <cell r="AE45">
            <v>34.700000000000003</v>
          </cell>
        </row>
        <row r="46">
          <cell r="G46">
            <v>21</v>
          </cell>
          <cell r="H46">
            <v>24</v>
          </cell>
          <cell r="I46">
            <v>34</v>
          </cell>
          <cell r="J46">
            <v>46</v>
          </cell>
          <cell r="K46">
            <v>56</v>
          </cell>
          <cell r="L46">
            <v>28</v>
          </cell>
          <cell r="M46">
            <v>48</v>
          </cell>
          <cell r="N46">
            <v>39</v>
          </cell>
          <cell r="O46">
            <v>43</v>
          </cell>
          <cell r="P46">
            <v>38</v>
          </cell>
          <cell r="Q46">
            <v>53</v>
          </cell>
          <cell r="R46">
            <v>37.97</v>
          </cell>
          <cell r="S46">
            <v>53</v>
          </cell>
          <cell r="T46">
            <v>50</v>
          </cell>
          <cell r="U46">
            <v>38.67</v>
          </cell>
          <cell r="V46">
            <v>43.77</v>
          </cell>
          <cell r="W46">
            <v>32</v>
          </cell>
          <cell r="X46">
            <v>53</v>
          </cell>
          <cell r="Y46">
            <v>47</v>
          </cell>
          <cell r="Z46">
            <v>66.64</v>
          </cell>
          <cell r="AA46">
            <v>48.21</v>
          </cell>
          <cell r="AB46">
            <v>142.44</v>
          </cell>
          <cell r="AC46">
            <v>99.68</v>
          </cell>
          <cell r="AD46">
            <v>56.68</v>
          </cell>
          <cell r="AE46">
            <v>30.67</v>
          </cell>
        </row>
        <row r="47">
          <cell r="G47">
            <v>16</v>
          </cell>
          <cell r="H47">
            <v>24</v>
          </cell>
          <cell r="I47">
            <v>34</v>
          </cell>
          <cell r="J47">
            <v>20</v>
          </cell>
          <cell r="K47">
            <v>35</v>
          </cell>
          <cell r="L47">
            <v>34</v>
          </cell>
          <cell r="M47">
            <v>53</v>
          </cell>
          <cell r="N47">
            <v>44</v>
          </cell>
          <cell r="O47">
            <v>61</v>
          </cell>
          <cell r="P47">
            <v>39</v>
          </cell>
          <cell r="Q47">
            <v>67</v>
          </cell>
          <cell r="R47">
            <v>92.37</v>
          </cell>
          <cell r="S47">
            <v>53</v>
          </cell>
          <cell r="T47">
            <v>59</v>
          </cell>
          <cell r="U47">
            <v>38.68</v>
          </cell>
          <cell r="V47">
            <v>43.57</v>
          </cell>
          <cell r="W47">
            <v>24</v>
          </cell>
          <cell r="X47">
            <v>53</v>
          </cell>
          <cell r="Y47">
            <v>39</v>
          </cell>
          <cell r="Z47">
            <v>57.19</v>
          </cell>
          <cell r="AA47">
            <v>40.409999999999997</v>
          </cell>
          <cell r="AB47">
            <v>196.69</v>
          </cell>
          <cell r="AC47">
            <v>82.84</v>
          </cell>
          <cell r="AD47">
            <v>74.69</v>
          </cell>
          <cell r="AE47">
            <v>21.62</v>
          </cell>
        </row>
        <row r="48">
          <cell r="G48">
            <v>12</v>
          </cell>
          <cell r="H48">
            <v>25</v>
          </cell>
          <cell r="I48">
            <v>30</v>
          </cell>
          <cell r="J48">
            <v>37</v>
          </cell>
          <cell r="K48">
            <v>35</v>
          </cell>
          <cell r="L48">
            <v>33</v>
          </cell>
          <cell r="M48">
            <v>34</v>
          </cell>
          <cell r="N48">
            <v>40</v>
          </cell>
          <cell r="O48">
            <v>57</v>
          </cell>
          <cell r="P48">
            <v>48</v>
          </cell>
          <cell r="Q48">
            <v>77</v>
          </cell>
          <cell r="R48">
            <v>33.82</v>
          </cell>
          <cell r="S48">
            <v>50</v>
          </cell>
          <cell r="T48">
            <v>50</v>
          </cell>
          <cell r="U48">
            <v>38.67</v>
          </cell>
          <cell r="V48">
            <v>52.54</v>
          </cell>
          <cell r="W48">
            <v>33</v>
          </cell>
          <cell r="X48">
            <v>49</v>
          </cell>
          <cell r="Y48">
            <v>72</v>
          </cell>
          <cell r="Z48">
            <v>85.18</v>
          </cell>
          <cell r="AA48">
            <v>20.95</v>
          </cell>
          <cell r="AB48">
            <v>161.94999999999999</v>
          </cell>
          <cell r="AC48">
            <v>86.98</v>
          </cell>
          <cell r="AD48">
            <v>74.81</v>
          </cell>
          <cell r="AE48">
            <v>13.78</v>
          </cell>
        </row>
        <row r="49">
          <cell r="G49">
            <v>17</v>
          </cell>
          <cell r="H49">
            <v>30</v>
          </cell>
          <cell r="I49">
            <v>38</v>
          </cell>
          <cell r="J49">
            <v>33</v>
          </cell>
          <cell r="K49">
            <v>17</v>
          </cell>
          <cell r="L49">
            <v>29</v>
          </cell>
          <cell r="M49">
            <v>12</v>
          </cell>
          <cell r="N49">
            <v>30</v>
          </cell>
          <cell r="O49">
            <v>61</v>
          </cell>
          <cell r="P49">
            <v>44</v>
          </cell>
          <cell r="Q49">
            <v>77</v>
          </cell>
          <cell r="R49">
            <v>43.36</v>
          </cell>
          <cell r="S49">
            <v>41</v>
          </cell>
          <cell r="T49">
            <v>46</v>
          </cell>
          <cell r="U49">
            <v>34.520000000000003</v>
          </cell>
          <cell r="V49">
            <v>48.09</v>
          </cell>
          <cell r="W49">
            <v>33</v>
          </cell>
          <cell r="X49">
            <v>54</v>
          </cell>
          <cell r="Y49">
            <v>22</v>
          </cell>
          <cell r="Z49">
            <v>66.87</v>
          </cell>
          <cell r="AA49">
            <v>44.33</v>
          </cell>
          <cell r="AB49">
            <v>162.22</v>
          </cell>
          <cell r="AC49">
            <v>53.36</v>
          </cell>
          <cell r="AD49">
            <v>74.92</v>
          </cell>
          <cell r="AE49">
            <v>33.68</v>
          </cell>
        </row>
        <row r="50">
          <cell r="G50">
            <v>13</v>
          </cell>
          <cell r="H50">
            <v>37</v>
          </cell>
          <cell r="I50">
            <v>31</v>
          </cell>
          <cell r="J50">
            <v>41</v>
          </cell>
          <cell r="K50">
            <v>35</v>
          </cell>
          <cell r="L50">
            <v>38</v>
          </cell>
          <cell r="M50">
            <v>21</v>
          </cell>
          <cell r="N50">
            <v>30</v>
          </cell>
          <cell r="O50">
            <v>62</v>
          </cell>
          <cell r="P50">
            <v>48</v>
          </cell>
          <cell r="Q50">
            <v>77</v>
          </cell>
          <cell r="R50">
            <v>52.4</v>
          </cell>
          <cell r="S50">
            <v>16</v>
          </cell>
          <cell r="T50">
            <v>50</v>
          </cell>
          <cell r="U50">
            <v>38.880000000000003</v>
          </cell>
          <cell r="V50">
            <v>48.11</v>
          </cell>
          <cell r="W50">
            <v>37</v>
          </cell>
          <cell r="X50">
            <v>48</v>
          </cell>
          <cell r="Y50">
            <v>89</v>
          </cell>
          <cell r="Z50">
            <v>61.97</v>
          </cell>
          <cell r="AA50">
            <v>28.92</v>
          </cell>
          <cell r="AB50">
            <v>145.78</v>
          </cell>
          <cell r="AC50">
            <v>99.77</v>
          </cell>
          <cell r="AD50">
            <v>70.5</v>
          </cell>
          <cell r="AE50">
            <v>25.83</v>
          </cell>
        </row>
        <row r="51">
          <cell r="G51">
            <v>14</v>
          </cell>
          <cell r="H51">
            <v>24</v>
          </cell>
          <cell r="I51">
            <v>33</v>
          </cell>
          <cell r="J51">
            <v>33</v>
          </cell>
          <cell r="K51">
            <v>35</v>
          </cell>
          <cell r="L51">
            <v>29</v>
          </cell>
          <cell r="M51">
            <v>30</v>
          </cell>
          <cell r="N51">
            <v>40</v>
          </cell>
          <cell r="O51">
            <v>62</v>
          </cell>
          <cell r="P51">
            <v>44</v>
          </cell>
          <cell r="Q51">
            <v>109</v>
          </cell>
          <cell r="R51">
            <v>82.49</v>
          </cell>
          <cell r="S51">
            <v>54</v>
          </cell>
          <cell r="T51">
            <v>47</v>
          </cell>
          <cell r="U51">
            <v>34.299999999999997</v>
          </cell>
          <cell r="V51">
            <v>35.159999999999997</v>
          </cell>
          <cell r="W51">
            <v>37</v>
          </cell>
          <cell r="X51">
            <v>52</v>
          </cell>
          <cell r="Y51">
            <v>6</v>
          </cell>
          <cell r="Z51">
            <v>62.28</v>
          </cell>
          <cell r="AA51">
            <v>32.799999999999997</v>
          </cell>
          <cell r="AB51">
            <v>155.12</v>
          </cell>
          <cell r="AC51">
            <v>82.98</v>
          </cell>
          <cell r="AD51">
            <v>53.1</v>
          </cell>
          <cell r="AE51">
            <v>17.82</v>
          </cell>
        </row>
        <row r="52">
          <cell r="G52">
            <v>10</v>
          </cell>
          <cell r="H52">
            <v>24</v>
          </cell>
          <cell r="I52">
            <v>38</v>
          </cell>
          <cell r="J52">
            <v>33</v>
          </cell>
          <cell r="K52">
            <v>22</v>
          </cell>
          <cell r="L52">
            <v>38</v>
          </cell>
          <cell r="M52">
            <v>30</v>
          </cell>
          <cell r="N52">
            <v>40</v>
          </cell>
          <cell r="O52">
            <v>53</v>
          </cell>
          <cell r="P52">
            <v>40</v>
          </cell>
          <cell r="Q52">
            <v>91</v>
          </cell>
          <cell r="R52">
            <v>58.26</v>
          </cell>
          <cell r="S52">
            <v>53</v>
          </cell>
          <cell r="T52">
            <v>44</v>
          </cell>
          <cell r="U52">
            <v>38.159999999999997</v>
          </cell>
          <cell r="V52">
            <v>48.16</v>
          </cell>
          <cell r="W52">
            <v>42</v>
          </cell>
          <cell r="X52">
            <v>52</v>
          </cell>
          <cell r="Y52">
            <v>56</v>
          </cell>
          <cell r="Z52">
            <v>85.41</v>
          </cell>
          <cell r="AA52">
            <v>33.049999999999997</v>
          </cell>
          <cell r="AB52">
            <v>157.07</v>
          </cell>
          <cell r="AC52">
            <v>78.709999999999994</v>
          </cell>
          <cell r="AD52">
            <v>53.07</v>
          </cell>
          <cell r="AE52">
            <v>29.81</v>
          </cell>
        </row>
        <row r="53">
          <cell r="G53">
            <v>23</v>
          </cell>
          <cell r="H53">
            <v>19</v>
          </cell>
          <cell r="I53">
            <v>37</v>
          </cell>
          <cell r="J53">
            <v>38</v>
          </cell>
          <cell r="K53">
            <v>31</v>
          </cell>
          <cell r="L53">
            <v>26</v>
          </cell>
          <cell r="M53">
            <v>31</v>
          </cell>
          <cell r="N53">
            <v>40</v>
          </cell>
          <cell r="O53">
            <v>62</v>
          </cell>
          <cell r="P53">
            <v>63</v>
          </cell>
          <cell r="Q53">
            <v>64</v>
          </cell>
          <cell r="R53">
            <v>67.72</v>
          </cell>
          <cell r="S53">
            <v>53</v>
          </cell>
          <cell r="T53">
            <v>44</v>
          </cell>
          <cell r="U53">
            <v>42.31</v>
          </cell>
          <cell r="V53">
            <v>48.17</v>
          </cell>
          <cell r="W53">
            <v>42</v>
          </cell>
          <cell r="X53">
            <v>48</v>
          </cell>
          <cell r="Y53">
            <v>39</v>
          </cell>
          <cell r="Z53">
            <v>62.43</v>
          </cell>
          <cell r="AA53">
            <v>60.11</v>
          </cell>
          <cell r="AB53">
            <v>192.27</v>
          </cell>
          <cell r="AC53">
            <v>74.67</v>
          </cell>
          <cell r="AD53">
            <v>62.31</v>
          </cell>
          <cell r="AE53">
            <v>25.91</v>
          </cell>
        </row>
        <row r="54">
          <cell r="G54">
            <v>15</v>
          </cell>
          <cell r="H54">
            <v>29</v>
          </cell>
          <cell r="I54">
            <v>46</v>
          </cell>
          <cell r="J54">
            <v>37</v>
          </cell>
          <cell r="K54">
            <v>42</v>
          </cell>
          <cell r="L54">
            <v>25</v>
          </cell>
          <cell r="M54">
            <v>31</v>
          </cell>
          <cell r="N54">
            <v>49</v>
          </cell>
          <cell r="O54">
            <v>62</v>
          </cell>
          <cell r="P54">
            <v>80</v>
          </cell>
          <cell r="Q54">
            <v>73</v>
          </cell>
          <cell r="R54">
            <v>67.739999999999995</v>
          </cell>
          <cell r="S54">
            <v>53</v>
          </cell>
          <cell r="T54">
            <v>40</v>
          </cell>
          <cell r="U54">
            <v>50.57</v>
          </cell>
          <cell r="V54">
            <v>43.95</v>
          </cell>
          <cell r="W54">
            <v>33</v>
          </cell>
          <cell r="X54">
            <v>44</v>
          </cell>
          <cell r="Y54">
            <v>39</v>
          </cell>
          <cell r="Z54">
            <v>62.52</v>
          </cell>
          <cell r="AA54">
            <v>21.37</v>
          </cell>
          <cell r="AB54">
            <v>132.18</v>
          </cell>
          <cell r="AC54">
            <v>82.89</v>
          </cell>
          <cell r="AD54">
            <v>62.25</v>
          </cell>
          <cell r="AE54">
            <v>17.71</v>
          </cell>
        </row>
        <row r="55">
          <cell r="G55">
            <v>15</v>
          </cell>
          <cell r="H55">
            <v>29</v>
          </cell>
          <cell r="I55">
            <v>27</v>
          </cell>
          <cell r="J55">
            <v>46</v>
          </cell>
          <cell r="K55">
            <v>33</v>
          </cell>
          <cell r="L55">
            <v>23</v>
          </cell>
          <cell r="M55">
            <v>31</v>
          </cell>
          <cell r="N55">
            <v>36</v>
          </cell>
          <cell r="O55">
            <v>53</v>
          </cell>
          <cell r="P55">
            <v>89</v>
          </cell>
          <cell r="Q55">
            <v>78</v>
          </cell>
          <cell r="R55">
            <v>68.2</v>
          </cell>
          <cell r="S55">
            <v>67</v>
          </cell>
          <cell r="T55">
            <v>44</v>
          </cell>
          <cell r="U55">
            <v>42.31</v>
          </cell>
          <cell r="V55">
            <v>52.67</v>
          </cell>
          <cell r="W55">
            <v>33</v>
          </cell>
          <cell r="X55">
            <v>48</v>
          </cell>
          <cell r="Y55">
            <v>48</v>
          </cell>
          <cell r="Z55">
            <v>67.099999999999994</v>
          </cell>
          <cell r="AA55">
            <v>29.24</v>
          </cell>
          <cell r="AB55">
            <v>72.209999999999994</v>
          </cell>
          <cell r="AC55">
            <v>62.29</v>
          </cell>
          <cell r="AD55">
            <v>58.11</v>
          </cell>
          <cell r="AE55">
            <v>29.88</v>
          </cell>
        </row>
        <row r="56">
          <cell r="G56">
            <v>33</v>
          </cell>
          <cell r="H56">
            <v>16</v>
          </cell>
          <cell r="I56">
            <v>24</v>
          </cell>
          <cell r="J56">
            <v>42</v>
          </cell>
          <cell r="K56">
            <v>33</v>
          </cell>
          <cell r="L56">
            <v>27</v>
          </cell>
          <cell r="M56">
            <v>35</v>
          </cell>
          <cell r="N56">
            <v>40</v>
          </cell>
          <cell r="O56">
            <v>64</v>
          </cell>
          <cell r="P56">
            <v>84</v>
          </cell>
          <cell r="Q56">
            <v>73</v>
          </cell>
          <cell r="R56">
            <v>68.44</v>
          </cell>
          <cell r="S56">
            <v>54</v>
          </cell>
          <cell r="T56">
            <v>45</v>
          </cell>
          <cell r="U56">
            <v>42.31</v>
          </cell>
          <cell r="V56">
            <v>56.92</v>
          </cell>
          <cell r="W56">
            <v>33</v>
          </cell>
          <cell r="X56">
            <v>48</v>
          </cell>
          <cell r="Y56">
            <v>43</v>
          </cell>
          <cell r="Z56">
            <v>67.41</v>
          </cell>
          <cell r="AA56">
            <v>37.07</v>
          </cell>
          <cell r="AB56">
            <v>151.56</v>
          </cell>
          <cell r="AC56">
            <v>87.26</v>
          </cell>
          <cell r="AD56">
            <v>67.08</v>
          </cell>
          <cell r="AE56">
            <v>22.07</v>
          </cell>
        </row>
        <row r="57">
          <cell r="G57">
            <v>12</v>
          </cell>
          <cell r="H57">
            <v>25</v>
          </cell>
          <cell r="I57">
            <v>28</v>
          </cell>
          <cell r="J57">
            <v>30</v>
          </cell>
          <cell r="K57">
            <v>38</v>
          </cell>
          <cell r="L57">
            <v>29</v>
          </cell>
          <cell r="M57">
            <v>35</v>
          </cell>
          <cell r="N57">
            <v>32</v>
          </cell>
          <cell r="O57">
            <v>58</v>
          </cell>
          <cell r="P57">
            <v>101</v>
          </cell>
          <cell r="Q57">
            <v>69</v>
          </cell>
          <cell r="R57">
            <v>68.47</v>
          </cell>
          <cell r="S57">
            <v>58</v>
          </cell>
          <cell r="T57">
            <v>69</v>
          </cell>
          <cell r="U57">
            <v>42.31</v>
          </cell>
          <cell r="V57">
            <v>52.48</v>
          </cell>
          <cell r="W57">
            <v>20</v>
          </cell>
          <cell r="X57">
            <v>48</v>
          </cell>
          <cell r="Y57">
            <v>44</v>
          </cell>
          <cell r="Z57">
            <v>67.260000000000005</v>
          </cell>
          <cell r="AA57">
            <v>33.15</v>
          </cell>
          <cell r="AB57">
            <v>178.1</v>
          </cell>
          <cell r="AC57">
            <v>66.489999999999995</v>
          </cell>
          <cell r="AD57">
            <v>58.43</v>
          </cell>
          <cell r="AE57">
            <v>29.93</v>
          </cell>
        </row>
        <row r="58">
          <cell r="G58">
            <v>17</v>
          </cell>
          <cell r="H58">
            <v>26</v>
          </cell>
          <cell r="I58">
            <v>33</v>
          </cell>
          <cell r="J58">
            <v>37</v>
          </cell>
          <cell r="K58">
            <v>38</v>
          </cell>
          <cell r="L58">
            <v>33</v>
          </cell>
          <cell r="M58">
            <v>31</v>
          </cell>
          <cell r="N58">
            <v>28</v>
          </cell>
          <cell r="O58">
            <v>54</v>
          </cell>
          <cell r="P58">
            <v>88</v>
          </cell>
          <cell r="Q58">
            <v>60</v>
          </cell>
          <cell r="R58">
            <v>57.39</v>
          </cell>
          <cell r="S58">
            <v>59</v>
          </cell>
          <cell r="T58">
            <v>69</v>
          </cell>
          <cell r="U58">
            <v>46.84</v>
          </cell>
          <cell r="V58">
            <v>52.81</v>
          </cell>
          <cell r="W58">
            <v>42</v>
          </cell>
          <cell r="X58">
            <v>43</v>
          </cell>
          <cell r="Y58">
            <v>48</v>
          </cell>
          <cell r="Z58">
            <v>58.13</v>
          </cell>
          <cell r="AA58">
            <v>37.18</v>
          </cell>
          <cell r="AB58">
            <v>69.069999999999993</v>
          </cell>
          <cell r="AC58">
            <v>66.349999999999994</v>
          </cell>
          <cell r="AD58">
            <v>58.61</v>
          </cell>
          <cell r="AE58">
            <v>17.829999999999998</v>
          </cell>
        </row>
        <row r="59">
          <cell r="G59">
            <v>25</v>
          </cell>
          <cell r="H59">
            <v>15</v>
          </cell>
          <cell r="I59">
            <v>33</v>
          </cell>
          <cell r="J59">
            <v>46</v>
          </cell>
          <cell r="K59">
            <v>65</v>
          </cell>
          <cell r="L59">
            <v>28</v>
          </cell>
          <cell r="M59">
            <v>31</v>
          </cell>
          <cell r="N59">
            <v>41</v>
          </cell>
          <cell r="O59">
            <v>59</v>
          </cell>
          <cell r="P59">
            <v>106</v>
          </cell>
          <cell r="Q59">
            <v>80</v>
          </cell>
          <cell r="R59">
            <v>62.18</v>
          </cell>
          <cell r="S59">
            <v>74</v>
          </cell>
          <cell r="T59">
            <v>58</v>
          </cell>
          <cell r="U59">
            <v>51.15</v>
          </cell>
          <cell r="V59">
            <v>48.38</v>
          </cell>
          <cell r="W59">
            <v>43</v>
          </cell>
          <cell r="X59">
            <v>43</v>
          </cell>
          <cell r="Y59">
            <v>48</v>
          </cell>
          <cell r="Z59">
            <v>67.650000000000006</v>
          </cell>
          <cell r="AA59">
            <v>21.75</v>
          </cell>
          <cell r="AB59">
            <v>51.56</v>
          </cell>
          <cell r="AC59">
            <v>66.61</v>
          </cell>
          <cell r="AD59">
            <v>54.53</v>
          </cell>
          <cell r="AE59">
            <v>22.16</v>
          </cell>
        </row>
        <row r="60">
          <cell r="G60">
            <v>29</v>
          </cell>
          <cell r="H60">
            <v>15</v>
          </cell>
          <cell r="I60">
            <v>33</v>
          </cell>
          <cell r="J60">
            <v>37</v>
          </cell>
          <cell r="K60">
            <v>60</v>
          </cell>
          <cell r="L60">
            <v>20</v>
          </cell>
          <cell r="M60">
            <v>35</v>
          </cell>
          <cell r="N60">
            <v>46</v>
          </cell>
          <cell r="O60">
            <v>54</v>
          </cell>
          <cell r="P60">
            <v>80</v>
          </cell>
          <cell r="Q60">
            <v>89</v>
          </cell>
          <cell r="R60">
            <v>60.75</v>
          </cell>
          <cell r="S60">
            <v>60</v>
          </cell>
          <cell r="T60">
            <v>36</v>
          </cell>
          <cell r="U60">
            <v>51.15</v>
          </cell>
          <cell r="V60">
            <v>48.39</v>
          </cell>
          <cell r="W60">
            <v>43</v>
          </cell>
          <cell r="X60">
            <v>47</v>
          </cell>
          <cell r="Y60">
            <v>39</v>
          </cell>
          <cell r="Z60">
            <v>67.5</v>
          </cell>
          <cell r="AA60">
            <v>33.35</v>
          </cell>
          <cell r="AB60">
            <v>56.35</v>
          </cell>
          <cell r="AC60">
            <v>75.010000000000005</v>
          </cell>
          <cell r="AD60">
            <v>59</v>
          </cell>
          <cell r="AE60">
            <v>45.99</v>
          </cell>
        </row>
        <row r="61">
          <cell r="G61">
            <v>21</v>
          </cell>
          <cell r="H61">
            <v>22</v>
          </cell>
          <cell r="I61">
            <v>28</v>
          </cell>
          <cell r="J61">
            <v>46</v>
          </cell>
          <cell r="K61">
            <v>32</v>
          </cell>
          <cell r="L61">
            <v>29</v>
          </cell>
          <cell r="M61">
            <v>26</v>
          </cell>
          <cell r="N61">
            <v>59</v>
          </cell>
          <cell r="O61">
            <v>64</v>
          </cell>
          <cell r="P61">
            <v>62</v>
          </cell>
          <cell r="Q61">
            <v>130</v>
          </cell>
          <cell r="R61">
            <v>52.15</v>
          </cell>
          <cell r="S61">
            <v>60</v>
          </cell>
          <cell r="T61">
            <v>49</v>
          </cell>
          <cell r="U61">
            <v>46.84</v>
          </cell>
          <cell r="V61">
            <v>39.96</v>
          </cell>
          <cell r="W61">
            <v>25</v>
          </cell>
          <cell r="X61">
            <v>47</v>
          </cell>
          <cell r="Y61">
            <v>46</v>
          </cell>
          <cell r="Z61">
            <v>58.41</v>
          </cell>
          <cell r="AA61">
            <v>29.64</v>
          </cell>
          <cell r="AB61">
            <v>65.709999999999994</v>
          </cell>
          <cell r="AC61">
            <v>79.12</v>
          </cell>
          <cell r="AD61">
            <v>54.72</v>
          </cell>
          <cell r="AE61">
            <v>25.91</v>
          </cell>
        </row>
        <row r="62">
          <cell r="G62">
            <v>21</v>
          </cell>
          <cell r="H62">
            <v>22</v>
          </cell>
          <cell r="I62">
            <v>29</v>
          </cell>
          <cell r="J62">
            <v>28</v>
          </cell>
          <cell r="K62">
            <v>42</v>
          </cell>
          <cell r="L62">
            <v>10</v>
          </cell>
          <cell r="M62">
            <v>25</v>
          </cell>
          <cell r="N62">
            <v>41</v>
          </cell>
          <cell r="O62">
            <v>54</v>
          </cell>
          <cell r="P62">
            <v>80</v>
          </cell>
          <cell r="Q62">
            <v>90</v>
          </cell>
          <cell r="R62">
            <v>48.12</v>
          </cell>
          <cell r="S62">
            <v>43</v>
          </cell>
          <cell r="T62">
            <v>63</v>
          </cell>
          <cell r="U62">
            <v>51.15</v>
          </cell>
          <cell r="V62">
            <v>48.44</v>
          </cell>
          <cell r="W62">
            <v>29</v>
          </cell>
          <cell r="X62">
            <v>47</v>
          </cell>
          <cell r="Y62">
            <v>40</v>
          </cell>
          <cell r="Z62">
            <v>58.73</v>
          </cell>
          <cell r="AA62">
            <v>32.43</v>
          </cell>
          <cell r="AB62">
            <v>57.85</v>
          </cell>
          <cell r="AC62">
            <v>83.42</v>
          </cell>
          <cell r="AD62">
            <v>59.38</v>
          </cell>
          <cell r="AE62">
            <v>18.14</v>
          </cell>
        </row>
        <row r="63">
          <cell r="G63">
            <v>26</v>
          </cell>
          <cell r="H63">
            <v>19</v>
          </cell>
          <cell r="I63">
            <v>30</v>
          </cell>
          <cell r="J63">
            <v>38</v>
          </cell>
          <cell r="K63">
            <v>34</v>
          </cell>
          <cell r="L63">
            <v>39</v>
          </cell>
          <cell r="M63">
            <v>45</v>
          </cell>
          <cell r="N63">
            <v>27</v>
          </cell>
          <cell r="O63">
            <v>54</v>
          </cell>
          <cell r="P63">
            <v>102</v>
          </cell>
          <cell r="Q63">
            <v>90</v>
          </cell>
          <cell r="R63">
            <v>38.1</v>
          </cell>
          <cell r="S63">
            <v>56</v>
          </cell>
          <cell r="T63">
            <v>58</v>
          </cell>
          <cell r="U63">
            <v>46.84</v>
          </cell>
          <cell r="V63">
            <v>48.46</v>
          </cell>
          <cell r="W63">
            <v>34</v>
          </cell>
          <cell r="X63">
            <v>43</v>
          </cell>
          <cell r="Y63">
            <v>37</v>
          </cell>
          <cell r="Z63">
            <v>58.6</v>
          </cell>
          <cell r="AA63">
            <v>31.89</v>
          </cell>
          <cell r="AB63">
            <v>66.75</v>
          </cell>
          <cell r="AC63">
            <v>79.2</v>
          </cell>
          <cell r="AD63">
            <v>55.33</v>
          </cell>
          <cell r="AE63">
            <v>22.07</v>
          </cell>
        </row>
        <row r="64">
          <cell r="G64">
            <v>26</v>
          </cell>
          <cell r="H64">
            <v>27</v>
          </cell>
          <cell r="I64">
            <v>13</v>
          </cell>
          <cell r="J64">
            <v>41</v>
          </cell>
          <cell r="K64">
            <v>34</v>
          </cell>
          <cell r="L64">
            <v>39</v>
          </cell>
          <cell r="M64">
            <v>49</v>
          </cell>
          <cell r="N64">
            <v>29</v>
          </cell>
          <cell r="O64">
            <v>59</v>
          </cell>
          <cell r="P64">
            <v>111</v>
          </cell>
          <cell r="Q64">
            <v>86</v>
          </cell>
          <cell r="R64">
            <v>29.68</v>
          </cell>
          <cell r="S64">
            <v>48</v>
          </cell>
          <cell r="T64">
            <v>50</v>
          </cell>
          <cell r="U64">
            <v>55.67</v>
          </cell>
          <cell r="V64">
            <v>48.48</v>
          </cell>
          <cell r="W64">
            <v>52</v>
          </cell>
          <cell r="X64">
            <v>43</v>
          </cell>
          <cell r="Y64">
            <v>45</v>
          </cell>
          <cell r="Z64">
            <v>58.93</v>
          </cell>
          <cell r="AA64">
            <v>35.67</v>
          </cell>
          <cell r="AB64">
            <v>63.1</v>
          </cell>
          <cell r="AC64">
            <v>75.19</v>
          </cell>
          <cell r="AD64">
            <v>55.33</v>
          </cell>
          <cell r="AE64">
            <v>22.3</v>
          </cell>
        </row>
        <row r="65">
          <cell r="G65">
            <v>18</v>
          </cell>
          <cell r="H65">
            <v>23</v>
          </cell>
          <cell r="I65">
            <v>29</v>
          </cell>
          <cell r="J65">
            <v>41</v>
          </cell>
          <cell r="K65">
            <v>38</v>
          </cell>
          <cell r="L65">
            <v>25</v>
          </cell>
          <cell r="M65">
            <v>18</v>
          </cell>
          <cell r="N65">
            <v>46</v>
          </cell>
          <cell r="O65">
            <v>49</v>
          </cell>
          <cell r="P65">
            <v>108</v>
          </cell>
          <cell r="Q65">
            <v>95</v>
          </cell>
          <cell r="R65">
            <v>60.82</v>
          </cell>
          <cell r="S65">
            <v>52</v>
          </cell>
          <cell r="T65">
            <v>41</v>
          </cell>
          <cell r="U65">
            <v>59.74</v>
          </cell>
          <cell r="V65">
            <v>44.28</v>
          </cell>
          <cell r="W65">
            <v>47</v>
          </cell>
          <cell r="X65">
            <v>39</v>
          </cell>
          <cell r="Y65">
            <v>41</v>
          </cell>
          <cell r="Z65">
            <v>63.25</v>
          </cell>
          <cell r="AA65">
            <v>28</v>
          </cell>
          <cell r="AB65">
            <v>63.63</v>
          </cell>
          <cell r="AC65">
            <v>70.989999999999995</v>
          </cell>
          <cell r="AD65">
            <v>55.74</v>
          </cell>
          <cell r="AE65">
            <v>22.13</v>
          </cell>
        </row>
        <row r="66">
          <cell r="G66">
            <v>18</v>
          </cell>
          <cell r="H66">
            <v>23</v>
          </cell>
          <cell r="I66">
            <v>25</v>
          </cell>
          <cell r="J66">
            <v>42</v>
          </cell>
          <cell r="K66">
            <v>34</v>
          </cell>
          <cell r="L66">
            <v>34</v>
          </cell>
          <cell r="M66">
            <v>31</v>
          </cell>
          <cell r="N66">
            <v>51</v>
          </cell>
          <cell r="O66">
            <v>46</v>
          </cell>
          <cell r="P66">
            <v>98</v>
          </cell>
          <cell r="Q66">
            <v>95</v>
          </cell>
          <cell r="R66">
            <v>47.89</v>
          </cell>
          <cell r="S66">
            <v>57</v>
          </cell>
          <cell r="T66">
            <v>46</v>
          </cell>
          <cell r="U66">
            <v>51.6</v>
          </cell>
          <cell r="V66">
            <v>39.880000000000003</v>
          </cell>
          <cell r="W66">
            <v>25</v>
          </cell>
          <cell r="X66">
            <v>43</v>
          </cell>
          <cell r="Y66">
            <v>41</v>
          </cell>
          <cell r="Z66">
            <v>63.56</v>
          </cell>
          <cell r="AA66">
            <v>24.27</v>
          </cell>
          <cell r="AB66">
            <v>72.63</v>
          </cell>
          <cell r="AC66">
            <v>75.290000000000006</v>
          </cell>
          <cell r="AD66">
            <v>51.51</v>
          </cell>
          <cell r="AE66">
            <v>22.16</v>
          </cell>
        </row>
        <row r="67">
          <cell r="G67">
            <v>17</v>
          </cell>
          <cell r="H67">
            <v>24</v>
          </cell>
          <cell r="I67">
            <v>33</v>
          </cell>
          <cell r="J67">
            <v>30</v>
          </cell>
          <cell r="K67">
            <v>30</v>
          </cell>
          <cell r="L67">
            <v>18</v>
          </cell>
          <cell r="M67">
            <v>36</v>
          </cell>
          <cell r="N67">
            <v>68</v>
          </cell>
          <cell r="O67">
            <v>50</v>
          </cell>
          <cell r="P67">
            <v>98</v>
          </cell>
          <cell r="Q67">
            <v>110</v>
          </cell>
          <cell r="R67">
            <v>61.4</v>
          </cell>
          <cell r="S67">
            <v>44</v>
          </cell>
          <cell r="T67">
            <v>55</v>
          </cell>
          <cell r="U67">
            <v>39.18</v>
          </cell>
          <cell r="V67">
            <v>44.34</v>
          </cell>
          <cell r="W67">
            <v>30</v>
          </cell>
          <cell r="X67">
            <v>35</v>
          </cell>
          <cell r="Y67">
            <v>39</v>
          </cell>
          <cell r="Z67">
            <v>63.66</v>
          </cell>
          <cell r="AA67">
            <v>28.06</v>
          </cell>
          <cell r="AB67">
            <v>51.86</v>
          </cell>
          <cell r="AC67">
            <v>83.62</v>
          </cell>
          <cell r="AD67">
            <v>51.74</v>
          </cell>
          <cell r="AE67">
            <v>26.27</v>
          </cell>
        </row>
        <row r="68">
          <cell r="G68">
            <v>16</v>
          </cell>
          <cell r="H68">
            <v>24</v>
          </cell>
          <cell r="I68">
            <v>21</v>
          </cell>
          <cell r="J68">
            <v>37</v>
          </cell>
          <cell r="K68">
            <v>30</v>
          </cell>
          <cell r="L68">
            <v>28</v>
          </cell>
          <cell r="M68">
            <v>31</v>
          </cell>
          <cell r="N68">
            <v>29</v>
          </cell>
          <cell r="O68">
            <v>50</v>
          </cell>
          <cell r="P68">
            <v>94</v>
          </cell>
          <cell r="Q68">
            <v>88</v>
          </cell>
          <cell r="R68">
            <v>52.76</v>
          </cell>
          <cell r="S68">
            <v>53</v>
          </cell>
          <cell r="T68">
            <v>55</v>
          </cell>
          <cell r="U68">
            <v>34.700000000000003</v>
          </cell>
          <cell r="V68">
            <v>48.57</v>
          </cell>
          <cell r="W68">
            <v>30</v>
          </cell>
          <cell r="X68">
            <v>39</v>
          </cell>
          <cell r="Y68">
            <v>39</v>
          </cell>
          <cell r="Z68">
            <v>68.180000000000007</v>
          </cell>
          <cell r="AA68">
            <v>32.020000000000003</v>
          </cell>
          <cell r="AB68">
            <v>65.17</v>
          </cell>
          <cell r="AC68">
            <v>75.180000000000007</v>
          </cell>
          <cell r="AD68">
            <v>53.76</v>
          </cell>
          <cell r="AE68">
            <v>26.1</v>
          </cell>
        </row>
        <row r="69">
          <cell r="G69">
            <v>17</v>
          </cell>
          <cell r="H69">
            <v>20</v>
          </cell>
          <cell r="I69">
            <v>33</v>
          </cell>
          <cell r="J69">
            <v>37</v>
          </cell>
          <cell r="K69">
            <v>34</v>
          </cell>
          <cell r="L69">
            <v>24</v>
          </cell>
          <cell r="M69">
            <v>27</v>
          </cell>
          <cell r="N69">
            <v>34</v>
          </cell>
          <cell r="O69">
            <v>50</v>
          </cell>
          <cell r="P69">
            <v>68</v>
          </cell>
          <cell r="Q69">
            <v>92</v>
          </cell>
          <cell r="R69">
            <v>61.95</v>
          </cell>
          <cell r="S69">
            <v>58</v>
          </cell>
          <cell r="T69">
            <v>29</v>
          </cell>
          <cell r="U69">
            <v>45.73</v>
          </cell>
          <cell r="V69">
            <v>39.96</v>
          </cell>
          <cell r="W69">
            <v>34</v>
          </cell>
          <cell r="X69">
            <v>47</v>
          </cell>
          <cell r="Y69">
            <v>69</v>
          </cell>
          <cell r="Z69">
            <v>59.38</v>
          </cell>
          <cell r="AA69">
            <v>29.86</v>
          </cell>
          <cell r="AB69">
            <v>65.66</v>
          </cell>
          <cell r="AC69">
            <v>71.39</v>
          </cell>
          <cell r="AD69">
            <v>49.77</v>
          </cell>
          <cell r="AE69">
            <v>26.32</v>
          </cell>
        </row>
        <row r="70">
          <cell r="G70">
            <v>20</v>
          </cell>
          <cell r="H70">
            <v>20</v>
          </cell>
          <cell r="I70">
            <v>34</v>
          </cell>
          <cell r="J70">
            <v>42</v>
          </cell>
          <cell r="K70">
            <v>30</v>
          </cell>
          <cell r="L70">
            <v>24</v>
          </cell>
          <cell r="M70">
            <v>31</v>
          </cell>
          <cell r="N70">
            <v>73</v>
          </cell>
          <cell r="O70">
            <v>33</v>
          </cell>
          <cell r="P70">
            <v>77</v>
          </cell>
          <cell r="Q70">
            <v>88</v>
          </cell>
          <cell r="R70">
            <v>83.77</v>
          </cell>
          <cell r="S70">
            <v>54</v>
          </cell>
          <cell r="T70">
            <v>47</v>
          </cell>
          <cell r="U70">
            <v>41.61</v>
          </cell>
          <cell r="V70">
            <v>39.99</v>
          </cell>
          <cell r="W70">
            <v>34</v>
          </cell>
          <cell r="X70">
            <v>47</v>
          </cell>
          <cell r="Y70">
            <v>45</v>
          </cell>
          <cell r="Z70">
            <v>63.92</v>
          </cell>
          <cell r="AA70">
            <v>33.82</v>
          </cell>
          <cell r="AB70">
            <v>74.34</v>
          </cell>
          <cell r="AC70">
            <v>71.239999999999995</v>
          </cell>
          <cell r="AD70">
            <v>65.97</v>
          </cell>
          <cell r="AE70">
            <v>22.27</v>
          </cell>
        </row>
        <row r="71">
          <cell r="G71">
            <v>17</v>
          </cell>
          <cell r="H71">
            <v>19</v>
          </cell>
          <cell r="I71">
            <v>26</v>
          </cell>
          <cell r="J71">
            <v>37</v>
          </cell>
          <cell r="K71">
            <v>35</v>
          </cell>
          <cell r="L71">
            <v>25</v>
          </cell>
          <cell r="M71">
            <v>28</v>
          </cell>
          <cell r="N71">
            <v>42</v>
          </cell>
          <cell r="O71">
            <v>46</v>
          </cell>
          <cell r="P71">
            <v>88</v>
          </cell>
          <cell r="Q71">
            <v>93</v>
          </cell>
          <cell r="R71">
            <v>50.88</v>
          </cell>
          <cell r="S71">
            <v>45</v>
          </cell>
          <cell r="T71">
            <v>51</v>
          </cell>
          <cell r="U71">
            <v>46.01</v>
          </cell>
          <cell r="V71">
            <v>48.63</v>
          </cell>
          <cell r="W71">
            <v>30</v>
          </cell>
          <cell r="X71">
            <v>35</v>
          </cell>
          <cell r="Y71">
            <v>32</v>
          </cell>
          <cell r="Z71">
            <v>59.36</v>
          </cell>
          <cell r="AA71">
            <v>22.44</v>
          </cell>
          <cell r="AB71">
            <v>87.63</v>
          </cell>
          <cell r="AC71">
            <v>92.63</v>
          </cell>
          <cell r="AD71">
            <v>43.37</v>
          </cell>
          <cell r="AE71">
            <v>26.37</v>
          </cell>
        </row>
        <row r="72">
          <cell r="F72">
            <v>34</v>
          </cell>
          <cell r="G72">
            <v>14</v>
          </cell>
          <cell r="H72">
            <v>19</v>
          </cell>
          <cell r="I72">
            <v>34</v>
          </cell>
          <cell r="J72">
            <v>33</v>
          </cell>
          <cell r="K72">
            <v>34</v>
          </cell>
          <cell r="L72">
            <v>26</v>
          </cell>
          <cell r="M72">
            <v>24</v>
          </cell>
          <cell r="N72">
            <v>69</v>
          </cell>
          <cell r="O72">
            <v>55</v>
          </cell>
          <cell r="P72">
            <v>81</v>
          </cell>
          <cell r="Q72">
            <v>84</v>
          </cell>
          <cell r="R72">
            <v>57.13</v>
          </cell>
          <cell r="S72">
            <v>46</v>
          </cell>
          <cell r="T72">
            <v>42</v>
          </cell>
          <cell r="U72">
            <v>37.72</v>
          </cell>
          <cell r="V72">
            <v>44.36</v>
          </cell>
          <cell r="W72">
            <v>35</v>
          </cell>
          <cell r="X72">
            <v>47</v>
          </cell>
          <cell r="Y72">
            <v>37</v>
          </cell>
          <cell r="Z72">
            <v>59.45</v>
          </cell>
          <cell r="AA72">
            <v>26.2</v>
          </cell>
          <cell r="AB72">
            <v>75.209999999999994</v>
          </cell>
          <cell r="AC72">
            <v>47.2</v>
          </cell>
          <cell r="AD72">
            <v>43.78</v>
          </cell>
          <cell r="AE72">
            <v>30.26</v>
          </cell>
        </row>
        <row r="73">
          <cell r="F73">
            <v>38</v>
          </cell>
          <cell r="G73">
            <v>14</v>
          </cell>
          <cell r="H73">
            <v>24</v>
          </cell>
          <cell r="I73">
            <v>30</v>
          </cell>
          <cell r="J73">
            <v>37</v>
          </cell>
          <cell r="K73">
            <v>22</v>
          </cell>
          <cell r="L73">
            <v>25</v>
          </cell>
          <cell r="M73">
            <v>37</v>
          </cell>
          <cell r="N73">
            <v>56</v>
          </cell>
          <cell r="O73">
            <v>51</v>
          </cell>
          <cell r="P73">
            <v>73</v>
          </cell>
          <cell r="Q73">
            <v>71</v>
          </cell>
          <cell r="R73">
            <v>53.03</v>
          </cell>
          <cell r="S73">
            <v>70</v>
          </cell>
          <cell r="T73">
            <v>42</v>
          </cell>
          <cell r="U73">
            <v>33.68</v>
          </cell>
          <cell r="V73">
            <v>48.78</v>
          </cell>
          <cell r="W73">
            <v>34.79</v>
          </cell>
          <cell r="X73">
            <v>39</v>
          </cell>
          <cell r="Y73">
            <v>41</v>
          </cell>
          <cell r="Z73">
            <v>68.81</v>
          </cell>
          <cell r="AA73">
            <v>18.77</v>
          </cell>
          <cell r="AB73">
            <v>67.55</v>
          </cell>
          <cell r="AC73">
            <v>72.010000000000005</v>
          </cell>
          <cell r="AD73">
            <v>35.24</v>
          </cell>
          <cell r="AE73">
            <v>26.41</v>
          </cell>
        </row>
        <row r="74">
          <cell r="F74">
            <v>34</v>
          </cell>
          <cell r="G74">
            <v>19</v>
          </cell>
          <cell r="H74">
            <v>12</v>
          </cell>
          <cell r="I74">
            <v>31</v>
          </cell>
          <cell r="J74">
            <v>33</v>
          </cell>
          <cell r="K74">
            <v>30</v>
          </cell>
          <cell r="L74">
            <v>26</v>
          </cell>
          <cell r="M74">
            <v>29</v>
          </cell>
          <cell r="N74">
            <v>34</v>
          </cell>
          <cell r="O74">
            <v>51</v>
          </cell>
          <cell r="P74">
            <v>59</v>
          </cell>
          <cell r="Q74">
            <v>80</v>
          </cell>
          <cell r="R74">
            <v>72.03</v>
          </cell>
          <cell r="S74">
            <v>52</v>
          </cell>
          <cell r="T74">
            <v>43</v>
          </cell>
          <cell r="U74">
            <v>41.97</v>
          </cell>
          <cell r="V74">
            <v>40.21</v>
          </cell>
          <cell r="W74">
            <v>34.79</v>
          </cell>
          <cell r="X74">
            <v>43</v>
          </cell>
          <cell r="Y74">
            <v>49</v>
          </cell>
          <cell r="Z74">
            <v>59.62</v>
          </cell>
          <cell r="AA74">
            <v>26.28</v>
          </cell>
          <cell r="AB74">
            <v>73.34</v>
          </cell>
          <cell r="AC74">
            <v>96.87</v>
          </cell>
          <cell r="AD74">
            <v>56.88</v>
          </cell>
          <cell r="AE74">
            <v>26.25</v>
          </cell>
        </row>
        <row r="75">
          <cell r="F75">
            <v>35</v>
          </cell>
          <cell r="G75">
            <v>23</v>
          </cell>
          <cell r="H75">
            <v>16</v>
          </cell>
          <cell r="I75">
            <v>26</v>
          </cell>
          <cell r="J75">
            <v>33</v>
          </cell>
          <cell r="K75">
            <v>57</v>
          </cell>
          <cell r="L75">
            <v>38</v>
          </cell>
          <cell r="M75">
            <v>28</v>
          </cell>
          <cell r="N75">
            <v>30</v>
          </cell>
          <cell r="O75">
            <v>47</v>
          </cell>
          <cell r="P75">
            <v>65</v>
          </cell>
          <cell r="Q75">
            <v>61</v>
          </cell>
          <cell r="R75">
            <v>61.04</v>
          </cell>
          <cell r="S75">
            <v>52</v>
          </cell>
          <cell r="T75">
            <v>51</v>
          </cell>
          <cell r="U75">
            <v>37.729999999999997</v>
          </cell>
          <cell r="V75">
            <v>40.409999999999997</v>
          </cell>
          <cell r="W75">
            <v>39.5</v>
          </cell>
          <cell r="X75">
            <v>47</v>
          </cell>
          <cell r="Y75">
            <v>29</v>
          </cell>
          <cell r="Z75">
            <v>68.73</v>
          </cell>
          <cell r="AA75">
            <v>26.31</v>
          </cell>
          <cell r="AB75">
            <v>69.56</v>
          </cell>
          <cell r="AC75">
            <v>72.88</v>
          </cell>
          <cell r="AD75">
            <v>37.020000000000003</v>
          </cell>
          <cell r="AE75">
            <v>30.52</v>
          </cell>
        </row>
        <row r="76">
          <cell r="F76">
            <v>35</v>
          </cell>
          <cell r="G76">
            <v>15</v>
          </cell>
          <cell r="H76">
            <v>16</v>
          </cell>
          <cell r="I76">
            <v>38</v>
          </cell>
          <cell r="J76">
            <v>43</v>
          </cell>
          <cell r="K76">
            <v>40</v>
          </cell>
          <cell r="L76">
            <v>38</v>
          </cell>
          <cell r="M76">
            <v>29</v>
          </cell>
          <cell r="N76">
            <v>57</v>
          </cell>
          <cell r="O76">
            <v>52</v>
          </cell>
          <cell r="P76">
            <v>70</v>
          </cell>
          <cell r="Q76">
            <v>43</v>
          </cell>
          <cell r="R76">
            <v>52.6</v>
          </cell>
          <cell r="S76">
            <v>62</v>
          </cell>
          <cell r="T76">
            <v>56</v>
          </cell>
          <cell r="U76">
            <v>38.26</v>
          </cell>
          <cell r="V76">
            <v>40.21</v>
          </cell>
          <cell r="W76">
            <v>35.46</v>
          </cell>
          <cell r="X76">
            <v>43</v>
          </cell>
          <cell r="Y76">
            <v>46</v>
          </cell>
          <cell r="Z76">
            <v>69.03</v>
          </cell>
          <cell r="AA76">
            <v>30.25</v>
          </cell>
          <cell r="AB76">
            <v>78.47</v>
          </cell>
          <cell r="AC76">
            <v>68.95</v>
          </cell>
          <cell r="AD76">
            <v>45.74</v>
          </cell>
          <cell r="AE76">
            <v>30.35</v>
          </cell>
        </row>
        <row r="77">
          <cell r="F77">
            <v>56</v>
          </cell>
          <cell r="G77">
            <v>15</v>
          </cell>
          <cell r="H77">
            <v>29</v>
          </cell>
          <cell r="I77">
            <v>26</v>
          </cell>
          <cell r="J77">
            <v>46</v>
          </cell>
          <cell r="K77">
            <v>44</v>
          </cell>
          <cell r="L77">
            <v>30</v>
          </cell>
          <cell r="M77">
            <v>28</v>
          </cell>
          <cell r="N77">
            <v>44</v>
          </cell>
          <cell r="O77">
            <v>51</v>
          </cell>
          <cell r="P77">
            <v>58</v>
          </cell>
          <cell r="Q77">
            <v>43</v>
          </cell>
          <cell r="R77">
            <v>74.36</v>
          </cell>
          <cell r="S77">
            <v>44</v>
          </cell>
          <cell r="T77">
            <v>57</v>
          </cell>
          <cell r="U77">
            <v>62.95</v>
          </cell>
          <cell r="V77">
            <v>40.200000000000003</v>
          </cell>
          <cell r="W77">
            <v>35.24</v>
          </cell>
          <cell r="X77">
            <v>43</v>
          </cell>
          <cell r="Y77">
            <v>50</v>
          </cell>
          <cell r="Z77">
            <v>59.86</v>
          </cell>
          <cell r="AA77">
            <v>41.62</v>
          </cell>
          <cell r="AB77">
            <v>70.48</v>
          </cell>
          <cell r="AC77">
            <v>73.23</v>
          </cell>
          <cell r="AD77">
            <v>20.49</v>
          </cell>
          <cell r="AE77">
            <v>22.46</v>
          </cell>
        </row>
        <row r="78">
          <cell r="F78">
            <v>36</v>
          </cell>
          <cell r="G78">
            <v>28</v>
          </cell>
          <cell r="H78">
            <v>33</v>
          </cell>
          <cell r="I78">
            <v>35</v>
          </cell>
          <cell r="J78">
            <v>43</v>
          </cell>
          <cell r="K78">
            <v>44</v>
          </cell>
          <cell r="L78">
            <v>27</v>
          </cell>
          <cell r="M78">
            <v>52</v>
          </cell>
          <cell r="N78">
            <v>26</v>
          </cell>
          <cell r="O78">
            <v>56</v>
          </cell>
          <cell r="P78">
            <v>62</v>
          </cell>
          <cell r="Q78">
            <v>31</v>
          </cell>
          <cell r="R78">
            <v>49.1</v>
          </cell>
          <cell r="S78">
            <v>49</v>
          </cell>
          <cell r="T78">
            <v>54</v>
          </cell>
          <cell r="U78">
            <v>38.270000000000003</v>
          </cell>
          <cell r="V78">
            <v>40.200000000000003</v>
          </cell>
          <cell r="W78">
            <v>31.03</v>
          </cell>
          <cell r="X78">
            <v>60</v>
          </cell>
          <cell r="Y78">
            <v>63</v>
          </cell>
          <cell r="Z78">
            <v>44.21</v>
          </cell>
          <cell r="AA78">
            <v>34</v>
          </cell>
          <cell r="AB78">
            <v>70.959999999999994</v>
          </cell>
          <cell r="AC78">
            <v>60.72</v>
          </cell>
          <cell r="AD78">
            <v>42.01</v>
          </cell>
          <cell r="AE78">
            <v>10.74</v>
          </cell>
        </row>
        <row r="79">
          <cell r="F79">
            <v>57</v>
          </cell>
          <cell r="G79">
            <v>28</v>
          </cell>
          <cell r="H79">
            <v>18</v>
          </cell>
          <cell r="I79">
            <v>23</v>
          </cell>
          <cell r="J79">
            <v>39</v>
          </cell>
          <cell r="K79">
            <v>35</v>
          </cell>
          <cell r="L79">
            <v>40</v>
          </cell>
          <cell r="M79">
            <v>28</v>
          </cell>
          <cell r="N79">
            <v>48</v>
          </cell>
          <cell r="O79">
            <v>52</v>
          </cell>
          <cell r="P79">
            <v>67</v>
          </cell>
          <cell r="Q79">
            <v>66</v>
          </cell>
          <cell r="R79">
            <v>62.3</v>
          </cell>
          <cell r="S79">
            <v>53</v>
          </cell>
          <cell r="T79">
            <v>60</v>
          </cell>
          <cell r="U79">
            <v>38.47</v>
          </cell>
          <cell r="V79">
            <v>53.18</v>
          </cell>
          <cell r="W79">
            <v>35.24</v>
          </cell>
          <cell r="X79">
            <v>47</v>
          </cell>
          <cell r="Y79">
            <v>51</v>
          </cell>
          <cell r="Z79">
            <v>44.65</v>
          </cell>
          <cell r="AA79">
            <v>26.41</v>
          </cell>
          <cell r="AB79">
            <v>63.49</v>
          </cell>
          <cell r="AC79">
            <v>64.39</v>
          </cell>
          <cell r="AD79">
            <v>33.76</v>
          </cell>
          <cell r="AE79">
            <v>38.31</v>
          </cell>
        </row>
        <row r="80">
          <cell r="F80">
            <v>57</v>
          </cell>
          <cell r="G80">
            <v>28</v>
          </cell>
          <cell r="H80">
            <v>21</v>
          </cell>
          <cell r="I80">
            <v>35</v>
          </cell>
          <cell r="J80">
            <v>35</v>
          </cell>
          <cell r="K80">
            <v>26</v>
          </cell>
          <cell r="L80">
            <v>35</v>
          </cell>
          <cell r="M80">
            <v>34</v>
          </cell>
          <cell r="N80">
            <v>40</v>
          </cell>
          <cell r="O80">
            <v>52</v>
          </cell>
          <cell r="P80">
            <v>67</v>
          </cell>
          <cell r="Q80">
            <v>49</v>
          </cell>
          <cell r="R80">
            <v>62.59</v>
          </cell>
          <cell r="S80">
            <v>45</v>
          </cell>
          <cell r="T80">
            <v>56</v>
          </cell>
          <cell r="U80">
            <v>38.270000000000003</v>
          </cell>
          <cell r="V80">
            <v>44.6</v>
          </cell>
          <cell r="W80">
            <v>31.09</v>
          </cell>
          <cell r="X80">
            <v>43</v>
          </cell>
          <cell r="Y80">
            <v>42</v>
          </cell>
          <cell r="Z80">
            <v>44.72</v>
          </cell>
          <cell r="AA80">
            <v>26.44</v>
          </cell>
          <cell r="AB80">
            <v>63.85</v>
          </cell>
          <cell r="AC80">
            <v>64.47</v>
          </cell>
          <cell r="AD80">
            <v>33.770000000000003</v>
          </cell>
          <cell r="AE80">
            <v>22.55</v>
          </cell>
        </row>
        <row r="81">
          <cell r="F81">
            <v>57</v>
          </cell>
          <cell r="G81">
            <v>21</v>
          </cell>
          <cell r="H81">
            <v>33</v>
          </cell>
          <cell r="I81">
            <v>39</v>
          </cell>
          <cell r="J81">
            <v>26</v>
          </cell>
          <cell r="K81">
            <v>27</v>
          </cell>
          <cell r="L81">
            <v>27</v>
          </cell>
          <cell r="M81">
            <v>16</v>
          </cell>
          <cell r="N81">
            <v>40</v>
          </cell>
          <cell r="O81">
            <v>34</v>
          </cell>
          <cell r="P81">
            <v>59</v>
          </cell>
          <cell r="Q81">
            <v>49</v>
          </cell>
          <cell r="R81">
            <v>54.23</v>
          </cell>
          <cell r="S81">
            <v>41</v>
          </cell>
          <cell r="T81">
            <v>48</v>
          </cell>
          <cell r="U81">
            <v>42.48</v>
          </cell>
          <cell r="V81">
            <v>40.200000000000003</v>
          </cell>
          <cell r="W81">
            <v>31.6</v>
          </cell>
          <cell r="X81">
            <v>40</v>
          </cell>
          <cell r="Y81">
            <v>26</v>
          </cell>
          <cell r="Z81">
            <v>40.22</v>
          </cell>
          <cell r="AA81">
            <v>30.36</v>
          </cell>
          <cell r="AB81">
            <v>84.81</v>
          </cell>
          <cell r="AC81">
            <v>80.86</v>
          </cell>
          <cell r="AD81">
            <v>46.73</v>
          </cell>
          <cell r="AE81">
            <v>22.58</v>
          </cell>
        </row>
        <row r="82">
          <cell r="F82">
            <v>46</v>
          </cell>
          <cell r="G82">
            <v>25</v>
          </cell>
          <cell r="H82">
            <v>23</v>
          </cell>
          <cell r="I82">
            <v>19</v>
          </cell>
          <cell r="J82">
            <v>25</v>
          </cell>
          <cell r="K82">
            <v>40</v>
          </cell>
          <cell r="L82">
            <v>48</v>
          </cell>
          <cell r="M82">
            <v>25</v>
          </cell>
          <cell r="N82">
            <v>35</v>
          </cell>
          <cell r="O82">
            <v>75</v>
          </cell>
          <cell r="P82">
            <v>63</v>
          </cell>
          <cell r="Q82">
            <v>32</v>
          </cell>
          <cell r="R82">
            <v>63.19</v>
          </cell>
          <cell r="S82">
            <v>46</v>
          </cell>
          <cell r="T82">
            <v>56</v>
          </cell>
          <cell r="U82">
            <v>42.76</v>
          </cell>
          <cell r="V82">
            <v>40.200000000000003</v>
          </cell>
          <cell r="W82">
            <v>31.61</v>
          </cell>
          <cell r="X82">
            <v>40</v>
          </cell>
          <cell r="Y82">
            <v>59</v>
          </cell>
          <cell r="Z82">
            <v>37.229999999999997</v>
          </cell>
          <cell r="AA82">
            <v>34.1</v>
          </cell>
          <cell r="AB82">
            <v>64.91</v>
          </cell>
          <cell r="AC82">
            <v>68.56</v>
          </cell>
          <cell r="AD82">
            <v>38.5</v>
          </cell>
          <cell r="AE82">
            <v>26.64</v>
          </cell>
        </row>
        <row r="83">
          <cell r="F83">
            <v>45</v>
          </cell>
          <cell r="G83">
            <v>22</v>
          </cell>
          <cell r="H83">
            <v>19</v>
          </cell>
          <cell r="I83">
            <v>31</v>
          </cell>
          <cell r="J83">
            <v>44</v>
          </cell>
          <cell r="K83">
            <v>53</v>
          </cell>
          <cell r="L83">
            <v>31</v>
          </cell>
          <cell r="M83">
            <v>33</v>
          </cell>
          <cell r="N83">
            <v>43</v>
          </cell>
          <cell r="O83">
            <v>71</v>
          </cell>
          <cell r="P83">
            <v>68</v>
          </cell>
          <cell r="Q83">
            <v>19</v>
          </cell>
          <cell r="R83">
            <v>59.17</v>
          </cell>
          <cell r="S83">
            <v>46</v>
          </cell>
          <cell r="T83">
            <v>48</v>
          </cell>
          <cell r="U83">
            <v>38.729999999999997</v>
          </cell>
          <cell r="V83">
            <v>44.72</v>
          </cell>
          <cell r="W83">
            <v>31.6</v>
          </cell>
          <cell r="X83">
            <v>40</v>
          </cell>
          <cell r="Y83">
            <v>43</v>
          </cell>
          <cell r="Z83">
            <v>41.68</v>
          </cell>
          <cell r="AA83">
            <v>26.52</v>
          </cell>
          <cell r="AB83">
            <v>69.599999999999994</v>
          </cell>
          <cell r="AC83">
            <v>84.92</v>
          </cell>
          <cell r="AD83">
            <v>51.38</v>
          </cell>
          <cell r="AE83">
            <v>22.64</v>
          </cell>
        </row>
        <row r="84">
          <cell r="F84">
            <v>42</v>
          </cell>
          <cell r="G84">
            <v>10</v>
          </cell>
          <cell r="H84">
            <v>34</v>
          </cell>
          <cell r="I84">
            <v>28</v>
          </cell>
          <cell r="J84">
            <v>39</v>
          </cell>
          <cell r="K84">
            <v>48</v>
          </cell>
          <cell r="L84">
            <v>55</v>
          </cell>
          <cell r="M84">
            <v>21</v>
          </cell>
          <cell r="N84">
            <v>39</v>
          </cell>
          <cell r="O84">
            <v>35</v>
          </cell>
          <cell r="P84">
            <v>64</v>
          </cell>
          <cell r="Q84">
            <v>45</v>
          </cell>
          <cell r="R84">
            <v>67.87</v>
          </cell>
          <cell r="S84">
            <v>47</v>
          </cell>
          <cell r="T84">
            <v>52</v>
          </cell>
          <cell r="U84">
            <v>42.91</v>
          </cell>
          <cell r="V84">
            <v>44.62</v>
          </cell>
          <cell r="W84">
            <v>31.6</v>
          </cell>
          <cell r="X84">
            <v>40</v>
          </cell>
          <cell r="Y84">
            <v>51</v>
          </cell>
          <cell r="Z84">
            <v>41.53</v>
          </cell>
          <cell r="AA84">
            <v>34.33</v>
          </cell>
          <cell r="AB84">
            <v>70.13</v>
          </cell>
          <cell r="AC84">
            <v>74.540000000000006</v>
          </cell>
          <cell r="AD84">
            <v>47.26</v>
          </cell>
          <cell r="AE84">
            <v>18.84</v>
          </cell>
        </row>
        <row r="85">
          <cell r="F85">
            <v>42</v>
          </cell>
          <cell r="G85">
            <v>31</v>
          </cell>
          <cell r="H85">
            <v>24</v>
          </cell>
          <cell r="I85">
            <v>31</v>
          </cell>
          <cell r="J85">
            <v>27</v>
          </cell>
          <cell r="K85">
            <v>40</v>
          </cell>
          <cell r="L85">
            <v>44</v>
          </cell>
          <cell r="M85">
            <v>30</v>
          </cell>
          <cell r="N85">
            <v>31</v>
          </cell>
          <cell r="O85">
            <v>48</v>
          </cell>
          <cell r="P85">
            <v>81</v>
          </cell>
          <cell r="Q85">
            <v>67</v>
          </cell>
          <cell r="R85">
            <v>64.06</v>
          </cell>
          <cell r="S85">
            <v>43</v>
          </cell>
          <cell r="T85">
            <v>44</v>
          </cell>
          <cell r="U85">
            <v>38.729999999999997</v>
          </cell>
          <cell r="V85">
            <v>44.82</v>
          </cell>
          <cell r="W85">
            <v>35.79</v>
          </cell>
          <cell r="X85">
            <v>40</v>
          </cell>
          <cell r="Y85">
            <v>43</v>
          </cell>
          <cell r="Z85">
            <v>41.83</v>
          </cell>
          <cell r="AA85">
            <v>22.69</v>
          </cell>
          <cell r="AB85">
            <v>66.56</v>
          </cell>
          <cell r="AC85">
            <v>78.599999999999994</v>
          </cell>
          <cell r="AD85">
            <v>34.799999999999997</v>
          </cell>
          <cell r="AE85">
            <v>18.87</v>
          </cell>
        </row>
        <row r="86">
          <cell r="F86">
            <v>34</v>
          </cell>
          <cell r="G86">
            <v>15</v>
          </cell>
          <cell r="H86">
            <v>19</v>
          </cell>
          <cell r="I86">
            <v>27</v>
          </cell>
          <cell r="J86">
            <v>39</v>
          </cell>
          <cell r="K86">
            <v>44</v>
          </cell>
          <cell r="L86">
            <v>56</v>
          </cell>
          <cell r="M86">
            <v>25</v>
          </cell>
          <cell r="N86">
            <v>39</v>
          </cell>
          <cell r="O86">
            <v>53</v>
          </cell>
          <cell r="P86">
            <v>56</v>
          </cell>
          <cell r="Q86">
            <v>54</v>
          </cell>
          <cell r="R86">
            <v>40.630000000000003</v>
          </cell>
          <cell r="S86">
            <v>43</v>
          </cell>
          <cell r="T86">
            <v>48</v>
          </cell>
          <cell r="U86">
            <v>42.91</v>
          </cell>
          <cell r="V86">
            <v>44.83</v>
          </cell>
          <cell r="W86">
            <v>36.15</v>
          </cell>
          <cell r="X86">
            <v>44</v>
          </cell>
          <cell r="Y86">
            <v>43</v>
          </cell>
          <cell r="Z86">
            <v>41.69</v>
          </cell>
          <cell r="AA86">
            <v>26.79</v>
          </cell>
          <cell r="AB86">
            <v>59.32</v>
          </cell>
          <cell r="AC86">
            <v>82.84</v>
          </cell>
          <cell r="AD86">
            <v>35.22</v>
          </cell>
          <cell r="AE86">
            <v>38.44</v>
          </cell>
        </row>
        <row r="87">
          <cell r="F87">
            <v>43</v>
          </cell>
          <cell r="G87">
            <v>19</v>
          </cell>
          <cell r="H87">
            <v>24</v>
          </cell>
          <cell r="I87">
            <v>27</v>
          </cell>
          <cell r="J87">
            <v>44</v>
          </cell>
          <cell r="K87">
            <v>44</v>
          </cell>
          <cell r="L87">
            <v>44</v>
          </cell>
          <cell r="M87">
            <v>29</v>
          </cell>
          <cell r="N87">
            <v>39</v>
          </cell>
          <cell r="O87">
            <v>48</v>
          </cell>
          <cell r="P87">
            <v>56</v>
          </cell>
          <cell r="Q87">
            <v>42</v>
          </cell>
          <cell r="R87">
            <v>50.47</v>
          </cell>
          <cell r="S87">
            <v>43</v>
          </cell>
          <cell r="T87">
            <v>44</v>
          </cell>
          <cell r="U87">
            <v>38.729999999999997</v>
          </cell>
          <cell r="V87">
            <v>44.62</v>
          </cell>
          <cell r="W87">
            <v>36.450000000000003</v>
          </cell>
          <cell r="X87">
            <v>40</v>
          </cell>
          <cell r="Y87">
            <v>43</v>
          </cell>
          <cell r="Z87">
            <v>42.01</v>
          </cell>
          <cell r="AA87">
            <v>34.200000000000003</v>
          </cell>
          <cell r="AB87">
            <v>55.86</v>
          </cell>
          <cell r="AC87">
            <v>70.83</v>
          </cell>
          <cell r="AD87">
            <v>51.89</v>
          </cell>
          <cell r="AE87">
            <v>26.58</v>
          </cell>
        </row>
        <row r="88">
          <cell r="F88">
            <v>35</v>
          </cell>
          <cell r="G88">
            <v>23</v>
          </cell>
          <cell r="H88">
            <v>24</v>
          </cell>
          <cell r="I88">
            <v>31</v>
          </cell>
          <cell r="J88">
            <v>42</v>
          </cell>
          <cell r="K88">
            <v>54</v>
          </cell>
          <cell r="L88">
            <v>40</v>
          </cell>
          <cell r="M88">
            <v>21</v>
          </cell>
          <cell r="N88">
            <v>35</v>
          </cell>
          <cell r="O88">
            <v>62</v>
          </cell>
          <cell r="P88">
            <v>57</v>
          </cell>
          <cell r="Q88">
            <v>42</v>
          </cell>
          <cell r="R88">
            <v>42.64</v>
          </cell>
          <cell r="S88">
            <v>40</v>
          </cell>
          <cell r="T88">
            <v>49</v>
          </cell>
          <cell r="U88">
            <v>31.22</v>
          </cell>
          <cell r="V88">
            <v>44.82</v>
          </cell>
          <cell r="W88">
            <v>32.090000000000003</v>
          </cell>
          <cell r="X88">
            <v>40</v>
          </cell>
          <cell r="Y88">
            <v>51</v>
          </cell>
          <cell r="Z88">
            <v>40.840000000000003</v>
          </cell>
          <cell r="AA88">
            <v>33.31</v>
          </cell>
          <cell r="AB88">
            <v>92.11</v>
          </cell>
          <cell r="AC88">
            <v>74.69</v>
          </cell>
          <cell r="AD88">
            <v>60.57</v>
          </cell>
          <cell r="AE88">
            <v>38.47</v>
          </cell>
        </row>
        <row r="89">
          <cell r="F89">
            <v>52</v>
          </cell>
          <cell r="G89">
            <v>17</v>
          </cell>
          <cell r="H89">
            <v>25</v>
          </cell>
          <cell r="I89">
            <v>28</v>
          </cell>
          <cell r="J89">
            <v>33</v>
          </cell>
          <cell r="K89">
            <v>31</v>
          </cell>
          <cell r="L89">
            <v>28</v>
          </cell>
          <cell r="M89">
            <v>30</v>
          </cell>
          <cell r="N89">
            <v>31</v>
          </cell>
          <cell r="O89">
            <v>36</v>
          </cell>
          <cell r="P89">
            <v>53</v>
          </cell>
          <cell r="Q89">
            <v>42</v>
          </cell>
          <cell r="R89">
            <v>47.01</v>
          </cell>
          <cell r="S89">
            <v>44</v>
          </cell>
          <cell r="T89">
            <v>44</v>
          </cell>
          <cell r="U89">
            <v>39.18</v>
          </cell>
          <cell r="V89">
            <v>40.450000000000003</v>
          </cell>
          <cell r="W89">
            <v>36.24</v>
          </cell>
          <cell r="X89">
            <v>40</v>
          </cell>
          <cell r="Y89">
            <v>35</v>
          </cell>
          <cell r="Z89">
            <v>40.92</v>
          </cell>
          <cell r="AA89">
            <v>25.77</v>
          </cell>
          <cell r="AB89">
            <v>61.71</v>
          </cell>
          <cell r="AC89">
            <v>74.97</v>
          </cell>
          <cell r="AD89">
            <v>39.86</v>
          </cell>
          <cell r="AE89">
            <v>26.82</v>
          </cell>
        </row>
        <row r="90">
          <cell r="F90">
            <v>44</v>
          </cell>
          <cell r="G90">
            <v>17</v>
          </cell>
          <cell r="H90">
            <v>20</v>
          </cell>
          <cell r="I90">
            <v>28</v>
          </cell>
          <cell r="J90">
            <v>29</v>
          </cell>
          <cell r="K90">
            <v>49</v>
          </cell>
          <cell r="L90">
            <v>33</v>
          </cell>
          <cell r="M90">
            <v>21</v>
          </cell>
          <cell r="N90">
            <v>40</v>
          </cell>
          <cell r="O90">
            <v>49</v>
          </cell>
          <cell r="P90">
            <v>66</v>
          </cell>
          <cell r="Q90">
            <v>51</v>
          </cell>
          <cell r="R90">
            <v>47.32</v>
          </cell>
          <cell r="S90">
            <v>44</v>
          </cell>
          <cell r="T90">
            <v>45</v>
          </cell>
          <cell r="U90">
            <v>39.380000000000003</v>
          </cell>
          <cell r="V90">
            <v>40.46</v>
          </cell>
          <cell r="W90">
            <v>36.24</v>
          </cell>
          <cell r="X90">
            <v>40</v>
          </cell>
          <cell r="Y90">
            <v>47</v>
          </cell>
          <cell r="Z90">
            <v>41.23</v>
          </cell>
          <cell r="AA90">
            <v>25.78</v>
          </cell>
          <cell r="AB90">
            <v>69.760000000000005</v>
          </cell>
          <cell r="AC90">
            <v>75.05</v>
          </cell>
          <cell r="AD90">
            <v>48.35</v>
          </cell>
          <cell r="AE90">
            <v>34.67</v>
          </cell>
        </row>
        <row r="91">
          <cell r="F91">
            <v>40</v>
          </cell>
          <cell r="G91">
            <v>21</v>
          </cell>
          <cell r="H91">
            <v>13</v>
          </cell>
          <cell r="I91">
            <v>32</v>
          </cell>
          <cell r="J91">
            <v>29</v>
          </cell>
          <cell r="K91">
            <v>32</v>
          </cell>
          <cell r="L91">
            <v>32</v>
          </cell>
          <cell r="M91">
            <v>30</v>
          </cell>
          <cell r="N91">
            <v>36</v>
          </cell>
          <cell r="O91">
            <v>40</v>
          </cell>
          <cell r="P91">
            <v>70</v>
          </cell>
          <cell r="Q91">
            <v>43</v>
          </cell>
          <cell r="R91">
            <v>55.89</v>
          </cell>
          <cell r="S91">
            <v>41</v>
          </cell>
          <cell r="T91">
            <v>40</v>
          </cell>
          <cell r="U91">
            <v>31.05</v>
          </cell>
          <cell r="V91">
            <v>40.659999999999997</v>
          </cell>
          <cell r="W91">
            <v>32.299999999999997</v>
          </cell>
          <cell r="X91">
            <v>40</v>
          </cell>
          <cell r="Y91">
            <v>39</v>
          </cell>
          <cell r="Z91">
            <v>32.229999999999997</v>
          </cell>
          <cell r="AA91">
            <v>22.13</v>
          </cell>
          <cell r="AB91">
            <v>74.5</v>
          </cell>
          <cell r="AC91">
            <v>75.14</v>
          </cell>
          <cell r="AD91">
            <v>44.28</v>
          </cell>
          <cell r="AE91">
            <v>30.68</v>
          </cell>
        </row>
        <row r="92">
          <cell r="F92">
            <v>52</v>
          </cell>
          <cell r="G92">
            <v>22</v>
          </cell>
          <cell r="H92">
            <v>17</v>
          </cell>
          <cell r="I92">
            <v>28</v>
          </cell>
          <cell r="J92">
            <v>29</v>
          </cell>
          <cell r="K92">
            <v>36</v>
          </cell>
          <cell r="L92">
            <v>33</v>
          </cell>
          <cell r="M92">
            <v>21</v>
          </cell>
          <cell r="N92">
            <v>23</v>
          </cell>
          <cell r="O92">
            <v>36</v>
          </cell>
          <cell r="P92">
            <v>62</v>
          </cell>
          <cell r="Q92">
            <v>64</v>
          </cell>
          <cell r="R92">
            <v>48.13</v>
          </cell>
          <cell r="S92">
            <v>37</v>
          </cell>
          <cell r="T92">
            <v>45</v>
          </cell>
          <cell r="U92">
            <v>35.21</v>
          </cell>
          <cell r="V92">
            <v>44.62</v>
          </cell>
          <cell r="W92">
            <v>32.75</v>
          </cell>
          <cell r="X92">
            <v>40</v>
          </cell>
          <cell r="Y92">
            <v>43</v>
          </cell>
          <cell r="Z92">
            <v>36.869999999999997</v>
          </cell>
          <cell r="AA92">
            <v>22.16</v>
          </cell>
          <cell r="AB92">
            <v>55.54</v>
          </cell>
          <cell r="AC92">
            <v>75.23</v>
          </cell>
          <cell r="AD92">
            <v>44.68</v>
          </cell>
          <cell r="AE92">
            <v>38.520000000000003</v>
          </cell>
        </row>
        <row r="93">
          <cell r="F93">
            <v>53</v>
          </cell>
          <cell r="G93">
            <v>19</v>
          </cell>
          <cell r="H93">
            <v>25</v>
          </cell>
          <cell r="I93">
            <v>36</v>
          </cell>
          <cell r="J93">
            <v>37</v>
          </cell>
          <cell r="K93">
            <v>36</v>
          </cell>
          <cell r="L93">
            <v>30</v>
          </cell>
          <cell r="M93">
            <v>30</v>
          </cell>
          <cell r="N93">
            <v>36</v>
          </cell>
          <cell r="O93">
            <v>38</v>
          </cell>
          <cell r="P93">
            <v>50</v>
          </cell>
          <cell r="Q93">
            <v>60</v>
          </cell>
          <cell r="R93">
            <v>39.96</v>
          </cell>
          <cell r="S93">
            <v>46</v>
          </cell>
          <cell r="T93">
            <v>32</v>
          </cell>
          <cell r="U93">
            <v>35.67</v>
          </cell>
          <cell r="V93">
            <v>36.86</v>
          </cell>
          <cell r="W93">
            <v>28.42</v>
          </cell>
          <cell r="X93">
            <v>40</v>
          </cell>
          <cell r="Y93">
            <v>43</v>
          </cell>
          <cell r="Z93">
            <v>36.979999999999997</v>
          </cell>
          <cell r="AA93">
            <v>25.87</v>
          </cell>
          <cell r="AB93">
            <v>72.77</v>
          </cell>
          <cell r="AC93">
            <v>77.25</v>
          </cell>
          <cell r="AD93">
            <v>40.65</v>
          </cell>
          <cell r="AE93">
            <v>42.54</v>
          </cell>
        </row>
        <row r="94">
          <cell r="F94">
            <v>31</v>
          </cell>
          <cell r="G94">
            <v>24</v>
          </cell>
          <cell r="H94">
            <v>22</v>
          </cell>
          <cell r="I94">
            <v>32</v>
          </cell>
          <cell r="J94">
            <v>29</v>
          </cell>
          <cell r="K94">
            <v>36</v>
          </cell>
          <cell r="L94">
            <v>30</v>
          </cell>
          <cell r="M94">
            <v>21</v>
          </cell>
          <cell r="N94">
            <v>24</v>
          </cell>
          <cell r="O94">
            <v>56</v>
          </cell>
          <cell r="P94">
            <v>58</v>
          </cell>
          <cell r="Q94">
            <v>43</v>
          </cell>
          <cell r="R94">
            <v>52.56</v>
          </cell>
          <cell r="S94">
            <v>46</v>
          </cell>
          <cell r="T94">
            <v>45</v>
          </cell>
          <cell r="U94">
            <v>39.81</v>
          </cell>
          <cell r="V94">
            <v>33.479999999999997</v>
          </cell>
          <cell r="W94">
            <v>28.63</v>
          </cell>
          <cell r="X94">
            <v>40</v>
          </cell>
          <cell r="Y94">
            <v>43</v>
          </cell>
          <cell r="Z94">
            <v>40.380000000000003</v>
          </cell>
          <cell r="AA94">
            <v>25.89</v>
          </cell>
          <cell r="AB94">
            <v>66.28</v>
          </cell>
          <cell r="AC94">
            <v>81.44</v>
          </cell>
          <cell r="AD94">
            <v>44.87</v>
          </cell>
          <cell r="AE94">
            <v>29.06</v>
          </cell>
        </row>
        <row r="95">
          <cell r="F95">
            <v>38</v>
          </cell>
          <cell r="G95">
            <v>33</v>
          </cell>
          <cell r="H95">
            <v>19</v>
          </cell>
          <cell r="I95">
            <v>37</v>
          </cell>
          <cell r="J95">
            <v>24</v>
          </cell>
          <cell r="K95">
            <v>37</v>
          </cell>
          <cell r="L95">
            <v>26</v>
          </cell>
          <cell r="M95">
            <v>23</v>
          </cell>
          <cell r="N95">
            <v>32</v>
          </cell>
          <cell r="O95">
            <v>72</v>
          </cell>
          <cell r="P95">
            <v>67</v>
          </cell>
          <cell r="Q95">
            <v>35</v>
          </cell>
          <cell r="R95">
            <v>39.82</v>
          </cell>
          <cell r="S95">
            <v>42</v>
          </cell>
          <cell r="T95">
            <v>49</v>
          </cell>
          <cell r="U95">
            <v>43.94</v>
          </cell>
          <cell r="V95">
            <v>33.31</v>
          </cell>
          <cell r="W95">
            <v>24.3</v>
          </cell>
          <cell r="X95">
            <v>40</v>
          </cell>
          <cell r="Y95">
            <v>35</v>
          </cell>
          <cell r="Z95">
            <v>23.03</v>
          </cell>
          <cell r="AA95">
            <v>25.92</v>
          </cell>
          <cell r="AB95">
            <v>63.08</v>
          </cell>
          <cell r="AC95">
            <v>73.48</v>
          </cell>
          <cell r="AD95">
            <v>49.27</v>
          </cell>
          <cell r="AE95">
            <v>27.13</v>
          </cell>
        </row>
        <row r="96">
          <cell r="F96">
            <v>34</v>
          </cell>
          <cell r="G96">
            <v>33</v>
          </cell>
          <cell r="H96">
            <v>26</v>
          </cell>
          <cell r="I96">
            <v>29</v>
          </cell>
          <cell r="J96">
            <v>29</v>
          </cell>
          <cell r="K96">
            <v>36</v>
          </cell>
          <cell r="L96">
            <v>27</v>
          </cell>
          <cell r="M96">
            <v>23</v>
          </cell>
          <cell r="N96">
            <v>58</v>
          </cell>
          <cell r="O96">
            <v>58</v>
          </cell>
          <cell r="P96">
            <v>63</v>
          </cell>
          <cell r="Q96">
            <v>44</v>
          </cell>
          <cell r="R96">
            <v>43.75</v>
          </cell>
          <cell r="S96">
            <v>42</v>
          </cell>
          <cell r="T96">
            <v>41</v>
          </cell>
          <cell r="U96">
            <v>35.89</v>
          </cell>
          <cell r="V96">
            <v>37.64</v>
          </cell>
          <cell r="W96">
            <v>24.47</v>
          </cell>
          <cell r="X96">
            <v>40</v>
          </cell>
          <cell r="Y96">
            <v>43</v>
          </cell>
          <cell r="Z96">
            <v>40.58</v>
          </cell>
          <cell r="AA96">
            <v>25.94</v>
          </cell>
          <cell r="AB96">
            <v>59.91</v>
          </cell>
          <cell r="AC96">
            <v>85.5</v>
          </cell>
          <cell r="AD96">
            <v>29.05</v>
          </cell>
          <cell r="AE96">
            <v>32.18</v>
          </cell>
        </row>
        <row r="97">
          <cell r="F97">
            <v>50</v>
          </cell>
          <cell r="G97">
            <v>40</v>
          </cell>
          <cell r="H97">
            <v>20</v>
          </cell>
          <cell r="I97">
            <v>24</v>
          </cell>
          <cell r="J97">
            <v>34</v>
          </cell>
          <cell r="K97">
            <v>41</v>
          </cell>
          <cell r="L97">
            <v>26</v>
          </cell>
          <cell r="M97">
            <v>23</v>
          </cell>
          <cell r="N97">
            <v>24</v>
          </cell>
          <cell r="O97">
            <v>46</v>
          </cell>
          <cell r="P97">
            <v>60</v>
          </cell>
          <cell r="Q97">
            <v>48</v>
          </cell>
          <cell r="R97">
            <v>40.24</v>
          </cell>
          <cell r="S97">
            <v>47</v>
          </cell>
          <cell r="T97">
            <v>41</v>
          </cell>
          <cell r="U97">
            <v>36.08</v>
          </cell>
          <cell r="V97">
            <v>33.51</v>
          </cell>
          <cell r="W97">
            <v>24.83</v>
          </cell>
          <cell r="X97">
            <v>36</v>
          </cell>
          <cell r="Y97">
            <v>35</v>
          </cell>
          <cell r="Z97">
            <v>49.48</v>
          </cell>
          <cell r="AA97">
            <v>26.14</v>
          </cell>
          <cell r="AB97">
            <v>72.319999999999993</v>
          </cell>
          <cell r="AC97">
            <v>91.67</v>
          </cell>
          <cell r="AD97">
            <v>41.49</v>
          </cell>
          <cell r="AE97">
            <v>43.1</v>
          </cell>
        </row>
        <row r="98">
          <cell r="F98">
            <v>51</v>
          </cell>
          <cell r="G98">
            <v>25</v>
          </cell>
          <cell r="H98">
            <v>23</v>
          </cell>
          <cell r="I98">
            <v>29</v>
          </cell>
          <cell r="J98">
            <v>42</v>
          </cell>
          <cell r="K98">
            <v>36</v>
          </cell>
          <cell r="L98">
            <v>34</v>
          </cell>
          <cell r="M98">
            <v>34</v>
          </cell>
          <cell r="N98">
            <v>41</v>
          </cell>
          <cell r="O98">
            <v>50</v>
          </cell>
          <cell r="P98">
            <v>59</v>
          </cell>
          <cell r="Q98">
            <v>44</v>
          </cell>
          <cell r="R98">
            <v>40.72</v>
          </cell>
          <cell r="S98">
            <v>43</v>
          </cell>
          <cell r="T98">
            <v>42</v>
          </cell>
          <cell r="U98">
            <v>36.229999999999997</v>
          </cell>
          <cell r="V98">
            <v>33.51</v>
          </cell>
          <cell r="W98">
            <v>28.93</v>
          </cell>
          <cell r="X98">
            <v>36</v>
          </cell>
          <cell r="Y98">
            <v>43</v>
          </cell>
          <cell r="Z98">
            <v>40.96</v>
          </cell>
          <cell r="AA98">
            <v>25.99</v>
          </cell>
          <cell r="AB98">
            <v>61.68</v>
          </cell>
          <cell r="AC98">
            <v>87.62</v>
          </cell>
          <cell r="AD98">
            <v>37.53</v>
          </cell>
          <cell r="AE98">
            <v>27.71</v>
          </cell>
        </row>
        <row r="99">
          <cell r="F99">
            <v>35</v>
          </cell>
          <cell r="G99">
            <v>37</v>
          </cell>
          <cell r="H99">
            <v>23</v>
          </cell>
          <cell r="I99">
            <v>33</v>
          </cell>
          <cell r="J99">
            <v>46</v>
          </cell>
          <cell r="K99">
            <v>36</v>
          </cell>
          <cell r="L99">
            <v>23</v>
          </cell>
          <cell r="M99">
            <v>13</v>
          </cell>
          <cell r="N99">
            <v>29</v>
          </cell>
          <cell r="O99">
            <v>54</v>
          </cell>
          <cell r="P99">
            <v>60</v>
          </cell>
          <cell r="Q99">
            <v>49</v>
          </cell>
          <cell r="R99">
            <v>40.51</v>
          </cell>
          <cell r="S99">
            <v>39</v>
          </cell>
          <cell r="T99">
            <v>42</v>
          </cell>
          <cell r="U99">
            <v>36.46</v>
          </cell>
          <cell r="V99">
            <v>29.02</v>
          </cell>
          <cell r="W99">
            <v>28.93</v>
          </cell>
          <cell r="X99">
            <v>40</v>
          </cell>
          <cell r="Y99">
            <v>35</v>
          </cell>
          <cell r="Z99">
            <v>32.049999999999997</v>
          </cell>
          <cell r="AA99">
            <v>26.01</v>
          </cell>
          <cell r="AB99">
            <v>66.2</v>
          </cell>
          <cell r="AC99">
            <v>75.78</v>
          </cell>
          <cell r="AD99">
            <v>34.99</v>
          </cell>
          <cell r="AE99">
            <v>19.77</v>
          </cell>
        </row>
        <row r="100">
          <cell r="F100">
            <v>39</v>
          </cell>
          <cell r="G100">
            <v>37</v>
          </cell>
          <cell r="H100">
            <v>21</v>
          </cell>
          <cell r="I100">
            <v>26</v>
          </cell>
          <cell r="J100">
            <v>24</v>
          </cell>
          <cell r="K100">
            <v>37</v>
          </cell>
          <cell r="L100">
            <v>39</v>
          </cell>
          <cell r="M100">
            <v>30</v>
          </cell>
          <cell r="N100">
            <v>12</v>
          </cell>
          <cell r="O100">
            <v>46</v>
          </cell>
          <cell r="P100">
            <v>64</v>
          </cell>
          <cell r="Q100">
            <v>53</v>
          </cell>
          <cell r="R100">
            <v>41.18</v>
          </cell>
          <cell r="S100">
            <v>48</v>
          </cell>
          <cell r="T100">
            <v>46</v>
          </cell>
          <cell r="U100">
            <v>40.75</v>
          </cell>
          <cell r="V100">
            <v>36.14</v>
          </cell>
          <cell r="W100">
            <v>29.13</v>
          </cell>
          <cell r="X100">
            <v>32</v>
          </cell>
          <cell r="Y100">
            <v>35</v>
          </cell>
          <cell r="Z100">
            <v>32.159999999999997</v>
          </cell>
          <cell r="AA100">
            <v>26.03</v>
          </cell>
          <cell r="AB100">
            <v>63.08</v>
          </cell>
          <cell r="AC100">
            <v>69.77</v>
          </cell>
          <cell r="AD100">
            <v>35.049999999999997</v>
          </cell>
          <cell r="AE100">
            <v>23.6</v>
          </cell>
        </row>
        <row r="101">
          <cell r="F101">
            <v>44</v>
          </cell>
          <cell r="G101">
            <v>29</v>
          </cell>
          <cell r="H101">
            <v>24</v>
          </cell>
          <cell r="I101">
            <v>28</v>
          </cell>
          <cell r="J101">
            <v>29</v>
          </cell>
          <cell r="K101">
            <v>32</v>
          </cell>
          <cell r="L101">
            <v>51</v>
          </cell>
          <cell r="M101">
            <v>30</v>
          </cell>
          <cell r="N101">
            <v>54</v>
          </cell>
          <cell r="O101">
            <v>54</v>
          </cell>
          <cell r="P101">
            <v>48</v>
          </cell>
          <cell r="Q101">
            <v>49</v>
          </cell>
          <cell r="R101">
            <v>53.64</v>
          </cell>
          <cell r="S101">
            <v>44</v>
          </cell>
          <cell r="T101">
            <v>54</v>
          </cell>
          <cell r="U101">
            <v>40.659999999999997</v>
          </cell>
          <cell r="V101">
            <v>32.21</v>
          </cell>
          <cell r="W101">
            <v>29.17</v>
          </cell>
          <cell r="X101">
            <v>32</v>
          </cell>
          <cell r="Y101">
            <v>43</v>
          </cell>
          <cell r="Z101">
            <v>41.27</v>
          </cell>
          <cell r="AA101">
            <v>26.06</v>
          </cell>
          <cell r="AB101">
            <v>75.14</v>
          </cell>
          <cell r="AC101">
            <v>78.040000000000006</v>
          </cell>
          <cell r="AD101">
            <v>35.299999999999997</v>
          </cell>
          <cell r="AE101">
            <v>31.61</v>
          </cell>
        </row>
        <row r="102">
          <cell r="F102">
            <v>34</v>
          </cell>
          <cell r="G102">
            <v>30</v>
          </cell>
          <cell r="H102">
            <v>13</v>
          </cell>
          <cell r="I102">
            <v>24</v>
          </cell>
          <cell r="J102">
            <v>25</v>
          </cell>
          <cell r="K102">
            <v>37</v>
          </cell>
          <cell r="L102">
            <v>20</v>
          </cell>
          <cell r="M102">
            <v>26</v>
          </cell>
          <cell r="N102">
            <v>38</v>
          </cell>
          <cell r="O102">
            <v>47</v>
          </cell>
          <cell r="P102">
            <v>61</v>
          </cell>
          <cell r="Q102">
            <v>50</v>
          </cell>
          <cell r="R102">
            <v>46.23</v>
          </cell>
          <cell r="S102">
            <v>48</v>
          </cell>
          <cell r="T102">
            <v>50</v>
          </cell>
          <cell r="U102">
            <v>32.86</v>
          </cell>
          <cell r="V102">
            <v>36.14</v>
          </cell>
          <cell r="W102">
            <v>29.74</v>
          </cell>
          <cell r="X102">
            <v>32</v>
          </cell>
          <cell r="Y102">
            <v>35</v>
          </cell>
          <cell r="Z102">
            <v>28.12</v>
          </cell>
          <cell r="AA102">
            <v>22.43</v>
          </cell>
          <cell r="AB102">
            <v>94.43</v>
          </cell>
          <cell r="AC102">
            <v>77.92</v>
          </cell>
          <cell r="AD102">
            <v>39.51</v>
          </cell>
          <cell r="AE102">
            <v>31.63</v>
          </cell>
        </row>
        <row r="103">
          <cell r="F103">
            <v>38</v>
          </cell>
          <cell r="G103">
            <v>33</v>
          </cell>
          <cell r="H103">
            <v>22</v>
          </cell>
          <cell r="I103">
            <v>25</v>
          </cell>
          <cell r="J103">
            <v>38</v>
          </cell>
          <cell r="K103">
            <v>28</v>
          </cell>
          <cell r="L103">
            <v>20</v>
          </cell>
          <cell r="M103">
            <v>30</v>
          </cell>
          <cell r="N103">
            <v>35</v>
          </cell>
          <cell r="O103">
            <v>47</v>
          </cell>
          <cell r="P103">
            <v>53</v>
          </cell>
          <cell r="Q103">
            <v>24</v>
          </cell>
          <cell r="R103">
            <v>34.6</v>
          </cell>
          <cell r="S103">
            <v>40</v>
          </cell>
          <cell r="T103">
            <v>46</v>
          </cell>
          <cell r="U103">
            <v>40.659999999999997</v>
          </cell>
          <cell r="V103">
            <v>27.88</v>
          </cell>
          <cell r="W103">
            <v>25.26</v>
          </cell>
          <cell r="X103">
            <v>32</v>
          </cell>
          <cell r="Y103">
            <v>39</v>
          </cell>
          <cell r="Z103">
            <v>37</v>
          </cell>
          <cell r="AA103">
            <v>26.11</v>
          </cell>
          <cell r="AB103">
            <v>61.18</v>
          </cell>
          <cell r="AC103">
            <v>66.17</v>
          </cell>
          <cell r="AD103">
            <v>35.799999999999997</v>
          </cell>
          <cell r="AE103">
            <v>27.68</v>
          </cell>
        </row>
        <row r="104">
          <cell r="F104">
            <v>38</v>
          </cell>
          <cell r="G104">
            <v>22</v>
          </cell>
          <cell r="H104">
            <v>22</v>
          </cell>
          <cell r="I104">
            <v>28</v>
          </cell>
          <cell r="J104">
            <v>22</v>
          </cell>
          <cell r="K104">
            <v>41</v>
          </cell>
          <cell r="L104">
            <v>36</v>
          </cell>
          <cell r="M104">
            <v>22</v>
          </cell>
          <cell r="N104">
            <v>39</v>
          </cell>
          <cell r="O104">
            <v>55</v>
          </cell>
          <cell r="P104">
            <v>39</v>
          </cell>
          <cell r="Q104">
            <v>38</v>
          </cell>
          <cell r="R104">
            <v>42.9</v>
          </cell>
          <cell r="S104">
            <v>40</v>
          </cell>
          <cell r="T104">
            <v>51</v>
          </cell>
          <cell r="U104">
            <v>49.07</v>
          </cell>
          <cell r="V104">
            <v>32.21</v>
          </cell>
          <cell r="W104">
            <v>25.46</v>
          </cell>
          <cell r="X104">
            <v>36</v>
          </cell>
          <cell r="Y104">
            <v>47</v>
          </cell>
          <cell r="Z104">
            <v>32.630000000000003</v>
          </cell>
          <cell r="AA104">
            <v>22.38</v>
          </cell>
          <cell r="AB104">
            <v>57.84</v>
          </cell>
          <cell r="AC104">
            <v>82.16</v>
          </cell>
          <cell r="AD104">
            <v>36.06</v>
          </cell>
          <cell r="AE104">
            <v>28.23</v>
          </cell>
        </row>
        <row r="105">
          <cell r="F105">
            <v>36</v>
          </cell>
          <cell r="G105">
            <v>30</v>
          </cell>
          <cell r="H105">
            <v>22</v>
          </cell>
          <cell r="I105">
            <v>35</v>
          </cell>
          <cell r="J105">
            <v>22</v>
          </cell>
          <cell r="K105">
            <v>43</v>
          </cell>
          <cell r="L105">
            <v>29</v>
          </cell>
          <cell r="M105">
            <v>35</v>
          </cell>
          <cell r="N105">
            <v>40</v>
          </cell>
          <cell r="O105">
            <v>47</v>
          </cell>
          <cell r="P105">
            <v>31</v>
          </cell>
          <cell r="Q105">
            <v>42</v>
          </cell>
          <cell r="R105">
            <v>43.58</v>
          </cell>
          <cell r="S105">
            <v>37</v>
          </cell>
          <cell r="T105">
            <v>51</v>
          </cell>
          <cell r="U105">
            <v>41.39</v>
          </cell>
          <cell r="V105">
            <v>32.26</v>
          </cell>
          <cell r="W105">
            <v>29.74</v>
          </cell>
          <cell r="X105">
            <v>38</v>
          </cell>
          <cell r="Y105">
            <v>43</v>
          </cell>
          <cell r="Z105">
            <v>32.76</v>
          </cell>
          <cell r="AA105">
            <v>26.06</v>
          </cell>
          <cell r="AB105">
            <v>62.31</v>
          </cell>
          <cell r="AC105">
            <v>82.04</v>
          </cell>
          <cell r="AD105">
            <v>40.43</v>
          </cell>
          <cell r="AE105">
            <v>28.42</v>
          </cell>
        </row>
        <row r="106">
          <cell r="F106">
            <v>32</v>
          </cell>
          <cell r="G106">
            <v>30</v>
          </cell>
          <cell r="H106">
            <v>22</v>
          </cell>
          <cell r="I106">
            <v>26</v>
          </cell>
          <cell r="J106">
            <v>17</v>
          </cell>
          <cell r="K106">
            <v>25</v>
          </cell>
          <cell r="L106">
            <v>33</v>
          </cell>
          <cell r="M106">
            <v>12</v>
          </cell>
          <cell r="N106">
            <v>43</v>
          </cell>
          <cell r="O106">
            <v>39</v>
          </cell>
          <cell r="P106">
            <v>31</v>
          </cell>
          <cell r="Q106">
            <v>51</v>
          </cell>
          <cell r="R106">
            <v>47.93</v>
          </cell>
          <cell r="S106">
            <v>37</v>
          </cell>
          <cell r="T106">
            <v>39</v>
          </cell>
          <cell r="U106">
            <v>65</v>
          </cell>
          <cell r="V106">
            <v>32.47</v>
          </cell>
          <cell r="W106">
            <v>27.29</v>
          </cell>
          <cell r="X106">
            <v>34</v>
          </cell>
          <cell r="Y106">
            <v>32</v>
          </cell>
          <cell r="Z106">
            <v>37.340000000000003</v>
          </cell>
          <cell r="AA106">
            <v>22.44</v>
          </cell>
          <cell r="AB106">
            <v>62.94</v>
          </cell>
          <cell r="AC106">
            <v>66.44</v>
          </cell>
          <cell r="AD106">
            <v>36.56</v>
          </cell>
          <cell r="AE106">
            <v>20.7</v>
          </cell>
        </row>
        <row r="107">
          <cell r="F107">
            <v>29</v>
          </cell>
          <cell r="G107">
            <v>30</v>
          </cell>
          <cell r="H107">
            <v>23</v>
          </cell>
          <cell r="I107">
            <v>26</v>
          </cell>
          <cell r="J107">
            <v>22</v>
          </cell>
          <cell r="K107">
            <v>21</v>
          </cell>
          <cell r="L107">
            <v>37</v>
          </cell>
          <cell r="M107">
            <v>22</v>
          </cell>
          <cell r="N107">
            <v>44</v>
          </cell>
          <cell r="O107">
            <v>56</v>
          </cell>
          <cell r="P107">
            <v>31</v>
          </cell>
          <cell r="Q107">
            <v>42</v>
          </cell>
          <cell r="R107">
            <v>48.59</v>
          </cell>
          <cell r="S107">
            <v>37</v>
          </cell>
          <cell r="T107">
            <v>51</v>
          </cell>
          <cell r="U107">
            <v>37.33</v>
          </cell>
          <cell r="V107">
            <v>36.36</v>
          </cell>
          <cell r="W107">
            <v>27.59</v>
          </cell>
          <cell r="X107">
            <v>30</v>
          </cell>
          <cell r="Y107">
            <v>32</v>
          </cell>
          <cell r="Z107">
            <v>37.44</v>
          </cell>
          <cell r="AA107">
            <v>22.47</v>
          </cell>
          <cell r="AB107">
            <v>70.19</v>
          </cell>
          <cell r="AC107">
            <v>82.39</v>
          </cell>
          <cell r="AD107">
            <v>48.92</v>
          </cell>
          <cell r="AE107">
            <v>36.68</v>
          </cell>
        </row>
        <row r="108">
          <cell r="F108">
            <v>41</v>
          </cell>
          <cell r="G108">
            <v>34</v>
          </cell>
          <cell r="H108">
            <v>38</v>
          </cell>
          <cell r="I108">
            <v>21</v>
          </cell>
          <cell r="J108">
            <v>22</v>
          </cell>
          <cell r="K108">
            <v>16</v>
          </cell>
          <cell r="L108">
            <v>30</v>
          </cell>
          <cell r="M108">
            <v>28</v>
          </cell>
          <cell r="N108">
            <v>36</v>
          </cell>
          <cell r="O108">
            <v>47</v>
          </cell>
          <cell r="P108">
            <v>28</v>
          </cell>
          <cell r="Q108">
            <v>43</v>
          </cell>
          <cell r="R108">
            <v>64.61</v>
          </cell>
          <cell r="S108">
            <v>42</v>
          </cell>
          <cell r="T108">
            <v>43</v>
          </cell>
          <cell r="U108">
            <v>41.2</v>
          </cell>
          <cell r="V108">
            <v>32.26</v>
          </cell>
          <cell r="W108">
            <v>31.64</v>
          </cell>
          <cell r="X108">
            <v>38</v>
          </cell>
          <cell r="Y108">
            <v>44</v>
          </cell>
          <cell r="Z108">
            <v>33.32</v>
          </cell>
          <cell r="AA108">
            <v>22.31</v>
          </cell>
          <cell r="AB108">
            <v>63.57</v>
          </cell>
          <cell r="AC108">
            <v>78.41</v>
          </cell>
          <cell r="AD108">
            <v>45.05</v>
          </cell>
          <cell r="AE108">
            <v>25.19</v>
          </cell>
        </row>
        <row r="109">
          <cell r="F109">
            <v>38</v>
          </cell>
          <cell r="G109">
            <v>27</v>
          </cell>
          <cell r="H109">
            <v>35</v>
          </cell>
          <cell r="I109">
            <v>26</v>
          </cell>
          <cell r="J109">
            <v>48</v>
          </cell>
          <cell r="K109">
            <v>16</v>
          </cell>
          <cell r="L109">
            <v>20</v>
          </cell>
          <cell r="M109">
            <v>26</v>
          </cell>
          <cell r="N109">
            <v>44</v>
          </cell>
          <cell r="O109">
            <v>67</v>
          </cell>
          <cell r="P109">
            <v>32</v>
          </cell>
          <cell r="Q109">
            <v>39</v>
          </cell>
          <cell r="R109">
            <v>49.29</v>
          </cell>
          <cell r="S109">
            <v>38</v>
          </cell>
          <cell r="T109">
            <v>43</v>
          </cell>
          <cell r="U109">
            <v>37.33</v>
          </cell>
          <cell r="V109">
            <v>28.16</v>
          </cell>
          <cell r="W109">
            <v>27.6</v>
          </cell>
          <cell r="X109">
            <v>34</v>
          </cell>
          <cell r="Y109">
            <v>36</v>
          </cell>
          <cell r="Z109">
            <v>41.9</v>
          </cell>
          <cell r="AA109">
            <v>22.53</v>
          </cell>
          <cell r="AB109">
            <v>65.37</v>
          </cell>
          <cell r="AC109">
            <v>49.99</v>
          </cell>
          <cell r="AD109">
            <v>34.35</v>
          </cell>
          <cell r="AE109">
            <v>29.18</v>
          </cell>
        </row>
        <row r="110">
          <cell r="F110">
            <v>30</v>
          </cell>
          <cell r="G110">
            <v>31</v>
          </cell>
          <cell r="H110">
            <v>20</v>
          </cell>
          <cell r="I110">
            <v>21</v>
          </cell>
          <cell r="J110">
            <v>21</v>
          </cell>
          <cell r="K110">
            <v>32</v>
          </cell>
          <cell r="L110">
            <v>20</v>
          </cell>
          <cell r="M110">
            <v>27</v>
          </cell>
          <cell r="N110">
            <v>33</v>
          </cell>
          <cell r="O110">
            <v>33</v>
          </cell>
          <cell r="P110">
            <v>25</v>
          </cell>
          <cell r="Q110">
            <v>39</v>
          </cell>
          <cell r="R110">
            <v>45.95</v>
          </cell>
          <cell r="S110">
            <v>43</v>
          </cell>
          <cell r="T110">
            <v>43</v>
          </cell>
          <cell r="U110">
            <v>41.84</v>
          </cell>
          <cell r="V110">
            <v>44.97</v>
          </cell>
          <cell r="W110">
            <v>31.64</v>
          </cell>
          <cell r="X110">
            <v>34</v>
          </cell>
          <cell r="Y110">
            <v>60</v>
          </cell>
          <cell r="Z110">
            <v>55.1</v>
          </cell>
          <cell r="AA110">
            <v>30.01</v>
          </cell>
          <cell r="AB110">
            <v>59.37</v>
          </cell>
          <cell r="AC110">
            <v>65.709999999999994</v>
          </cell>
          <cell r="AD110">
            <v>42.63</v>
          </cell>
          <cell r="AE110">
            <v>32.97</v>
          </cell>
        </row>
        <row r="111">
          <cell r="F111">
            <v>30</v>
          </cell>
          <cell r="G111">
            <v>30</v>
          </cell>
          <cell r="H111">
            <v>20</v>
          </cell>
          <cell r="I111">
            <v>29</v>
          </cell>
          <cell r="J111">
            <v>27</v>
          </cell>
          <cell r="K111">
            <v>29</v>
          </cell>
          <cell r="L111">
            <v>20</v>
          </cell>
          <cell r="M111">
            <v>23</v>
          </cell>
          <cell r="N111">
            <v>53</v>
          </cell>
          <cell r="O111">
            <v>56</v>
          </cell>
          <cell r="P111">
            <v>29</v>
          </cell>
          <cell r="Q111">
            <v>52</v>
          </cell>
          <cell r="R111">
            <v>50.25</v>
          </cell>
          <cell r="S111">
            <v>35</v>
          </cell>
          <cell r="T111">
            <v>43</v>
          </cell>
          <cell r="U111">
            <v>45.87</v>
          </cell>
          <cell r="V111">
            <v>28.16</v>
          </cell>
          <cell r="W111">
            <v>28.02</v>
          </cell>
          <cell r="X111">
            <v>38</v>
          </cell>
          <cell r="Y111">
            <v>36</v>
          </cell>
          <cell r="Z111">
            <v>37.86</v>
          </cell>
          <cell r="AA111">
            <v>26.22</v>
          </cell>
          <cell r="AB111">
            <v>63.95</v>
          </cell>
          <cell r="AC111">
            <v>59.97</v>
          </cell>
          <cell r="AD111">
            <v>46.99</v>
          </cell>
          <cell r="AE111">
            <v>21.51</v>
          </cell>
        </row>
        <row r="112">
          <cell r="F112">
            <v>35</v>
          </cell>
          <cell r="G112">
            <v>31</v>
          </cell>
          <cell r="H112">
            <v>55</v>
          </cell>
          <cell r="I112">
            <v>21</v>
          </cell>
          <cell r="J112">
            <v>26</v>
          </cell>
          <cell r="K112">
            <v>40</v>
          </cell>
          <cell r="L112">
            <v>10</v>
          </cell>
          <cell r="M112">
            <v>35</v>
          </cell>
          <cell r="N112">
            <v>41</v>
          </cell>
          <cell r="O112">
            <v>44</v>
          </cell>
          <cell r="P112">
            <v>37</v>
          </cell>
          <cell r="Q112">
            <v>43</v>
          </cell>
          <cell r="R112">
            <v>39.159999999999997</v>
          </cell>
          <cell r="S112">
            <v>35</v>
          </cell>
          <cell r="T112">
            <v>48</v>
          </cell>
          <cell r="U112">
            <v>14.41</v>
          </cell>
          <cell r="V112">
            <v>32.26</v>
          </cell>
          <cell r="W112">
            <v>28.23</v>
          </cell>
          <cell r="X112">
            <v>34</v>
          </cell>
          <cell r="Y112">
            <v>44</v>
          </cell>
          <cell r="Z112">
            <v>42.18</v>
          </cell>
          <cell r="AA112">
            <v>33.69</v>
          </cell>
          <cell r="AB112">
            <v>57.67</v>
          </cell>
          <cell r="AC112">
            <v>69.94</v>
          </cell>
          <cell r="AD112">
            <v>37.21</v>
          </cell>
          <cell r="AE112">
            <v>36.200000000000003</v>
          </cell>
        </row>
        <row r="113">
          <cell r="F113">
            <v>39</v>
          </cell>
          <cell r="G113">
            <v>46</v>
          </cell>
          <cell r="H113">
            <v>25</v>
          </cell>
          <cell r="I113">
            <v>26</v>
          </cell>
          <cell r="J113">
            <v>27</v>
          </cell>
          <cell r="K113">
            <v>37</v>
          </cell>
          <cell r="L113">
            <v>21</v>
          </cell>
          <cell r="M113">
            <v>21</v>
          </cell>
          <cell r="N113">
            <v>49</v>
          </cell>
          <cell r="O113">
            <v>61</v>
          </cell>
          <cell r="P113">
            <v>34</v>
          </cell>
          <cell r="Q113">
            <v>44</v>
          </cell>
          <cell r="R113">
            <v>58.99</v>
          </cell>
          <cell r="S113">
            <v>48</v>
          </cell>
          <cell r="T113">
            <v>43</v>
          </cell>
          <cell r="U113">
            <v>53.73</v>
          </cell>
          <cell r="V113">
            <v>32.26</v>
          </cell>
          <cell r="W113">
            <v>32.44</v>
          </cell>
          <cell r="X113">
            <v>34</v>
          </cell>
          <cell r="Y113">
            <v>44</v>
          </cell>
          <cell r="Z113">
            <v>48.21</v>
          </cell>
          <cell r="AA113">
            <v>37.520000000000003</v>
          </cell>
          <cell r="AB113">
            <v>61.61</v>
          </cell>
          <cell r="AC113">
            <v>66.010000000000005</v>
          </cell>
          <cell r="AD113">
            <v>29.45</v>
          </cell>
          <cell r="AE113">
            <v>24.57</v>
          </cell>
        </row>
        <row r="114">
          <cell r="F114">
            <v>27</v>
          </cell>
          <cell r="G114">
            <v>27</v>
          </cell>
          <cell r="H114">
            <v>29</v>
          </cell>
          <cell r="I114">
            <v>22</v>
          </cell>
          <cell r="J114">
            <v>32</v>
          </cell>
          <cell r="K114">
            <v>50</v>
          </cell>
          <cell r="L114">
            <v>18</v>
          </cell>
          <cell r="M114">
            <v>27</v>
          </cell>
          <cell r="N114">
            <v>38</v>
          </cell>
          <cell r="O114">
            <v>48</v>
          </cell>
          <cell r="P114">
            <v>30</v>
          </cell>
          <cell r="Q114">
            <v>40</v>
          </cell>
          <cell r="R114">
            <v>51.88</v>
          </cell>
          <cell r="S114">
            <v>44</v>
          </cell>
          <cell r="T114">
            <v>33</v>
          </cell>
          <cell r="U114">
            <v>33.97</v>
          </cell>
          <cell r="V114">
            <v>36.72</v>
          </cell>
          <cell r="W114">
            <v>28.23</v>
          </cell>
          <cell r="X114">
            <v>34</v>
          </cell>
          <cell r="Y114">
            <v>42</v>
          </cell>
          <cell r="Z114">
            <v>38.17</v>
          </cell>
          <cell r="AA114">
            <v>63.5</v>
          </cell>
          <cell r="AB114">
            <v>47.99</v>
          </cell>
          <cell r="AC114">
            <v>62.29</v>
          </cell>
          <cell r="AD114">
            <v>41.68</v>
          </cell>
          <cell r="AE114">
            <v>36.24</v>
          </cell>
        </row>
        <row r="115">
          <cell r="F115">
            <v>33</v>
          </cell>
          <cell r="G115">
            <v>30</v>
          </cell>
          <cell r="H115">
            <v>23</v>
          </cell>
          <cell r="I115">
            <v>22</v>
          </cell>
          <cell r="J115">
            <v>23</v>
          </cell>
          <cell r="K115">
            <v>42</v>
          </cell>
          <cell r="L115">
            <v>22</v>
          </cell>
          <cell r="M115">
            <v>13</v>
          </cell>
          <cell r="N115">
            <v>38</v>
          </cell>
          <cell r="O115">
            <v>49</v>
          </cell>
          <cell r="P115">
            <v>36</v>
          </cell>
          <cell r="Q115">
            <v>40</v>
          </cell>
          <cell r="R115">
            <v>63.63</v>
          </cell>
          <cell r="S115">
            <v>49</v>
          </cell>
          <cell r="T115">
            <v>49</v>
          </cell>
          <cell r="U115">
            <v>53.98</v>
          </cell>
          <cell r="V115">
            <v>32.56</v>
          </cell>
          <cell r="W115">
            <v>36.26</v>
          </cell>
          <cell r="X115">
            <v>34</v>
          </cell>
          <cell r="Y115">
            <v>42</v>
          </cell>
          <cell r="Z115">
            <v>27.93</v>
          </cell>
          <cell r="AA115">
            <v>26.28</v>
          </cell>
          <cell r="AB115">
            <v>59.79</v>
          </cell>
          <cell r="AC115">
            <v>66.22</v>
          </cell>
          <cell r="AD115">
            <v>34.28</v>
          </cell>
          <cell r="AE115">
            <v>24.62</v>
          </cell>
        </row>
        <row r="116">
          <cell r="F116">
            <v>36</v>
          </cell>
          <cell r="G116">
            <v>32</v>
          </cell>
          <cell r="H116">
            <v>22</v>
          </cell>
          <cell r="I116">
            <v>21</v>
          </cell>
          <cell r="J116">
            <v>28</v>
          </cell>
          <cell r="K116">
            <v>18</v>
          </cell>
          <cell r="L116">
            <v>15</v>
          </cell>
          <cell r="M116">
            <v>19</v>
          </cell>
          <cell r="N116">
            <v>46</v>
          </cell>
          <cell r="O116">
            <v>45</v>
          </cell>
          <cell r="P116">
            <v>36</v>
          </cell>
          <cell r="Q116">
            <v>37</v>
          </cell>
          <cell r="R116">
            <v>52.8</v>
          </cell>
          <cell r="S116">
            <v>53</v>
          </cell>
          <cell r="T116">
            <v>37</v>
          </cell>
          <cell r="U116">
            <v>54.11</v>
          </cell>
          <cell r="V116">
            <v>36.64</v>
          </cell>
          <cell r="W116">
            <v>32.82</v>
          </cell>
          <cell r="X116">
            <v>38</v>
          </cell>
          <cell r="Y116">
            <v>39</v>
          </cell>
          <cell r="Z116">
            <v>36.04</v>
          </cell>
          <cell r="AA116">
            <v>63.5</v>
          </cell>
          <cell r="AB116">
            <v>56.96</v>
          </cell>
          <cell r="AC116">
            <v>58.7</v>
          </cell>
          <cell r="AD116">
            <v>38.22</v>
          </cell>
          <cell r="AE116">
            <v>24.65</v>
          </cell>
        </row>
        <row r="117">
          <cell r="F117">
            <v>29</v>
          </cell>
          <cell r="G117">
            <v>34</v>
          </cell>
          <cell r="H117">
            <v>34</v>
          </cell>
          <cell r="I117">
            <v>22</v>
          </cell>
          <cell r="J117">
            <v>20</v>
          </cell>
          <cell r="K117">
            <v>19</v>
          </cell>
          <cell r="L117">
            <v>26</v>
          </cell>
          <cell r="M117">
            <v>23</v>
          </cell>
          <cell r="N117">
            <v>42</v>
          </cell>
          <cell r="O117">
            <v>37</v>
          </cell>
          <cell r="P117">
            <v>20</v>
          </cell>
          <cell r="Q117">
            <v>41</v>
          </cell>
          <cell r="R117">
            <v>53.08</v>
          </cell>
          <cell r="S117">
            <v>49</v>
          </cell>
          <cell r="T117">
            <v>37</v>
          </cell>
          <cell r="U117">
            <v>34.479999999999997</v>
          </cell>
          <cell r="V117">
            <v>32.770000000000003</v>
          </cell>
          <cell r="W117">
            <v>34.25</v>
          </cell>
          <cell r="X117">
            <v>38</v>
          </cell>
          <cell r="Y117">
            <v>46</v>
          </cell>
          <cell r="Z117">
            <v>36.26</v>
          </cell>
          <cell r="AA117">
            <v>26.3</v>
          </cell>
          <cell r="AB117">
            <v>54.36</v>
          </cell>
          <cell r="AC117">
            <v>66.44</v>
          </cell>
          <cell r="AD117">
            <v>42.5</v>
          </cell>
          <cell r="AE117">
            <v>28.62</v>
          </cell>
        </row>
        <row r="118">
          <cell r="F118">
            <v>34</v>
          </cell>
          <cell r="G118">
            <v>34</v>
          </cell>
          <cell r="H118">
            <v>41</v>
          </cell>
          <cell r="I118">
            <v>26</v>
          </cell>
          <cell r="J118">
            <v>24</v>
          </cell>
          <cell r="K118">
            <v>57</v>
          </cell>
          <cell r="L118">
            <v>18</v>
          </cell>
          <cell r="M118">
            <v>23</v>
          </cell>
          <cell r="N118">
            <v>47</v>
          </cell>
          <cell r="O118">
            <v>58</v>
          </cell>
          <cell r="P118">
            <v>28</v>
          </cell>
          <cell r="Q118">
            <v>41</v>
          </cell>
          <cell r="R118">
            <v>53.56</v>
          </cell>
          <cell r="S118">
            <v>46</v>
          </cell>
          <cell r="T118">
            <v>30</v>
          </cell>
          <cell r="U118">
            <v>34.67</v>
          </cell>
          <cell r="V118">
            <v>32.56</v>
          </cell>
          <cell r="W118">
            <v>34.450000000000003</v>
          </cell>
          <cell r="X118">
            <v>38</v>
          </cell>
          <cell r="Y118">
            <v>47</v>
          </cell>
          <cell r="Z118">
            <v>40.86</v>
          </cell>
          <cell r="AA118">
            <v>31.13</v>
          </cell>
          <cell r="AB118">
            <v>55.08</v>
          </cell>
          <cell r="AC118">
            <v>62.74</v>
          </cell>
          <cell r="AD118">
            <v>38.96</v>
          </cell>
          <cell r="AE118">
            <v>17.04</v>
          </cell>
        </row>
        <row r="119">
          <cell r="F119">
            <v>30</v>
          </cell>
          <cell r="G119">
            <v>27</v>
          </cell>
          <cell r="H119">
            <v>27</v>
          </cell>
          <cell r="I119">
            <v>25</v>
          </cell>
          <cell r="J119">
            <v>20</v>
          </cell>
          <cell r="K119">
            <v>32</v>
          </cell>
          <cell r="L119">
            <v>46</v>
          </cell>
          <cell r="M119">
            <v>31</v>
          </cell>
          <cell r="N119">
            <v>42</v>
          </cell>
          <cell r="O119">
            <v>53</v>
          </cell>
          <cell r="P119">
            <v>37</v>
          </cell>
          <cell r="Q119">
            <v>41</v>
          </cell>
          <cell r="R119">
            <v>54.03</v>
          </cell>
          <cell r="S119">
            <v>42</v>
          </cell>
          <cell r="T119">
            <v>42</v>
          </cell>
          <cell r="U119">
            <v>38.479999999999997</v>
          </cell>
          <cell r="V119">
            <v>32.56</v>
          </cell>
          <cell r="W119">
            <v>38.24</v>
          </cell>
          <cell r="X119">
            <v>38</v>
          </cell>
          <cell r="Y119">
            <v>54</v>
          </cell>
          <cell r="Z119">
            <v>23.12</v>
          </cell>
          <cell r="AA119">
            <v>23.72</v>
          </cell>
          <cell r="AB119">
            <v>52.68</v>
          </cell>
          <cell r="AC119">
            <v>62.85</v>
          </cell>
          <cell r="AD119">
            <v>31.27</v>
          </cell>
          <cell r="AE119">
            <v>40.090000000000003</v>
          </cell>
        </row>
        <row r="120">
          <cell r="F120">
            <v>34</v>
          </cell>
          <cell r="G120">
            <v>23</v>
          </cell>
          <cell r="H120">
            <v>23</v>
          </cell>
          <cell r="I120">
            <v>22</v>
          </cell>
          <cell r="J120">
            <v>21</v>
          </cell>
          <cell r="K120">
            <v>44</v>
          </cell>
          <cell r="L120">
            <v>15</v>
          </cell>
          <cell r="M120">
            <v>19</v>
          </cell>
          <cell r="N120">
            <v>39</v>
          </cell>
          <cell r="O120">
            <v>41</v>
          </cell>
          <cell r="P120">
            <v>30</v>
          </cell>
          <cell r="Q120">
            <v>42</v>
          </cell>
          <cell r="R120">
            <v>54.69</v>
          </cell>
          <cell r="S120">
            <v>38</v>
          </cell>
          <cell r="T120">
            <v>31</v>
          </cell>
          <cell r="U120">
            <v>38.590000000000003</v>
          </cell>
          <cell r="V120">
            <v>36.840000000000003</v>
          </cell>
          <cell r="W120">
            <v>38.43</v>
          </cell>
          <cell r="X120">
            <v>38</v>
          </cell>
          <cell r="Y120">
            <v>39</v>
          </cell>
          <cell r="Z120">
            <v>45.28</v>
          </cell>
          <cell r="AA120">
            <v>30.99</v>
          </cell>
          <cell r="AB120">
            <v>78.319999999999993</v>
          </cell>
          <cell r="AC120">
            <v>31.91</v>
          </cell>
          <cell r="AD120">
            <v>43.51</v>
          </cell>
          <cell r="AE120">
            <v>21.03</v>
          </cell>
        </row>
        <row r="121">
          <cell r="F121">
            <v>38</v>
          </cell>
          <cell r="G121">
            <v>30</v>
          </cell>
          <cell r="H121">
            <v>28</v>
          </cell>
          <cell r="I121">
            <v>25</v>
          </cell>
          <cell r="J121">
            <v>21</v>
          </cell>
          <cell r="K121">
            <v>33</v>
          </cell>
          <cell r="L121">
            <v>14</v>
          </cell>
          <cell r="M121">
            <v>27</v>
          </cell>
          <cell r="N121">
            <v>39</v>
          </cell>
          <cell r="O121">
            <v>66</v>
          </cell>
          <cell r="P121">
            <v>29</v>
          </cell>
          <cell r="Q121">
            <v>42</v>
          </cell>
          <cell r="R121">
            <v>51.21</v>
          </cell>
          <cell r="S121">
            <v>35</v>
          </cell>
          <cell r="T121">
            <v>31</v>
          </cell>
          <cell r="U121">
            <v>42.93</v>
          </cell>
          <cell r="V121">
            <v>32.56</v>
          </cell>
          <cell r="W121">
            <v>22.49</v>
          </cell>
          <cell r="X121">
            <v>31</v>
          </cell>
          <cell r="Y121">
            <v>62</v>
          </cell>
          <cell r="Z121">
            <v>37.049999999999997</v>
          </cell>
          <cell r="AA121">
            <v>23.78</v>
          </cell>
          <cell r="AB121">
            <v>68.44</v>
          </cell>
          <cell r="AC121">
            <v>97.91</v>
          </cell>
          <cell r="AD121">
            <v>28.1</v>
          </cell>
          <cell r="AE121">
            <v>43.94</v>
          </cell>
        </row>
        <row r="122">
          <cell r="F122">
            <v>46</v>
          </cell>
          <cell r="G122">
            <v>24</v>
          </cell>
          <cell r="H122">
            <v>28</v>
          </cell>
          <cell r="I122">
            <v>25</v>
          </cell>
          <cell r="J122">
            <v>25</v>
          </cell>
          <cell r="K122">
            <v>42</v>
          </cell>
          <cell r="L122">
            <v>16</v>
          </cell>
          <cell r="M122">
            <v>31</v>
          </cell>
          <cell r="N122">
            <v>35</v>
          </cell>
          <cell r="O122">
            <v>49</v>
          </cell>
          <cell r="P122">
            <v>23</v>
          </cell>
          <cell r="Q122">
            <v>35</v>
          </cell>
          <cell r="R122">
            <v>81.599999999999994</v>
          </cell>
          <cell r="S122">
            <v>39</v>
          </cell>
          <cell r="T122">
            <v>28</v>
          </cell>
          <cell r="U122">
            <v>42.93</v>
          </cell>
          <cell r="V122">
            <v>24.22</v>
          </cell>
          <cell r="W122">
            <v>26.83</v>
          </cell>
          <cell r="X122">
            <v>42</v>
          </cell>
          <cell r="Y122">
            <v>70</v>
          </cell>
          <cell r="Z122">
            <v>37.15</v>
          </cell>
          <cell r="AA122">
            <v>31.22</v>
          </cell>
          <cell r="AB122">
            <v>86.81</v>
          </cell>
          <cell r="AC122">
            <v>63.18</v>
          </cell>
          <cell r="AD122">
            <v>39.93</v>
          </cell>
          <cell r="AE122">
            <v>24.9</v>
          </cell>
        </row>
        <row r="123">
          <cell r="F123">
            <v>34</v>
          </cell>
          <cell r="G123">
            <v>45</v>
          </cell>
          <cell r="H123">
            <v>46</v>
          </cell>
          <cell r="I123">
            <v>25</v>
          </cell>
          <cell r="J123">
            <v>29</v>
          </cell>
          <cell r="K123">
            <v>34</v>
          </cell>
          <cell r="L123">
            <v>39</v>
          </cell>
          <cell r="M123">
            <v>27</v>
          </cell>
          <cell r="N123">
            <v>40</v>
          </cell>
          <cell r="O123">
            <v>46</v>
          </cell>
          <cell r="P123">
            <v>23</v>
          </cell>
          <cell r="Q123">
            <v>43</v>
          </cell>
          <cell r="R123">
            <v>38.03</v>
          </cell>
          <cell r="S123">
            <v>40</v>
          </cell>
          <cell r="T123">
            <v>24</v>
          </cell>
          <cell r="U123">
            <v>35.380000000000003</v>
          </cell>
          <cell r="V123">
            <v>32.56</v>
          </cell>
          <cell r="W123">
            <v>27.04</v>
          </cell>
          <cell r="X123">
            <v>39</v>
          </cell>
          <cell r="Y123">
            <v>47</v>
          </cell>
          <cell r="Z123">
            <v>37.65</v>
          </cell>
          <cell r="AA123">
            <v>23.65</v>
          </cell>
          <cell r="AB123">
            <v>110.55</v>
          </cell>
          <cell r="AC123">
            <v>65.069999999999993</v>
          </cell>
          <cell r="AD123">
            <v>36.46</v>
          </cell>
          <cell r="AE123">
            <v>21.19</v>
          </cell>
        </row>
        <row r="124">
          <cell r="F124">
            <v>34</v>
          </cell>
          <cell r="G124">
            <v>27</v>
          </cell>
          <cell r="H124">
            <v>21</v>
          </cell>
          <cell r="I124">
            <v>22</v>
          </cell>
          <cell r="J124">
            <v>35</v>
          </cell>
          <cell r="K124">
            <v>34</v>
          </cell>
          <cell r="L124">
            <v>28</v>
          </cell>
          <cell r="M124">
            <v>23</v>
          </cell>
          <cell r="N124">
            <v>40</v>
          </cell>
          <cell r="O124">
            <v>49</v>
          </cell>
          <cell r="P124">
            <v>34</v>
          </cell>
          <cell r="Q124">
            <v>43</v>
          </cell>
          <cell r="R124">
            <v>44.47</v>
          </cell>
          <cell r="S124">
            <v>32</v>
          </cell>
          <cell r="T124">
            <v>33</v>
          </cell>
          <cell r="U124">
            <v>42.93</v>
          </cell>
          <cell r="V124">
            <v>32.92</v>
          </cell>
          <cell r="W124">
            <v>23.29</v>
          </cell>
          <cell r="X124">
            <v>34</v>
          </cell>
          <cell r="Y124">
            <v>38</v>
          </cell>
          <cell r="Z124">
            <v>47.17</v>
          </cell>
          <cell r="AA124">
            <v>35.049999999999997</v>
          </cell>
          <cell r="AB124">
            <v>86.81</v>
          </cell>
          <cell r="AC124">
            <v>57.64</v>
          </cell>
          <cell r="AD124">
            <v>48.37</v>
          </cell>
          <cell r="AE124">
            <v>32.53</v>
          </cell>
        </row>
        <row r="125">
          <cell r="F125">
            <v>36</v>
          </cell>
          <cell r="G125">
            <v>24</v>
          </cell>
          <cell r="H125">
            <v>25</v>
          </cell>
          <cell r="I125">
            <v>40</v>
          </cell>
          <cell r="J125">
            <v>35</v>
          </cell>
          <cell r="K125">
            <v>56</v>
          </cell>
          <cell r="L125">
            <v>39</v>
          </cell>
          <cell r="M125">
            <v>19</v>
          </cell>
          <cell r="N125">
            <v>48</v>
          </cell>
          <cell r="O125">
            <v>50</v>
          </cell>
          <cell r="P125">
            <v>20</v>
          </cell>
          <cell r="Q125">
            <v>39</v>
          </cell>
          <cell r="R125">
            <v>48.71</v>
          </cell>
          <cell r="S125">
            <v>37</v>
          </cell>
          <cell r="T125">
            <v>21</v>
          </cell>
          <cell r="U125">
            <v>34.61</v>
          </cell>
          <cell r="V125">
            <v>32.869999999999997</v>
          </cell>
          <cell r="W125">
            <v>27.25</v>
          </cell>
          <cell r="X125">
            <v>39</v>
          </cell>
          <cell r="Y125">
            <v>46</v>
          </cell>
          <cell r="Z125">
            <v>22.35</v>
          </cell>
          <cell r="AA125">
            <v>31.1</v>
          </cell>
          <cell r="AB125">
            <v>66.709999999999994</v>
          </cell>
          <cell r="AC125">
            <v>61.52</v>
          </cell>
          <cell r="AD125">
            <v>40.950000000000003</v>
          </cell>
          <cell r="AE125">
            <v>25.1</v>
          </cell>
        </row>
        <row r="126">
          <cell r="F126">
            <v>36</v>
          </cell>
          <cell r="G126">
            <v>24</v>
          </cell>
          <cell r="H126">
            <v>21</v>
          </cell>
          <cell r="I126">
            <v>25</v>
          </cell>
          <cell r="J126">
            <v>43</v>
          </cell>
          <cell r="K126">
            <v>44</v>
          </cell>
          <cell r="L126">
            <v>39</v>
          </cell>
          <cell r="M126">
            <v>23</v>
          </cell>
          <cell r="N126">
            <v>44</v>
          </cell>
          <cell r="O126">
            <v>37</v>
          </cell>
          <cell r="P126">
            <v>32</v>
          </cell>
          <cell r="Q126">
            <v>36</v>
          </cell>
          <cell r="R126">
            <v>48.92</v>
          </cell>
          <cell r="S126">
            <v>37</v>
          </cell>
          <cell r="T126">
            <v>24</v>
          </cell>
          <cell r="U126">
            <v>54.67</v>
          </cell>
          <cell r="V126">
            <v>32.869999999999997</v>
          </cell>
          <cell r="W126">
            <v>24.03</v>
          </cell>
          <cell r="X126">
            <v>31</v>
          </cell>
          <cell r="Y126">
            <v>46</v>
          </cell>
          <cell r="Z126">
            <v>39.54</v>
          </cell>
          <cell r="AA126">
            <v>38.69</v>
          </cell>
          <cell r="AB126">
            <v>63.99</v>
          </cell>
          <cell r="AC126">
            <v>57.7</v>
          </cell>
          <cell r="AD126">
            <v>48</v>
          </cell>
          <cell r="AE126">
            <v>28.66</v>
          </cell>
        </row>
        <row r="127">
          <cell r="F127">
            <v>33</v>
          </cell>
          <cell r="G127">
            <v>35</v>
          </cell>
          <cell r="H127">
            <v>26</v>
          </cell>
          <cell r="I127">
            <v>29</v>
          </cell>
          <cell r="J127">
            <v>31</v>
          </cell>
          <cell r="K127">
            <v>41</v>
          </cell>
          <cell r="L127">
            <v>21</v>
          </cell>
          <cell r="M127">
            <v>27</v>
          </cell>
          <cell r="N127">
            <v>28</v>
          </cell>
          <cell r="O127">
            <v>50</v>
          </cell>
          <cell r="P127">
            <v>32</v>
          </cell>
          <cell r="Q127">
            <v>40</v>
          </cell>
          <cell r="R127">
            <v>56.94</v>
          </cell>
          <cell r="S127">
            <v>34</v>
          </cell>
          <cell r="T127">
            <v>18</v>
          </cell>
          <cell r="U127">
            <v>43.09</v>
          </cell>
          <cell r="V127">
            <v>24.58</v>
          </cell>
          <cell r="W127">
            <v>27.53</v>
          </cell>
          <cell r="X127">
            <v>40</v>
          </cell>
          <cell r="Y127">
            <v>54</v>
          </cell>
          <cell r="Z127">
            <v>24.13</v>
          </cell>
          <cell r="AA127">
            <v>31.31</v>
          </cell>
          <cell r="AB127">
            <v>64.819999999999993</v>
          </cell>
          <cell r="AC127">
            <v>61.75</v>
          </cell>
          <cell r="AD127">
            <v>29.51</v>
          </cell>
          <cell r="AE127">
            <v>13.63</v>
          </cell>
        </row>
        <row r="128">
          <cell r="F128">
            <v>33</v>
          </cell>
          <cell r="G128">
            <v>28</v>
          </cell>
          <cell r="H128">
            <v>26</v>
          </cell>
          <cell r="I128">
            <v>29</v>
          </cell>
          <cell r="J128">
            <v>36</v>
          </cell>
          <cell r="K128">
            <v>41</v>
          </cell>
          <cell r="L128">
            <v>21</v>
          </cell>
          <cell r="M128">
            <v>27</v>
          </cell>
          <cell r="N128">
            <v>29</v>
          </cell>
          <cell r="O128">
            <v>46</v>
          </cell>
          <cell r="P128">
            <v>29</v>
          </cell>
          <cell r="Q128">
            <v>40</v>
          </cell>
          <cell r="R128">
            <v>57.29</v>
          </cell>
          <cell r="S128">
            <v>66</v>
          </cell>
          <cell r="T128">
            <v>18</v>
          </cell>
          <cell r="U128">
            <v>43.28</v>
          </cell>
          <cell r="V128">
            <v>32.869999999999997</v>
          </cell>
          <cell r="W128">
            <v>30.03</v>
          </cell>
          <cell r="X128">
            <v>32</v>
          </cell>
          <cell r="Y128">
            <v>38</v>
          </cell>
          <cell r="Z128">
            <v>41.94</v>
          </cell>
          <cell r="AA128">
            <v>38.54</v>
          </cell>
          <cell r="AB128">
            <v>65.63</v>
          </cell>
          <cell r="AC128">
            <v>57.94</v>
          </cell>
          <cell r="AD128">
            <v>23.93</v>
          </cell>
          <cell r="AE128">
            <v>28.91</v>
          </cell>
        </row>
        <row r="129">
          <cell r="F129">
            <v>33</v>
          </cell>
          <cell r="G129">
            <v>32</v>
          </cell>
          <cell r="H129">
            <v>17</v>
          </cell>
          <cell r="I129">
            <v>25</v>
          </cell>
          <cell r="J129">
            <v>48</v>
          </cell>
          <cell r="K129">
            <v>30</v>
          </cell>
          <cell r="L129">
            <v>21</v>
          </cell>
          <cell r="M129">
            <v>27</v>
          </cell>
          <cell r="N129">
            <v>41</v>
          </cell>
          <cell r="O129">
            <v>38</v>
          </cell>
          <cell r="P129">
            <v>29</v>
          </cell>
          <cell r="Q129">
            <v>41</v>
          </cell>
          <cell r="R129">
            <v>48.72</v>
          </cell>
          <cell r="S129">
            <v>54</v>
          </cell>
          <cell r="T129">
            <v>15</v>
          </cell>
          <cell r="U129">
            <v>45.2</v>
          </cell>
          <cell r="V129">
            <v>28.93</v>
          </cell>
          <cell r="W129">
            <v>33.96</v>
          </cell>
          <cell r="X129">
            <v>33</v>
          </cell>
          <cell r="Y129">
            <v>46</v>
          </cell>
          <cell r="Z129">
            <v>34.090000000000003</v>
          </cell>
          <cell r="AA129">
            <v>31.35</v>
          </cell>
          <cell r="AB129">
            <v>63.1</v>
          </cell>
          <cell r="AC129">
            <v>69.08</v>
          </cell>
          <cell r="AD129">
            <v>17.25</v>
          </cell>
          <cell r="AE129">
            <v>25.04</v>
          </cell>
        </row>
        <row r="130">
          <cell r="F130">
            <v>30</v>
          </cell>
          <cell r="G130">
            <v>28</v>
          </cell>
          <cell r="H130">
            <v>22</v>
          </cell>
          <cell r="I130">
            <v>29</v>
          </cell>
          <cell r="J130">
            <v>44</v>
          </cell>
          <cell r="K130">
            <v>46</v>
          </cell>
          <cell r="L130">
            <v>29</v>
          </cell>
          <cell r="M130">
            <v>23</v>
          </cell>
          <cell r="N130">
            <v>56</v>
          </cell>
          <cell r="O130">
            <v>46</v>
          </cell>
          <cell r="P130">
            <v>22</v>
          </cell>
          <cell r="Q130">
            <v>37</v>
          </cell>
          <cell r="R130">
            <v>47.61</v>
          </cell>
          <cell r="S130">
            <v>51</v>
          </cell>
          <cell r="T130">
            <v>27</v>
          </cell>
          <cell r="U130">
            <v>43.43</v>
          </cell>
          <cell r="V130">
            <v>32.97</v>
          </cell>
          <cell r="W130">
            <v>30.15</v>
          </cell>
          <cell r="X130">
            <v>36</v>
          </cell>
          <cell r="Y130">
            <v>42</v>
          </cell>
          <cell r="Z130">
            <v>34.409999999999997</v>
          </cell>
          <cell r="AA130">
            <v>38.75</v>
          </cell>
          <cell r="AB130">
            <v>64.459999999999994</v>
          </cell>
          <cell r="AC130">
            <v>53.17</v>
          </cell>
          <cell r="AD130">
            <v>39.479999999999997</v>
          </cell>
          <cell r="AE130">
            <v>28.96</v>
          </cell>
        </row>
        <row r="131">
          <cell r="F131">
            <v>34</v>
          </cell>
          <cell r="G131">
            <v>24</v>
          </cell>
          <cell r="H131">
            <v>26</v>
          </cell>
          <cell r="I131">
            <v>29</v>
          </cell>
          <cell r="J131">
            <v>45</v>
          </cell>
          <cell r="K131">
            <v>36</v>
          </cell>
          <cell r="L131">
            <v>49</v>
          </cell>
          <cell r="M131">
            <v>23</v>
          </cell>
          <cell r="N131">
            <v>54</v>
          </cell>
          <cell r="O131">
            <v>46</v>
          </cell>
          <cell r="P131">
            <v>26</v>
          </cell>
          <cell r="Q131">
            <v>33</v>
          </cell>
          <cell r="R131">
            <v>49.505000000000003</v>
          </cell>
          <cell r="S131">
            <v>51</v>
          </cell>
          <cell r="T131">
            <v>32</v>
          </cell>
          <cell r="U131">
            <v>39.83</v>
          </cell>
          <cell r="V131">
            <v>33.17</v>
          </cell>
          <cell r="W131">
            <v>34.56</v>
          </cell>
          <cell r="X131">
            <v>41</v>
          </cell>
          <cell r="Y131">
            <v>34</v>
          </cell>
          <cell r="Z131">
            <v>88.79</v>
          </cell>
          <cell r="AA131">
            <v>42.36</v>
          </cell>
          <cell r="AB131">
            <v>62.91</v>
          </cell>
          <cell r="AC131">
            <v>51.3125</v>
          </cell>
          <cell r="AD131">
            <v>40.76</v>
          </cell>
          <cell r="AE131">
            <v>28.81</v>
          </cell>
        </row>
        <row r="132">
          <cell r="F132">
            <v>38</v>
          </cell>
          <cell r="G132">
            <v>24</v>
          </cell>
          <cell r="H132">
            <v>23</v>
          </cell>
          <cell r="I132">
            <v>25</v>
          </cell>
          <cell r="J132">
            <v>53</v>
          </cell>
          <cell r="K132">
            <v>48</v>
          </cell>
          <cell r="L132">
            <v>27</v>
          </cell>
          <cell r="M132">
            <v>31</v>
          </cell>
          <cell r="N132">
            <v>38</v>
          </cell>
          <cell r="O132">
            <v>42</v>
          </cell>
          <cell r="P132">
            <v>35</v>
          </cell>
          <cell r="Q132">
            <v>42</v>
          </cell>
          <cell r="R132">
            <v>51.4</v>
          </cell>
          <cell r="S132">
            <v>40</v>
          </cell>
          <cell r="T132">
            <v>28</v>
          </cell>
          <cell r="U132">
            <v>36.229999999999997</v>
          </cell>
          <cell r="V132">
            <v>32.97</v>
          </cell>
          <cell r="W132">
            <v>34.76</v>
          </cell>
          <cell r="X132">
            <v>37</v>
          </cell>
          <cell r="Y132">
            <v>39</v>
          </cell>
          <cell r="Z132">
            <v>67.77</v>
          </cell>
          <cell r="AA132">
            <v>34.99</v>
          </cell>
          <cell r="AB132">
            <v>63.79</v>
          </cell>
          <cell r="AC132">
            <v>49.454999999999998</v>
          </cell>
          <cell r="AD132">
            <v>44.28</v>
          </cell>
          <cell r="AE132">
            <v>25.12</v>
          </cell>
        </row>
        <row r="133">
          <cell r="F133">
            <v>43</v>
          </cell>
          <cell r="G133">
            <v>32</v>
          </cell>
          <cell r="H133">
            <v>44</v>
          </cell>
          <cell r="I133">
            <v>29</v>
          </cell>
          <cell r="J133">
            <v>53</v>
          </cell>
          <cell r="K133">
            <v>58</v>
          </cell>
          <cell r="L133">
            <v>24</v>
          </cell>
          <cell r="M133">
            <v>35</v>
          </cell>
          <cell r="N133">
            <v>54</v>
          </cell>
          <cell r="O133">
            <v>40</v>
          </cell>
          <cell r="P133">
            <v>31</v>
          </cell>
          <cell r="Q133">
            <v>42</v>
          </cell>
          <cell r="R133">
            <v>53.295000000000002</v>
          </cell>
          <cell r="S133">
            <v>41</v>
          </cell>
          <cell r="T133">
            <v>19</v>
          </cell>
          <cell r="U133">
            <v>48</v>
          </cell>
          <cell r="V133">
            <v>37.01</v>
          </cell>
          <cell r="W133">
            <v>34.56</v>
          </cell>
          <cell r="X133">
            <v>32</v>
          </cell>
          <cell r="Y133">
            <v>36</v>
          </cell>
          <cell r="Z133">
            <v>72.64</v>
          </cell>
          <cell r="AA133">
            <v>42.38</v>
          </cell>
          <cell r="AB133">
            <v>61.26</v>
          </cell>
          <cell r="AC133">
            <v>47.597499999999997</v>
          </cell>
          <cell r="AD133">
            <v>41.99</v>
          </cell>
          <cell r="AE133">
            <v>21.46</v>
          </cell>
        </row>
        <row r="134">
          <cell r="F134">
            <v>44</v>
          </cell>
          <cell r="G134">
            <v>29</v>
          </cell>
          <cell r="H134">
            <v>27</v>
          </cell>
          <cell r="I134">
            <v>34</v>
          </cell>
          <cell r="J134">
            <v>54</v>
          </cell>
          <cell r="K134">
            <v>36</v>
          </cell>
          <cell r="L134">
            <v>13</v>
          </cell>
          <cell r="M134">
            <v>26</v>
          </cell>
          <cell r="N134">
            <v>56</v>
          </cell>
          <cell r="O134">
            <v>68</v>
          </cell>
          <cell r="P134">
            <v>24</v>
          </cell>
          <cell r="Q134">
            <v>46</v>
          </cell>
          <cell r="R134">
            <v>55.19</v>
          </cell>
          <cell r="S134">
            <v>49</v>
          </cell>
          <cell r="T134">
            <v>30</v>
          </cell>
          <cell r="U134">
            <v>74.400000000000006</v>
          </cell>
          <cell r="V134">
            <v>33.380000000000003</v>
          </cell>
          <cell r="W134">
            <v>34.76</v>
          </cell>
          <cell r="X134">
            <v>40</v>
          </cell>
          <cell r="Y134">
            <v>28</v>
          </cell>
          <cell r="Z134">
            <v>57.17</v>
          </cell>
          <cell r="AA134">
            <v>38.799999999999997</v>
          </cell>
          <cell r="AB134">
            <v>47.68</v>
          </cell>
          <cell r="AC134">
            <v>45.74</v>
          </cell>
          <cell r="AD134">
            <v>46.14</v>
          </cell>
          <cell r="AE134">
            <v>23.58</v>
          </cell>
        </row>
        <row r="135">
          <cell r="F135">
            <v>28</v>
          </cell>
          <cell r="G135">
            <v>25</v>
          </cell>
          <cell r="H135">
            <v>34</v>
          </cell>
          <cell r="I135">
            <v>26</v>
          </cell>
          <cell r="J135">
            <v>43</v>
          </cell>
          <cell r="K135">
            <v>20</v>
          </cell>
          <cell r="L135">
            <v>31</v>
          </cell>
          <cell r="M135">
            <v>25</v>
          </cell>
          <cell r="N135">
            <v>43</v>
          </cell>
          <cell r="O135">
            <v>61</v>
          </cell>
          <cell r="P135">
            <v>33</v>
          </cell>
          <cell r="Q135">
            <v>39</v>
          </cell>
          <cell r="R135">
            <v>55.72</v>
          </cell>
          <cell r="S135">
            <v>53</v>
          </cell>
          <cell r="T135">
            <v>23</v>
          </cell>
          <cell r="U135">
            <v>48</v>
          </cell>
          <cell r="V135">
            <v>33.270000000000003</v>
          </cell>
          <cell r="W135">
            <v>34.69</v>
          </cell>
          <cell r="X135">
            <v>32</v>
          </cell>
          <cell r="Y135">
            <v>29</v>
          </cell>
          <cell r="Z135">
            <v>90.38</v>
          </cell>
          <cell r="AA135">
            <v>42.4</v>
          </cell>
          <cell r="AB135">
            <v>77.87</v>
          </cell>
          <cell r="AC135">
            <v>51.69</v>
          </cell>
          <cell r="AD135">
            <v>43</v>
          </cell>
          <cell r="AE135">
            <v>31.37</v>
          </cell>
        </row>
        <row r="136">
          <cell r="F136">
            <v>43</v>
          </cell>
          <cell r="G136">
            <v>26</v>
          </cell>
          <cell r="H136">
            <v>23</v>
          </cell>
          <cell r="I136">
            <v>23</v>
          </cell>
          <cell r="J136">
            <v>48</v>
          </cell>
          <cell r="K136">
            <v>25</v>
          </cell>
          <cell r="L136">
            <v>34</v>
          </cell>
          <cell r="M136">
            <v>29</v>
          </cell>
          <cell r="N136">
            <v>39</v>
          </cell>
          <cell r="O136">
            <v>28</v>
          </cell>
          <cell r="P136">
            <v>14</v>
          </cell>
          <cell r="Q136">
            <v>43</v>
          </cell>
          <cell r="R136">
            <v>56.07</v>
          </cell>
          <cell r="S136">
            <v>52</v>
          </cell>
          <cell r="T136">
            <v>23</v>
          </cell>
          <cell r="U136">
            <v>47.82</v>
          </cell>
          <cell r="V136">
            <v>53.73</v>
          </cell>
          <cell r="W136">
            <v>35.17</v>
          </cell>
          <cell r="X136">
            <v>36</v>
          </cell>
          <cell r="Y136">
            <v>34</v>
          </cell>
          <cell r="Z136">
            <v>75.319999999999993</v>
          </cell>
          <cell r="AA136">
            <v>49.37</v>
          </cell>
          <cell r="AB136">
            <v>65.760000000000005</v>
          </cell>
          <cell r="AC136">
            <v>59.67</v>
          </cell>
          <cell r="AD136">
            <v>58.34</v>
          </cell>
          <cell r="AE136">
            <v>31.2</v>
          </cell>
        </row>
        <row r="137">
          <cell r="F137">
            <v>38</v>
          </cell>
          <cell r="G137">
            <v>37</v>
          </cell>
          <cell r="H137">
            <v>25</v>
          </cell>
          <cell r="I137">
            <v>22</v>
          </cell>
          <cell r="J137">
            <v>46</v>
          </cell>
          <cell r="K137">
            <v>26</v>
          </cell>
          <cell r="L137">
            <v>42</v>
          </cell>
          <cell r="M137">
            <v>25</v>
          </cell>
          <cell r="N137">
            <v>47</v>
          </cell>
          <cell r="O137">
            <v>37</v>
          </cell>
          <cell r="P137">
            <v>32</v>
          </cell>
          <cell r="Q137">
            <v>39</v>
          </cell>
          <cell r="R137">
            <v>67.319999999999993</v>
          </cell>
          <cell r="S137">
            <v>51</v>
          </cell>
          <cell r="T137">
            <v>39</v>
          </cell>
          <cell r="U137">
            <v>36.479999999999997</v>
          </cell>
          <cell r="V137">
            <v>33.47</v>
          </cell>
          <cell r="W137">
            <v>35.36</v>
          </cell>
          <cell r="X137">
            <v>36</v>
          </cell>
          <cell r="Y137">
            <v>30</v>
          </cell>
          <cell r="Z137">
            <v>108.71</v>
          </cell>
          <cell r="AA137">
            <v>33.65</v>
          </cell>
          <cell r="AB137">
            <v>57.21</v>
          </cell>
          <cell r="AC137">
            <v>78.7</v>
          </cell>
          <cell r="AD137">
            <v>43.98</v>
          </cell>
          <cell r="AE137">
            <v>23.65</v>
          </cell>
        </row>
        <row r="138">
          <cell r="F138">
            <v>30</v>
          </cell>
          <cell r="G138">
            <v>25</v>
          </cell>
          <cell r="H138">
            <v>29</v>
          </cell>
          <cell r="I138">
            <v>26</v>
          </cell>
          <cell r="J138">
            <v>50</v>
          </cell>
          <cell r="K138">
            <v>20</v>
          </cell>
          <cell r="L138">
            <v>31</v>
          </cell>
          <cell r="M138">
            <v>25</v>
          </cell>
          <cell r="N138">
            <v>45</v>
          </cell>
          <cell r="O138">
            <v>45</v>
          </cell>
          <cell r="P138">
            <v>25</v>
          </cell>
          <cell r="Q138">
            <v>40</v>
          </cell>
          <cell r="R138">
            <v>64.05</v>
          </cell>
          <cell r="S138">
            <v>70</v>
          </cell>
          <cell r="T138">
            <v>24</v>
          </cell>
          <cell r="U138">
            <v>55.84</v>
          </cell>
          <cell r="V138">
            <v>37.28</v>
          </cell>
          <cell r="W138">
            <v>35.17</v>
          </cell>
          <cell r="X138">
            <v>32</v>
          </cell>
          <cell r="Y138">
            <v>34</v>
          </cell>
          <cell r="Z138">
            <v>77.13</v>
          </cell>
          <cell r="AA138">
            <v>26.31</v>
          </cell>
          <cell r="AB138">
            <v>61.64</v>
          </cell>
          <cell r="AC138">
            <v>37.06</v>
          </cell>
          <cell r="AD138">
            <v>40.9</v>
          </cell>
          <cell r="AE138">
            <v>35.1</v>
          </cell>
        </row>
        <row r="139">
          <cell r="F139">
            <v>41</v>
          </cell>
          <cell r="G139">
            <v>29</v>
          </cell>
          <cell r="H139">
            <v>33</v>
          </cell>
          <cell r="I139">
            <v>26</v>
          </cell>
          <cell r="J139">
            <v>56</v>
          </cell>
          <cell r="K139">
            <v>36</v>
          </cell>
          <cell r="L139">
            <v>27</v>
          </cell>
          <cell r="M139">
            <v>29</v>
          </cell>
          <cell r="N139">
            <v>42</v>
          </cell>
          <cell r="O139">
            <v>49</v>
          </cell>
          <cell r="P139">
            <v>21</v>
          </cell>
          <cell r="Q139">
            <v>40</v>
          </cell>
          <cell r="R139">
            <v>75.2</v>
          </cell>
          <cell r="S139">
            <v>55</v>
          </cell>
          <cell r="T139">
            <v>25</v>
          </cell>
          <cell r="U139">
            <v>47.31</v>
          </cell>
          <cell r="V139">
            <v>37.479999999999997</v>
          </cell>
          <cell r="W139">
            <v>35.36</v>
          </cell>
          <cell r="X139">
            <v>32</v>
          </cell>
          <cell r="Y139">
            <v>26</v>
          </cell>
          <cell r="Z139">
            <v>61.97</v>
          </cell>
          <cell r="AA139">
            <v>33.69</v>
          </cell>
          <cell r="AB139">
            <v>63.02</v>
          </cell>
          <cell r="AC139">
            <v>41.14</v>
          </cell>
          <cell r="AD139">
            <v>33.9</v>
          </cell>
          <cell r="AE139">
            <v>16.13</v>
          </cell>
        </row>
        <row r="140">
          <cell r="F140">
            <v>37</v>
          </cell>
          <cell r="G140">
            <v>30</v>
          </cell>
          <cell r="H140">
            <v>25</v>
          </cell>
          <cell r="I140">
            <v>22</v>
          </cell>
          <cell r="J140">
            <v>55</v>
          </cell>
          <cell r="K140">
            <v>13</v>
          </cell>
          <cell r="L140">
            <v>28</v>
          </cell>
          <cell r="M140">
            <v>25</v>
          </cell>
          <cell r="N140">
            <v>34</v>
          </cell>
          <cell r="O140">
            <v>49</v>
          </cell>
          <cell r="P140">
            <v>30</v>
          </cell>
          <cell r="Q140">
            <v>52</v>
          </cell>
          <cell r="R140">
            <v>66.14</v>
          </cell>
          <cell r="S140">
            <v>55</v>
          </cell>
          <cell r="T140">
            <v>33</v>
          </cell>
          <cell r="U140">
            <v>44.61</v>
          </cell>
          <cell r="V140">
            <v>33.270000000000003</v>
          </cell>
          <cell r="W140">
            <v>35.31</v>
          </cell>
          <cell r="X140">
            <v>28</v>
          </cell>
          <cell r="Y140">
            <v>32</v>
          </cell>
          <cell r="Z140">
            <v>62.63</v>
          </cell>
          <cell r="AA140">
            <v>33.880000000000003</v>
          </cell>
          <cell r="AB140">
            <v>63.1</v>
          </cell>
          <cell r="AC140">
            <v>56.43</v>
          </cell>
          <cell r="AD140">
            <v>34.67</v>
          </cell>
          <cell r="AE140">
            <v>27.4</v>
          </cell>
        </row>
        <row r="141">
          <cell r="F141">
            <v>45</v>
          </cell>
          <cell r="G141">
            <v>40</v>
          </cell>
          <cell r="H141">
            <v>25</v>
          </cell>
          <cell r="I141">
            <v>34</v>
          </cell>
          <cell r="J141">
            <v>53</v>
          </cell>
          <cell r="K141">
            <v>8</v>
          </cell>
          <cell r="L141">
            <v>28</v>
          </cell>
          <cell r="M141">
            <v>25</v>
          </cell>
          <cell r="N141">
            <v>45</v>
          </cell>
          <cell r="O141">
            <v>45</v>
          </cell>
          <cell r="P141">
            <v>37</v>
          </cell>
          <cell r="Q141">
            <v>56</v>
          </cell>
          <cell r="R141">
            <v>72.13</v>
          </cell>
          <cell r="S141">
            <v>67</v>
          </cell>
          <cell r="T141">
            <v>40</v>
          </cell>
          <cell r="U141">
            <v>44.7</v>
          </cell>
          <cell r="V141">
            <v>37.479999999999997</v>
          </cell>
          <cell r="W141">
            <v>35.869999999999997</v>
          </cell>
          <cell r="X141">
            <v>28</v>
          </cell>
          <cell r="Y141">
            <v>17</v>
          </cell>
          <cell r="Z141">
            <v>88.32</v>
          </cell>
          <cell r="AA141">
            <v>37.299999999999997</v>
          </cell>
          <cell r="AB141">
            <v>59.52</v>
          </cell>
          <cell r="AC141">
            <v>45.37</v>
          </cell>
          <cell r="AD141">
            <v>45.92</v>
          </cell>
          <cell r="AE141">
            <v>27.6</v>
          </cell>
        </row>
        <row r="142">
          <cell r="F142">
            <v>41</v>
          </cell>
          <cell r="G142">
            <v>19</v>
          </cell>
          <cell r="H142">
            <v>35</v>
          </cell>
          <cell r="I142">
            <v>26</v>
          </cell>
          <cell r="J142">
            <v>53</v>
          </cell>
          <cell r="K142">
            <v>26</v>
          </cell>
          <cell r="L142">
            <v>25</v>
          </cell>
          <cell r="M142">
            <v>25</v>
          </cell>
          <cell r="N142">
            <v>76</v>
          </cell>
          <cell r="O142">
            <v>52</v>
          </cell>
          <cell r="P142">
            <v>37</v>
          </cell>
          <cell r="Q142">
            <v>60</v>
          </cell>
          <cell r="R142">
            <v>94.07</v>
          </cell>
          <cell r="S142">
            <v>56</v>
          </cell>
          <cell r="T142">
            <v>26</v>
          </cell>
          <cell r="U142">
            <v>55.57</v>
          </cell>
          <cell r="V142">
            <v>37.090000000000003</v>
          </cell>
          <cell r="W142">
            <v>39.07</v>
          </cell>
          <cell r="X142">
            <v>36</v>
          </cell>
          <cell r="Y142">
            <v>55</v>
          </cell>
          <cell r="Z142">
            <v>72.849999999999994</v>
          </cell>
          <cell r="AA142">
            <v>42.43</v>
          </cell>
          <cell r="AB142">
            <v>69.61</v>
          </cell>
          <cell r="AC142">
            <v>49.24</v>
          </cell>
          <cell r="AD142">
            <v>35.79</v>
          </cell>
          <cell r="AE142">
            <v>25.62</v>
          </cell>
        </row>
        <row r="143">
          <cell r="F143">
            <v>32</v>
          </cell>
          <cell r="G143">
            <v>30</v>
          </cell>
          <cell r="H143">
            <v>22</v>
          </cell>
          <cell r="I143">
            <v>27</v>
          </cell>
          <cell r="J143">
            <v>70</v>
          </cell>
          <cell r="K143">
            <v>16</v>
          </cell>
          <cell r="L143">
            <v>21</v>
          </cell>
          <cell r="M143">
            <v>25</v>
          </cell>
          <cell r="N143">
            <v>43</v>
          </cell>
          <cell r="O143">
            <v>57</v>
          </cell>
          <cell r="P143">
            <v>27</v>
          </cell>
          <cell r="Q143">
            <v>41</v>
          </cell>
          <cell r="R143">
            <v>83.83</v>
          </cell>
          <cell r="S143">
            <v>56</v>
          </cell>
          <cell r="T143">
            <v>23</v>
          </cell>
          <cell r="U143">
            <v>55.56</v>
          </cell>
          <cell r="V143">
            <v>45.51</v>
          </cell>
          <cell r="W143">
            <v>38.869999999999997</v>
          </cell>
          <cell r="X143">
            <v>32</v>
          </cell>
          <cell r="Y143">
            <v>25</v>
          </cell>
          <cell r="Z143">
            <v>92.01</v>
          </cell>
          <cell r="AA143">
            <v>35.32</v>
          </cell>
          <cell r="AB143">
            <v>70.39</v>
          </cell>
          <cell r="AC143">
            <v>56.91</v>
          </cell>
          <cell r="AD143">
            <v>43.45</v>
          </cell>
          <cell r="AE143">
            <v>21.78</v>
          </cell>
        </row>
        <row r="144">
          <cell r="F144">
            <v>42</v>
          </cell>
          <cell r="G144">
            <v>24</v>
          </cell>
          <cell r="H144">
            <v>30</v>
          </cell>
          <cell r="I144">
            <v>26</v>
          </cell>
          <cell r="J144">
            <v>34</v>
          </cell>
          <cell r="K144">
            <v>18</v>
          </cell>
          <cell r="L144">
            <v>25</v>
          </cell>
          <cell r="M144">
            <v>25</v>
          </cell>
          <cell r="N144">
            <v>39</v>
          </cell>
          <cell r="O144">
            <v>65</v>
          </cell>
          <cell r="P144">
            <v>49</v>
          </cell>
          <cell r="Q144">
            <v>42</v>
          </cell>
          <cell r="R144">
            <v>76.819999999999993</v>
          </cell>
          <cell r="S144">
            <v>56</v>
          </cell>
          <cell r="T144">
            <v>12</v>
          </cell>
          <cell r="U144">
            <v>56.66</v>
          </cell>
          <cell r="V144">
            <v>37.479999999999997</v>
          </cell>
          <cell r="W144">
            <v>35.04</v>
          </cell>
          <cell r="X144">
            <v>28</v>
          </cell>
          <cell r="Y144">
            <v>33</v>
          </cell>
          <cell r="Z144">
            <v>82.93</v>
          </cell>
          <cell r="AA144">
            <v>35.51</v>
          </cell>
          <cell r="AB144">
            <v>66.62</v>
          </cell>
          <cell r="AC144">
            <v>53.41</v>
          </cell>
          <cell r="AD144">
            <v>40.450000000000003</v>
          </cell>
          <cell r="AE144">
            <v>25.67</v>
          </cell>
        </row>
        <row r="145">
          <cell r="F145">
            <v>48</v>
          </cell>
          <cell r="G145">
            <v>27</v>
          </cell>
          <cell r="H145">
            <v>29</v>
          </cell>
          <cell r="I145">
            <v>30</v>
          </cell>
          <cell r="J145">
            <v>66</v>
          </cell>
          <cell r="K145">
            <v>23</v>
          </cell>
          <cell r="L145">
            <v>22</v>
          </cell>
          <cell r="M145">
            <v>25</v>
          </cell>
          <cell r="N145">
            <v>65</v>
          </cell>
          <cell r="O145">
            <v>58</v>
          </cell>
          <cell r="P145">
            <v>35</v>
          </cell>
          <cell r="Q145">
            <v>49</v>
          </cell>
          <cell r="R145">
            <v>70.06</v>
          </cell>
          <cell r="S145">
            <v>53</v>
          </cell>
          <cell r="T145">
            <v>35</v>
          </cell>
          <cell r="U145">
            <v>52.96</v>
          </cell>
          <cell r="V145">
            <v>33.369999999999997</v>
          </cell>
          <cell r="W145">
            <v>31.68</v>
          </cell>
          <cell r="X145">
            <v>32</v>
          </cell>
          <cell r="Y145">
            <v>40</v>
          </cell>
          <cell r="Z145">
            <v>83.51</v>
          </cell>
          <cell r="AA145">
            <v>35.880000000000003</v>
          </cell>
          <cell r="AB145">
            <v>68</v>
          </cell>
          <cell r="AC145">
            <v>57.22</v>
          </cell>
          <cell r="AD145">
            <v>44.7</v>
          </cell>
          <cell r="AE145">
            <v>34.83</v>
          </cell>
        </row>
        <row r="146">
          <cell r="F146">
            <v>43</v>
          </cell>
          <cell r="G146">
            <v>28</v>
          </cell>
          <cell r="H146">
            <v>29</v>
          </cell>
          <cell r="I146">
            <v>26</v>
          </cell>
          <cell r="J146">
            <v>51</v>
          </cell>
          <cell r="K146">
            <v>13</v>
          </cell>
          <cell r="L146">
            <v>26</v>
          </cell>
          <cell r="M146">
            <v>25</v>
          </cell>
          <cell r="N146">
            <v>28</v>
          </cell>
          <cell r="O146">
            <v>41</v>
          </cell>
          <cell r="P146">
            <v>46</v>
          </cell>
          <cell r="Q146">
            <v>50</v>
          </cell>
          <cell r="R146">
            <v>52.72</v>
          </cell>
          <cell r="S146">
            <v>53</v>
          </cell>
          <cell r="T146">
            <v>46</v>
          </cell>
          <cell r="U146">
            <v>56.99</v>
          </cell>
          <cell r="V146">
            <v>39.520000000000003</v>
          </cell>
          <cell r="W146">
            <v>31.87</v>
          </cell>
          <cell r="X146">
            <v>36</v>
          </cell>
          <cell r="Y146">
            <v>33</v>
          </cell>
          <cell r="Z146">
            <v>116.43</v>
          </cell>
          <cell r="AA146">
            <v>48.64</v>
          </cell>
          <cell r="AB146">
            <v>69.37</v>
          </cell>
          <cell r="AC146">
            <v>57.37</v>
          </cell>
          <cell r="AD146">
            <v>48.06</v>
          </cell>
          <cell r="AE146">
            <v>35.03</v>
          </cell>
        </row>
        <row r="147">
          <cell r="F147">
            <v>57</v>
          </cell>
          <cell r="G147">
            <v>21</v>
          </cell>
          <cell r="H147">
            <v>23</v>
          </cell>
          <cell r="I147">
            <v>26</v>
          </cell>
          <cell r="J147">
            <v>55</v>
          </cell>
          <cell r="K147">
            <v>21</v>
          </cell>
          <cell r="L147">
            <v>33</v>
          </cell>
          <cell r="M147">
            <v>38</v>
          </cell>
          <cell r="N147">
            <v>51</v>
          </cell>
          <cell r="O147">
            <v>53</v>
          </cell>
          <cell r="P147">
            <v>31</v>
          </cell>
          <cell r="Q147">
            <v>42</v>
          </cell>
          <cell r="R147">
            <v>79.849999999999994</v>
          </cell>
          <cell r="S147">
            <v>42</v>
          </cell>
          <cell r="T147">
            <v>24</v>
          </cell>
          <cell r="U147">
            <v>60.66</v>
          </cell>
          <cell r="V147">
            <v>39.520000000000003</v>
          </cell>
          <cell r="W147">
            <v>32.06</v>
          </cell>
          <cell r="X147">
            <v>28</v>
          </cell>
          <cell r="Y147">
            <v>34</v>
          </cell>
          <cell r="Z147">
            <v>101.46</v>
          </cell>
          <cell r="AA147">
            <v>44.89</v>
          </cell>
          <cell r="AB147">
            <v>76.91</v>
          </cell>
          <cell r="AC147">
            <v>61.16</v>
          </cell>
          <cell r="AD147">
            <v>55.06</v>
          </cell>
          <cell r="AE147">
            <v>32.19</v>
          </cell>
        </row>
        <row r="148">
          <cell r="F148">
            <v>54</v>
          </cell>
          <cell r="G148">
            <v>30</v>
          </cell>
          <cell r="H148">
            <v>28</v>
          </cell>
          <cell r="I148">
            <v>30</v>
          </cell>
          <cell r="J148">
            <v>56</v>
          </cell>
          <cell r="K148">
            <v>18</v>
          </cell>
          <cell r="L148">
            <v>19</v>
          </cell>
          <cell r="M148">
            <v>38</v>
          </cell>
          <cell r="N148">
            <v>32</v>
          </cell>
          <cell r="O148">
            <v>54</v>
          </cell>
          <cell r="P148">
            <v>39</v>
          </cell>
          <cell r="Q148">
            <v>50</v>
          </cell>
          <cell r="R148">
            <v>75.63</v>
          </cell>
          <cell r="S148">
            <v>57</v>
          </cell>
          <cell r="T148">
            <v>22</v>
          </cell>
          <cell r="U148">
            <v>45.63</v>
          </cell>
          <cell r="V148">
            <v>43.71</v>
          </cell>
          <cell r="W148">
            <v>31.87</v>
          </cell>
          <cell r="X148">
            <v>36</v>
          </cell>
          <cell r="Y148">
            <v>37</v>
          </cell>
          <cell r="Z148">
            <v>86.63</v>
          </cell>
          <cell r="AA148">
            <v>55.97</v>
          </cell>
          <cell r="AB148">
            <v>62.96</v>
          </cell>
          <cell r="AC148">
            <v>65.12</v>
          </cell>
          <cell r="AD148">
            <v>53.23</v>
          </cell>
          <cell r="AE148">
            <v>39.72</v>
          </cell>
        </row>
        <row r="149">
          <cell r="F149">
            <v>76</v>
          </cell>
          <cell r="G149">
            <v>59</v>
          </cell>
          <cell r="H149">
            <v>27</v>
          </cell>
          <cell r="I149">
            <v>34</v>
          </cell>
          <cell r="J149">
            <v>56</v>
          </cell>
          <cell r="K149">
            <v>26</v>
          </cell>
          <cell r="L149">
            <v>29</v>
          </cell>
          <cell r="M149">
            <v>25</v>
          </cell>
          <cell r="N149">
            <v>51</v>
          </cell>
          <cell r="O149">
            <v>58</v>
          </cell>
          <cell r="P149">
            <v>29</v>
          </cell>
          <cell r="Q149">
            <v>54</v>
          </cell>
          <cell r="R149">
            <v>54.94</v>
          </cell>
          <cell r="S149">
            <v>50</v>
          </cell>
          <cell r="T149">
            <v>21</v>
          </cell>
          <cell r="U149">
            <v>49.48</v>
          </cell>
          <cell r="V149">
            <v>43.71</v>
          </cell>
          <cell r="W149">
            <v>31.87</v>
          </cell>
          <cell r="X149">
            <v>32</v>
          </cell>
          <cell r="Y149">
            <v>28</v>
          </cell>
          <cell r="Z149">
            <v>59.75</v>
          </cell>
          <cell r="AA149">
            <v>70.430000000000007</v>
          </cell>
          <cell r="AB149">
            <v>61.4</v>
          </cell>
          <cell r="AC149">
            <v>68.87</v>
          </cell>
          <cell r="AD149">
            <v>42.78</v>
          </cell>
          <cell r="AE149">
            <v>50.71</v>
          </cell>
        </row>
        <row r="150">
          <cell r="F150">
            <v>60</v>
          </cell>
          <cell r="G150">
            <v>27</v>
          </cell>
          <cell r="H150">
            <v>27</v>
          </cell>
          <cell r="I150">
            <v>26</v>
          </cell>
          <cell r="J150">
            <v>60</v>
          </cell>
          <cell r="K150">
            <v>12</v>
          </cell>
          <cell r="L150">
            <v>24</v>
          </cell>
          <cell r="M150">
            <v>29</v>
          </cell>
          <cell r="N150">
            <v>44</v>
          </cell>
          <cell r="O150">
            <v>45</v>
          </cell>
          <cell r="P150">
            <v>35</v>
          </cell>
          <cell r="Q150">
            <v>54</v>
          </cell>
          <cell r="R150">
            <v>65.84</v>
          </cell>
          <cell r="S150">
            <v>54</v>
          </cell>
          <cell r="T150">
            <v>29</v>
          </cell>
          <cell r="U150">
            <v>60.65</v>
          </cell>
          <cell r="V150">
            <v>39.520000000000003</v>
          </cell>
          <cell r="W150">
            <v>42.47</v>
          </cell>
          <cell r="X150">
            <v>36</v>
          </cell>
          <cell r="Y150">
            <v>27</v>
          </cell>
          <cell r="Z150">
            <v>60.35</v>
          </cell>
          <cell r="AA150">
            <v>59.73</v>
          </cell>
          <cell r="AB150">
            <v>70.010000000000005</v>
          </cell>
          <cell r="AC150">
            <v>65.36</v>
          </cell>
          <cell r="AD150">
            <v>50.61</v>
          </cell>
          <cell r="AE150">
            <v>53.98</v>
          </cell>
        </row>
        <row r="151">
          <cell r="F151">
            <v>56</v>
          </cell>
          <cell r="G151">
            <v>37</v>
          </cell>
          <cell r="H151">
            <v>27</v>
          </cell>
          <cell r="I151">
            <v>26</v>
          </cell>
          <cell r="J151">
            <v>65</v>
          </cell>
          <cell r="K151">
            <v>24</v>
          </cell>
          <cell r="L151">
            <v>30</v>
          </cell>
          <cell r="M151">
            <v>34</v>
          </cell>
          <cell r="N151">
            <v>40</v>
          </cell>
          <cell r="O151">
            <v>45</v>
          </cell>
          <cell r="P151">
            <v>31</v>
          </cell>
          <cell r="Q151">
            <v>57</v>
          </cell>
          <cell r="R151">
            <v>59.33</v>
          </cell>
          <cell r="S151">
            <v>51</v>
          </cell>
          <cell r="T151">
            <v>29</v>
          </cell>
          <cell r="U151">
            <v>60.65</v>
          </cell>
          <cell r="V151">
            <v>35.54</v>
          </cell>
          <cell r="W151">
            <v>48.06</v>
          </cell>
          <cell r="X151">
            <v>36</v>
          </cell>
          <cell r="Y151">
            <v>24</v>
          </cell>
          <cell r="Z151">
            <v>52.91</v>
          </cell>
          <cell r="AA151">
            <v>47.05</v>
          </cell>
          <cell r="AB151">
            <v>69.760000000000005</v>
          </cell>
          <cell r="AC151">
            <v>72.900000000000006</v>
          </cell>
          <cell r="AD151">
            <v>47.65</v>
          </cell>
          <cell r="AE151">
            <v>65.17</v>
          </cell>
        </row>
        <row r="152">
          <cell r="F152">
            <v>53</v>
          </cell>
          <cell r="G152">
            <v>57</v>
          </cell>
          <cell r="H152">
            <v>24</v>
          </cell>
          <cell r="I152">
            <v>26</v>
          </cell>
          <cell r="J152">
            <v>69</v>
          </cell>
          <cell r="K152">
            <v>25</v>
          </cell>
          <cell r="L152">
            <v>23</v>
          </cell>
          <cell r="M152">
            <v>29</v>
          </cell>
          <cell r="N152">
            <v>43</v>
          </cell>
          <cell r="O152">
            <v>42</v>
          </cell>
          <cell r="P152">
            <v>38</v>
          </cell>
          <cell r="Q152">
            <v>54</v>
          </cell>
          <cell r="R152">
            <v>59.87</v>
          </cell>
          <cell r="S152">
            <v>55</v>
          </cell>
          <cell r="T152">
            <v>29</v>
          </cell>
          <cell r="U152">
            <v>49.28</v>
          </cell>
          <cell r="V152">
            <v>64.05</v>
          </cell>
          <cell r="W152">
            <v>51.83</v>
          </cell>
          <cell r="X152">
            <v>36</v>
          </cell>
          <cell r="Y152">
            <v>28</v>
          </cell>
          <cell r="Z152">
            <v>61.18</v>
          </cell>
          <cell r="AA152">
            <v>46.97</v>
          </cell>
          <cell r="AB152">
            <v>4.22</v>
          </cell>
          <cell r="AC152">
            <v>76.8</v>
          </cell>
          <cell r="AD152">
            <v>47.99</v>
          </cell>
          <cell r="AE152">
            <v>73.069999999999993</v>
          </cell>
        </row>
        <row r="153">
          <cell r="F153">
            <v>81</v>
          </cell>
          <cell r="G153">
            <v>44</v>
          </cell>
          <cell r="H153">
            <v>27</v>
          </cell>
          <cell r="I153">
            <v>26</v>
          </cell>
          <cell r="J153">
            <v>66</v>
          </cell>
          <cell r="K153">
            <v>22</v>
          </cell>
          <cell r="L153">
            <v>24</v>
          </cell>
          <cell r="M153">
            <v>34</v>
          </cell>
          <cell r="N153">
            <v>37</v>
          </cell>
          <cell r="O153">
            <v>46</v>
          </cell>
          <cell r="P153">
            <v>39</v>
          </cell>
          <cell r="Q153">
            <v>54</v>
          </cell>
          <cell r="R153">
            <v>70.81</v>
          </cell>
          <cell r="S153">
            <v>52</v>
          </cell>
          <cell r="T153">
            <v>36</v>
          </cell>
          <cell r="U153">
            <v>56.79</v>
          </cell>
          <cell r="V153">
            <v>51.59</v>
          </cell>
          <cell r="W153">
            <v>44.09</v>
          </cell>
          <cell r="X153">
            <v>36</v>
          </cell>
          <cell r="Y153">
            <v>22</v>
          </cell>
          <cell r="Z153">
            <v>65.39</v>
          </cell>
          <cell r="AA153">
            <v>80.2</v>
          </cell>
          <cell r="AB153">
            <v>49.2</v>
          </cell>
          <cell r="AC153">
            <v>95.3</v>
          </cell>
          <cell r="AD153">
            <v>55.11</v>
          </cell>
          <cell r="AE153">
            <v>72.900000000000006</v>
          </cell>
        </row>
        <row r="154">
          <cell r="F154">
            <v>70</v>
          </cell>
          <cell r="G154">
            <v>37</v>
          </cell>
          <cell r="H154">
            <v>30</v>
          </cell>
          <cell r="I154">
            <v>28</v>
          </cell>
          <cell r="J154">
            <v>74</v>
          </cell>
          <cell r="K154">
            <v>4</v>
          </cell>
          <cell r="L154">
            <v>28</v>
          </cell>
          <cell r="M154">
            <v>38</v>
          </cell>
          <cell r="N154">
            <v>45</v>
          </cell>
          <cell r="O154">
            <v>57</v>
          </cell>
          <cell r="P154">
            <v>29</v>
          </cell>
          <cell r="Q154">
            <v>54</v>
          </cell>
          <cell r="R154">
            <v>67.88</v>
          </cell>
          <cell r="S154">
            <v>49</v>
          </cell>
          <cell r="T154">
            <v>40</v>
          </cell>
          <cell r="U154">
            <v>53.15</v>
          </cell>
          <cell r="V154">
            <v>51.58</v>
          </cell>
          <cell r="W154">
            <v>48.06</v>
          </cell>
          <cell r="X154">
            <v>36</v>
          </cell>
          <cell r="Y154">
            <v>24</v>
          </cell>
          <cell r="Z154">
            <v>57.99</v>
          </cell>
          <cell r="AA154">
            <v>83.95</v>
          </cell>
          <cell r="AB154">
            <v>80.52</v>
          </cell>
          <cell r="AC154">
            <v>17.34</v>
          </cell>
          <cell r="AD154">
            <v>67.8</v>
          </cell>
          <cell r="AE154">
            <v>72.88</v>
          </cell>
        </row>
        <row r="155">
          <cell r="F155">
            <v>41</v>
          </cell>
          <cell r="G155">
            <v>24</v>
          </cell>
          <cell r="H155">
            <v>28</v>
          </cell>
          <cell r="I155">
            <v>27</v>
          </cell>
          <cell r="J155">
            <v>74</v>
          </cell>
          <cell r="K155">
            <v>20</v>
          </cell>
          <cell r="L155">
            <v>21</v>
          </cell>
          <cell r="M155">
            <v>21</v>
          </cell>
          <cell r="N155">
            <v>45</v>
          </cell>
          <cell r="O155">
            <v>54</v>
          </cell>
          <cell r="P155">
            <v>50</v>
          </cell>
          <cell r="Q155">
            <v>66</v>
          </cell>
          <cell r="R155">
            <v>75.33</v>
          </cell>
          <cell r="S155">
            <v>49</v>
          </cell>
          <cell r="T155">
            <v>37</v>
          </cell>
          <cell r="U155">
            <v>60.45</v>
          </cell>
          <cell r="V155">
            <v>49.99</v>
          </cell>
          <cell r="W155">
            <v>40.61</v>
          </cell>
          <cell r="X155">
            <v>33</v>
          </cell>
          <cell r="Y155">
            <v>42</v>
          </cell>
          <cell r="Z155">
            <v>62.39</v>
          </cell>
          <cell r="AA155">
            <v>69.13</v>
          </cell>
          <cell r="AB155">
            <v>78.78</v>
          </cell>
          <cell r="AC155">
            <v>36.42</v>
          </cell>
          <cell r="AD155">
            <v>82.05</v>
          </cell>
          <cell r="AE155">
            <v>80.03</v>
          </cell>
        </row>
        <row r="156">
          <cell r="F156">
            <v>10</v>
          </cell>
          <cell r="G156">
            <v>27</v>
          </cell>
          <cell r="H156">
            <v>37</v>
          </cell>
          <cell r="I156">
            <v>31</v>
          </cell>
          <cell r="J156">
            <v>67</v>
          </cell>
          <cell r="K156">
            <v>20</v>
          </cell>
          <cell r="L156">
            <v>32</v>
          </cell>
          <cell r="M156">
            <v>35</v>
          </cell>
          <cell r="N156">
            <v>49</v>
          </cell>
          <cell r="O156">
            <v>46</v>
          </cell>
          <cell r="P156">
            <v>43</v>
          </cell>
          <cell r="Q156">
            <v>66</v>
          </cell>
          <cell r="R156">
            <v>79.42</v>
          </cell>
          <cell r="S156">
            <v>27</v>
          </cell>
          <cell r="T156">
            <v>41</v>
          </cell>
          <cell r="U156">
            <v>67.91</v>
          </cell>
          <cell r="V156">
            <v>49.79</v>
          </cell>
          <cell r="W156">
            <v>44.78</v>
          </cell>
          <cell r="X156">
            <v>28</v>
          </cell>
          <cell r="Y156">
            <v>42</v>
          </cell>
          <cell r="Z156">
            <v>47.34</v>
          </cell>
          <cell r="AA156">
            <v>69.31</v>
          </cell>
          <cell r="AB156">
            <v>73.95</v>
          </cell>
          <cell r="AC156">
            <v>51.2</v>
          </cell>
          <cell r="AD156">
            <v>99.92</v>
          </cell>
          <cell r="AE156">
            <v>95.09</v>
          </cell>
        </row>
        <row r="157">
          <cell r="F157">
            <v>44</v>
          </cell>
          <cell r="G157">
            <v>42</v>
          </cell>
          <cell r="H157">
            <v>35</v>
          </cell>
          <cell r="I157">
            <v>28</v>
          </cell>
          <cell r="J157">
            <v>52</v>
          </cell>
          <cell r="K157">
            <v>25</v>
          </cell>
          <cell r="L157">
            <v>22</v>
          </cell>
          <cell r="M157">
            <v>35</v>
          </cell>
          <cell r="N157">
            <v>45</v>
          </cell>
          <cell r="O157">
            <v>50</v>
          </cell>
          <cell r="P157">
            <v>29</v>
          </cell>
          <cell r="Q157">
            <v>88</v>
          </cell>
          <cell r="R157">
            <v>73.17</v>
          </cell>
          <cell r="S157">
            <v>53</v>
          </cell>
          <cell r="T157">
            <v>45</v>
          </cell>
          <cell r="U157">
            <v>74.989999999999995</v>
          </cell>
          <cell r="V157">
            <v>54.2</v>
          </cell>
          <cell r="W157">
            <v>48.53</v>
          </cell>
          <cell r="X157">
            <v>44</v>
          </cell>
          <cell r="Y157">
            <v>79</v>
          </cell>
          <cell r="Z157">
            <v>58.3</v>
          </cell>
          <cell r="AA157">
            <v>61.81</v>
          </cell>
          <cell r="AB157">
            <v>72.319999999999993</v>
          </cell>
          <cell r="AC157">
            <v>78.38</v>
          </cell>
          <cell r="AD157">
            <v>0.02</v>
          </cell>
          <cell r="AE157">
            <v>10.18</v>
          </cell>
        </row>
        <row r="158">
          <cell r="F158">
            <v>58</v>
          </cell>
          <cell r="G158">
            <v>28</v>
          </cell>
          <cell r="H158">
            <v>38</v>
          </cell>
          <cell r="I158">
            <v>31</v>
          </cell>
          <cell r="J158">
            <v>75</v>
          </cell>
          <cell r="K158">
            <v>19</v>
          </cell>
          <cell r="L158">
            <v>25</v>
          </cell>
          <cell r="M158">
            <v>27</v>
          </cell>
          <cell r="N158">
            <v>45</v>
          </cell>
          <cell r="O158">
            <v>42</v>
          </cell>
          <cell r="P158">
            <v>37</v>
          </cell>
          <cell r="Q158">
            <v>70</v>
          </cell>
          <cell r="R158">
            <v>73.650000000000006</v>
          </cell>
          <cell r="S158">
            <v>50</v>
          </cell>
          <cell r="T158">
            <v>49</v>
          </cell>
          <cell r="U158">
            <v>78.5</v>
          </cell>
          <cell r="V158">
            <v>58.04</v>
          </cell>
          <cell r="W158">
            <v>87</v>
          </cell>
          <cell r="X158">
            <v>60</v>
          </cell>
          <cell r="Y158">
            <v>61</v>
          </cell>
          <cell r="Z158">
            <v>43.36</v>
          </cell>
          <cell r="AA158">
            <v>58.26</v>
          </cell>
          <cell r="AB158">
            <v>74.099999999999994</v>
          </cell>
          <cell r="AC158">
            <v>57.42</v>
          </cell>
          <cell r="AD158">
            <v>89.96</v>
          </cell>
          <cell r="AE158">
            <v>76.180000000000007</v>
          </cell>
        </row>
        <row r="159">
          <cell r="F159">
            <v>56</v>
          </cell>
          <cell r="G159">
            <v>25</v>
          </cell>
          <cell r="H159">
            <v>35</v>
          </cell>
          <cell r="I159">
            <v>32</v>
          </cell>
          <cell r="J159">
            <v>83</v>
          </cell>
          <cell r="K159">
            <v>29</v>
          </cell>
          <cell r="L159">
            <v>25</v>
          </cell>
          <cell r="M159">
            <v>35</v>
          </cell>
          <cell r="N159">
            <v>60</v>
          </cell>
          <cell r="O159">
            <v>58</v>
          </cell>
          <cell r="P159">
            <v>30</v>
          </cell>
          <cell r="Q159">
            <v>66</v>
          </cell>
          <cell r="R159">
            <v>81.16</v>
          </cell>
          <cell r="S159">
            <v>47</v>
          </cell>
          <cell r="T159">
            <v>49</v>
          </cell>
          <cell r="U159">
            <v>86.54</v>
          </cell>
          <cell r="V159">
            <v>50.11</v>
          </cell>
          <cell r="W159">
            <v>44.6</v>
          </cell>
          <cell r="X159">
            <v>44</v>
          </cell>
          <cell r="Y159">
            <v>47</v>
          </cell>
          <cell r="Z159">
            <v>59.46</v>
          </cell>
          <cell r="AA159">
            <v>54.94</v>
          </cell>
          <cell r="AB159">
            <v>78.52</v>
          </cell>
          <cell r="AC159">
            <v>44.26</v>
          </cell>
          <cell r="AD159">
            <v>76.59</v>
          </cell>
          <cell r="AE159">
            <v>72.33</v>
          </cell>
        </row>
        <row r="160">
          <cell r="F160">
            <v>56</v>
          </cell>
          <cell r="G160">
            <v>32</v>
          </cell>
          <cell r="H160">
            <v>35</v>
          </cell>
          <cell r="I160">
            <v>28</v>
          </cell>
          <cell r="J160">
            <v>56</v>
          </cell>
          <cell r="K160">
            <v>20</v>
          </cell>
          <cell r="L160">
            <v>24</v>
          </cell>
          <cell r="M160">
            <v>39</v>
          </cell>
          <cell r="N160">
            <v>42</v>
          </cell>
          <cell r="O160">
            <v>38</v>
          </cell>
          <cell r="P160">
            <v>48</v>
          </cell>
          <cell r="Q160">
            <v>55</v>
          </cell>
          <cell r="R160">
            <v>0.9</v>
          </cell>
          <cell r="S160">
            <v>51</v>
          </cell>
          <cell r="T160">
            <v>39</v>
          </cell>
          <cell r="U160">
            <v>5.0999999999999996</v>
          </cell>
          <cell r="V160">
            <v>54.12</v>
          </cell>
          <cell r="W160">
            <v>37.479999999999997</v>
          </cell>
          <cell r="X160">
            <v>49</v>
          </cell>
          <cell r="Y160">
            <v>48</v>
          </cell>
          <cell r="Z160">
            <v>38.659999999999997</v>
          </cell>
          <cell r="AA160">
            <v>51.03</v>
          </cell>
          <cell r="AB160">
            <v>80.27</v>
          </cell>
          <cell r="AC160">
            <v>55.61</v>
          </cell>
          <cell r="AD160">
            <v>63</v>
          </cell>
          <cell r="AE160">
            <v>76.180000000000007</v>
          </cell>
        </row>
        <row r="161">
          <cell r="F161">
            <v>73</v>
          </cell>
          <cell r="G161">
            <v>29</v>
          </cell>
          <cell r="H161">
            <v>32</v>
          </cell>
          <cell r="I161">
            <v>24</v>
          </cell>
          <cell r="J161">
            <v>89</v>
          </cell>
          <cell r="K161">
            <v>24</v>
          </cell>
          <cell r="L161">
            <v>42</v>
          </cell>
          <cell r="M161">
            <v>39</v>
          </cell>
          <cell r="N161">
            <v>45</v>
          </cell>
          <cell r="O161">
            <v>54</v>
          </cell>
          <cell r="P161">
            <v>48</v>
          </cell>
          <cell r="Q161">
            <v>63</v>
          </cell>
          <cell r="R161">
            <v>36.81</v>
          </cell>
          <cell r="S161">
            <v>44</v>
          </cell>
          <cell r="T161">
            <v>36</v>
          </cell>
          <cell r="U161">
            <v>86.52</v>
          </cell>
          <cell r="V161">
            <v>54.13</v>
          </cell>
          <cell r="W161">
            <v>45.3</v>
          </cell>
          <cell r="X161">
            <v>37</v>
          </cell>
          <cell r="Y161">
            <v>37</v>
          </cell>
          <cell r="Z161">
            <v>49.62</v>
          </cell>
          <cell r="AA161">
            <v>58.52</v>
          </cell>
          <cell r="AB161">
            <v>81.73</v>
          </cell>
          <cell r="AC161">
            <v>51.65</v>
          </cell>
          <cell r="AD161">
            <v>70.88</v>
          </cell>
          <cell r="AE161">
            <v>64.58</v>
          </cell>
        </row>
        <row r="162">
          <cell r="F162">
            <v>70</v>
          </cell>
          <cell r="G162">
            <v>26</v>
          </cell>
          <cell r="H162">
            <v>42</v>
          </cell>
          <cell r="I162">
            <v>20</v>
          </cell>
          <cell r="J162">
            <v>101</v>
          </cell>
          <cell r="K162">
            <v>17</v>
          </cell>
          <cell r="L162">
            <v>27</v>
          </cell>
          <cell r="M162">
            <v>22</v>
          </cell>
          <cell r="N162">
            <v>49</v>
          </cell>
          <cell r="O162">
            <v>44</v>
          </cell>
          <cell r="P162">
            <v>49</v>
          </cell>
          <cell r="Q162">
            <v>59</v>
          </cell>
          <cell r="R162">
            <v>67.05</v>
          </cell>
          <cell r="S162">
            <v>48</v>
          </cell>
          <cell r="T162">
            <v>43</v>
          </cell>
          <cell r="U162">
            <v>79.05</v>
          </cell>
          <cell r="V162">
            <v>54.13</v>
          </cell>
          <cell r="W162">
            <v>49</v>
          </cell>
          <cell r="X162">
            <v>45</v>
          </cell>
          <cell r="Y162">
            <v>66</v>
          </cell>
          <cell r="Z162">
            <v>50.31</v>
          </cell>
          <cell r="AA162">
            <v>54.79</v>
          </cell>
          <cell r="AB162">
            <v>99.02</v>
          </cell>
          <cell r="AC162">
            <v>70.2</v>
          </cell>
          <cell r="AD162">
            <v>60.9</v>
          </cell>
        </row>
        <row r="163">
          <cell r="F163">
            <v>60</v>
          </cell>
          <cell r="G163">
            <v>39</v>
          </cell>
          <cell r="H163">
            <v>37</v>
          </cell>
          <cell r="I163">
            <v>33</v>
          </cell>
          <cell r="J163">
            <v>138</v>
          </cell>
          <cell r="K163">
            <v>26</v>
          </cell>
          <cell r="L163">
            <v>25</v>
          </cell>
          <cell r="M163">
            <v>35</v>
          </cell>
          <cell r="N163">
            <v>62</v>
          </cell>
          <cell r="O163">
            <v>43</v>
          </cell>
          <cell r="P163">
            <v>46</v>
          </cell>
          <cell r="Q163">
            <v>56</v>
          </cell>
          <cell r="R163">
            <v>77.12</v>
          </cell>
          <cell r="S163">
            <v>55</v>
          </cell>
          <cell r="T163">
            <v>36</v>
          </cell>
          <cell r="U163">
            <v>105.1</v>
          </cell>
          <cell r="V163">
            <v>63.37</v>
          </cell>
          <cell r="W163">
            <v>71.66</v>
          </cell>
          <cell r="X163">
            <v>41</v>
          </cell>
          <cell r="Y163">
            <v>60</v>
          </cell>
          <cell r="Z163">
            <v>58.28</v>
          </cell>
          <cell r="AA163">
            <v>51.84</v>
          </cell>
          <cell r="AB163">
            <v>119.25</v>
          </cell>
          <cell r="AC163">
            <v>48.06</v>
          </cell>
          <cell r="AD163">
            <v>73.42</v>
          </cell>
        </row>
        <row r="164">
          <cell r="F164">
            <v>77</v>
          </cell>
          <cell r="G164">
            <v>26</v>
          </cell>
          <cell r="H164">
            <v>42</v>
          </cell>
          <cell r="I164">
            <v>25</v>
          </cell>
          <cell r="J164">
            <v>94</v>
          </cell>
          <cell r="K164">
            <v>13</v>
          </cell>
          <cell r="L164">
            <v>31</v>
          </cell>
          <cell r="M164">
            <v>44</v>
          </cell>
          <cell r="N164">
            <v>39</v>
          </cell>
          <cell r="O164">
            <v>48</v>
          </cell>
          <cell r="P164">
            <v>35</v>
          </cell>
          <cell r="Q164">
            <v>78</v>
          </cell>
          <cell r="R164">
            <v>30.54</v>
          </cell>
          <cell r="S164">
            <v>59</v>
          </cell>
          <cell r="T164">
            <v>47</v>
          </cell>
          <cell r="U164">
            <v>78.87</v>
          </cell>
          <cell r="V164">
            <v>64.09</v>
          </cell>
          <cell r="W164">
            <v>63.85</v>
          </cell>
          <cell r="X164">
            <v>45</v>
          </cell>
          <cell r="Y164">
            <v>57</v>
          </cell>
          <cell r="Z164">
            <v>65.17</v>
          </cell>
          <cell r="AA164">
            <v>55.41</v>
          </cell>
          <cell r="AB164">
            <v>150.66</v>
          </cell>
          <cell r="AC164">
            <v>51.85</v>
          </cell>
          <cell r="AD164">
            <v>65.260000000000005</v>
          </cell>
        </row>
        <row r="165">
          <cell r="F165">
            <v>70</v>
          </cell>
          <cell r="G165">
            <v>29</v>
          </cell>
          <cell r="H165">
            <v>53</v>
          </cell>
          <cell r="I165">
            <v>21</v>
          </cell>
          <cell r="J165">
            <v>101</v>
          </cell>
          <cell r="K165">
            <v>18</v>
          </cell>
          <cell r="L165">
            <v>18</v>
          </cell>
          <cell r="M165">
            <v>35</v>
          </cell>
          <cell r="N165">
            <v>57</v>
          </cell>
          <cell r="O165">
            <v>35</v>
          </cell>
          <cell r="P165">
            <v>38</v>
          </cell>
          <cell r="Q165">
            <v>78</v>
          </cell>
          <cell r="R165">
            <v>212.4</v>
          </cell>
          <cell r="S165">
            <v>56</v>
          </cell>
          <cell r="T165">
            <v>38</v>
          </cell>
          <cell r="U165">
            <v>81.89</v>
          </cell>
          <cell r="V165">
            <v>72.010000000000005</v>
          </cell>
          <cell r="W165">
            <v>59.94</v>
          </cell>
          <cell r="X165">
            <v>52</v>
          </cell>
          <cell r="Y165">
            <v>57</v>
          </cell>
          <cell r="Z165">
            <v>72.84</v>
          </cell>
          <cell r="AA165">
            <v>58.38</v>
          </cell>
          <cell r="AB165">
            <v>149.33000000000001</v>
          </cell>
          <cell r="AC165">
            <v>152.75</v>
          </cell>
          <cell r="AD165">
            <v>72.34</v>
          </cell>
        </row>
        <row r="166">
          <cell r="F166">
            <v>48</v>
          </cell>
          <cell r="G166">
            <v>32</v>
          </cell>
          <cell r="H166">
            <v>69</v>
          </cell>
          <cell r="I166">
            <v>29</v>
          </cell>
          <cell r="J166">
            <v>89</v>
          </cell>
          <cell r="K166">
            <v>18</v>
          </cell>
          <cell r="L166">
            <v>22</v>
          </cell>
          <cell r="M166">
            <v>31</v>
          </cell>
          <cell r="N166">
            <v>45</v>
          </cell>
          <cell r="O166">
            <v>43</v>
          </cell>
          <cell r="P166">
            <v>43</v>
          </cell>
          <cell r="Q166">
            <v>71</v>
          </cell>
          <cell r="R166">
            <v>195.54</v>
          </cell>
          <cell r="S166">
            <v>56</v>
          </cell>
          <cell r="T166">
            <v>62</v>
          </cell>
          <cell r="U166">
            <v>62.84</v>
          </cell>
          <cell r="V166">
            <v>76.17</v>
          </cell>
          <cell r="W166">
            <v>79.209999999999994</v>
          </cell>
          <cell r="X166">
            <v>52</v>
          </cell>
          <cell r="Y166">
            <v>61</v>
          </cell>
          <cell r="Z166">
            <v>58.27</v>
          </cell>
          <cell r="AA166">
            <v>69.41</v>
          </cell>
          <cell r="AB166">
            <v>125.71</v>
          </cell>
          <cell r="AC166">
            <v>138.19</v>
          </cell>
          <cell r="AD166">
            <v>69.58</v>
          </cell>
        </row>
        <row r="167">
          <cell r="F167">
            <v>41</v>
          </cell>
          <cell r="G167">
            <v>34</v>
          </cell>
          <cell r="H167">
            <v>70</v>
          </cell>
          <cell r="I167">
            <v>26</v>
          </cell>
          <cell r="J167">
            <v>91</v>
          </cell>
          <cell r="K167">
            <v>11</v>
          </cell>
          <cell r="L167">
            <v>25</v>
          </cell>
          <cell r="M167">
            <v>35</v>
          </cell>
          <cell r="N167">
            <v>44</v>
          </cell>
          <cell r="O167">
            <v>41</v>
          </cell>
          <cell r="P167">
            <v>41</v>
          </cell>
          <cell r="Q167">
            <v>69</v>
          </cell>
          <cell r="R167">
            <v>176.07</v>
          </cell>
          <cell r="S167">
            <v>56</v>
          </cell>
          <cell r="T167">
            <v>73</v>
          </cell>
          <cell r="U167">
            <v>70.13</v>
          </cell>
          <cell r="V167">
            <v>68.25</v>
          </cell>
          <cell r="W167">
            <v>86.55</v>
          </cell>
          <cell r="X167">
            <v>65</v>
          </cell>
          <cell r="Y167">
            <v>55</v>
          </cell>
          <cell r="Z167">
            <v>51.13</v>
          </cell>
          <cell r="AA167">
            <v>76.7</v>
          </cell>
          <cell r="AB167">
            <v>137.65</v>
          </cell>
          <cell r="AC167">
            <v>138.19999999999999</v>
          </cell>
          <cell r="AD167">
            <v>63.52</v>
          </cell>
        </row>
        <row r="168">
          <cell r="F168">
            <v>45</v>
          </cell>
          <cell r="G168">
            <v>39</v>
          </cell>
          <cell r="H168">
            <v>73</v>
          </cell>
          <cell r="I168">
            <v>29</v>
          </cell>
          <cell r="J168">
            <v>74</v>
          </cell>
          <cell r="K168">
            <v>22</v>
          </cell>
          <cell r="L168">
            <v>32</v>
          </cell>
          <cell r="M168">
            <v>35</v>
          </cell>
          <cell r="N168">
            <v>51</v>
          </cell>
          <cell r="O168">
            <v>33</v>
          </cell>
          <cell r="P168">
            <v>40</v>
          </cell>
          <cell r="Q168">
            <v>80</v>
          </cell>
          <cell r="R168">
            <v>155.86000000000001</v>
          </cell>
          <cell r="S168">
            <v>56</v>
          </cell>
          <cell r="T168">
            <v>94</v>
          </cell>
          <cell r="U168">
            <v>77.599999999999994</v>
          </cell>
          <cell r="V168">
            <v>76.17</v>
          </cell>
          <cell r="W168">
            <v>112.93</v>
          </cell>
          <cell r="X168">
            <v>65</v>
          </cell>
          <cell r="Y168">
            <v>55</v>
          </cell>
          <cell r="Z168">
            <v>58.99</v>
          </cell>
          <cell r="AA168">
            <v>113.84</v>
          </cell>
          <cell r="AB168">
            <v>149.59</v>
          </cell>
          <cell r="AC168">
            <v>156.54</v>
          </cell>
          <cell r="AD168">
            <v>68</v>
          </cell>
        </row>
        <row r="169">
          <cell r="F169">
            <v>48</v>
          </cell>
          <cell r="G169">
            <v>42</v>
          </cell>
          <cell r="H169">
            <v>69</v>
          </cell>
          <cell r="I169">
            <v>37</v>
          </cell>
          <cell r="J169">
            <v>96</v>
          </cell>
          <cell r="K169">
            <v>26</v>
          </cell>
          <cell r="L169">
            <v>33</v>
          </cell>
          <cell r="M169">
            <v>64</v>
          </cell>
          <cell r="N169">
            <v>48</v>
          </cell>
          <cell r="O169">
            <v>37</v>
          </cell>
          <cell r="P169">
            <v>48</v>
          </cell>
          <cell r="Q169">
            <v>102</v>
          </cell>
          <cell r="R169">
            <v>139.26</v>
          </cell>
          <cell r="S169">
            <v>60</v>
          </cell>
          <cell r="T169">
            <v>118</v>
          </cell>
          <cell r="U169">
            <v>96.17</v>
          </cell>
          <cell r="V169">
            <v>92.43</v>
          </cell>
          <cell r="W169">
            <v>129.19999999999999</v>
          </cell>
          <cell r="X169">
            <v>74</v>
          </cell>
          <cell r="Y169">
            <v>49</v>
          </cell>
          <cell r="Z169">
            <v>59.34</v>
          </cell>
          <cell r="AA169">
            <v>128.06</v>
          </cell>
          <cell r="AB169">
            <v>175.18</v>
          </cell>
          <cell r="AC169">
            <v>149.16999999999999</v>
          </cell>
          <cell r="AD169">
            <v>65.09</v>
          </cell>
        </row>
        <row r="170">
          <cell r="F170">
            <v>41</v>
          </cell>
          <cell r="G170">
            <v>32</v>
          </cell>
          <cell r="H170">
            <v>60</v>
          </cell>
          <cell r="I170">
            <v>37</v>
          </cell>
          <cell r="J170">
            <v>136</v>
          </cell>
          <cell r="K170">
            <v>42</v>
          </cell>
          <cell r="L170">
            <v>22</v>
          </cell>
          <cell r="M170">
            <v>53</v>
          </cell>
          <cell r="N170">
            <v>48</v>
          </cell>
          <cell r="O170">
            <v>45</v>
          </cell>
          <cell r="P170">
            <v>68</v>
          </cell>
          <cell r="Q170">
            <v>131</v>
          </cell>
          <cell r="R170">
            <v>146.21</v>
          </cell>
          <cell r="S170">
            <v>67</v>
          </cell>
          <cell r="T170">
            <v>115</v>
          </cell>
          <cell r="U170">
            <v>133.69999999999999</v>
          </cell>
          <cell r="V170">
            <v>105.95</v>
          </cell>
          <cell r="W170">
            <v>76.55</v>
          </cell>
          <cell r="X170">
            <v>82</v>
          </cell>
          <cell r="Y170">
            <v>60</v>
          </cell>
          <cell r="Z170">
            <v>59.51</v>
          </cell>
          <cell r="AA170">
            <v>131.85</v>
          </cell>
          <cell r="AB170">
            <v>237.15</v>
          </cell>
          <cell r="AC170">
            <v>127.09</v>
          </cell>
          <cell r="AD170">
            <v>55.32</v>
          </cell>
        </row>
        <row r="171">
          <cell r="F171">
            <v>52</v>
          </cell>
          <cell r="G171">
            <v>39</v>
          </cell>
          <cell r="H171">
            <v>78</v>
          </cell>
          <cell r="I171">
            <v>41</v>
          </cell>
          <cell r="J171">
            <v>166</v>
          </cell>
          <cell r="K171">
            <v>26</v>
          </cell>
          <cell r="L171">
            <v>24</v>
          </cell>
          <cell r="M171">
            <v>48</v>
          </cell>
          <cell r="N171">
            <v>52</v>
          </cell>
          <cell r="O171">
            <v>41</v>
          </cell>
          <cell r="P171">
            <v>61</v>
          </cell>
          <cell r="Q171">
            <v>124</v>
          </cell>
          <cell r="R171">
            <v>184.14</v>
          </cell>
          <cell r="S171">
            <v>69</v>
          </cell>
          <cell r="T171">
            <v>88</v>
          </cell>
          <cell r="U171">
            <v>129.88</v>
          </cell>
          <cell r="V171">
            <v>81.86</v>
          </cell>
          <cell r="W171">
            <v>106.83</v>
          </cell>
          <cell r="X171">
            <v>97</v>
          </cell>
          <cell r="Y171">
            <v>68</v>
          </cell>
          <cell r="Z171">
            <v>60.04</v>
          </cell>
          <cell r="AA171">
            <v>98.19</v>
          </cell>
          <cell r="AB171">
            <v>269.18</v>
          </cell>
          <cell r="AC171">
            <v>129.83000000000001</v>
          </cell>
          <cell r="AD171">
            <v>59.2</v>
          </cell>
        </row>
        <row r="172">
          <cell r="F172">
            <v>60</v>
          </cell>
          <cell r="G172">
            <v>32</v>
          </cell>
          <cell r="H172">
            <v>91</v>
          </cell>
          <cell r="I172">
            <v>56</v>
          </cell>
          <cell r="J172">
            <v>111</v>
          </cell>
          <cell r="K172">
            <v>52</v>
          </cell>
          <cell r="L172">
            <v>28</v>
          </cell>
          <cell r="M172">
            <v>70</v>
          </cell>
          <cell r="N172">
            <v>56</v>
          </cell>
          <cell r="O172">
            <v>41</v>
          </cell>
          <cell r="P172">
            <v>75</v>
          </cell>
          <cell r="Q172">
            <v>142</v>
          </cell>
          <cell r="R172">
            <v>186.88</v>
          </cell>
          <cell r="S172">
            <v>67</v>
          </cell>
          <cell r="T172">
            <v>95</v>
          </cell>
          <cell r="U172">
            <v>107.97</v>
          </cell>
          <cell r="V172">
            <v>69.44</v>
          </cell>
          <cell r="W172">
            <v>72.86</v>
          </cell>
          <cell r="X172">
            <v>116</v>
          </cell>
          <cell r="Y172">
            <v>71</v>
          </cell>
          <cell r="Z172">
            <v>45.59</v>
          </cell>
          <cell r="AA172">
            <v>83.75</v>
          </cell>
          <cell r="AB172">
            <v>269.27999999999997</v>
          </cell>
          <cell r="AC172">
            <v>126.09</v>
          </cell>
          <cell r="AD172">
            <v>69.56</v>
          </cell>
        </row>
        <row r="173">
          <cell r="F173">
            <v>72</v>
          </cell>
          <cell r="G173">
            <v>35</v>
          </cell>
          <cell r="H173">
            <v>115</v>
          </cell>
          <cell r="I173">
            <v>83</v>
          </cell>
          <cell r="J173">
            <v>105</v>
          </cell>
          <cell r="K173">
            <v>44</v>
          </cell>
          <cell r="L173">
            <v>28</v>
          </cell>
          <cell r="M173">
            <v>70</v>
          </cell>
          <cell r="N173">
            <v>92</v>
          </cell>
          <cell r="O173">
            <v>34</v>
          </cell>
          <cell r="P173">
            <v>62</v>
          </cell>
          <cell r="Q173">
            <v>156</v>
          </cell>
          <cell r="R173">
            <v>202.89</v>
          </cell>
          <cell r="S173">
            <v>88</v>
          </cell>
          <cell r="T173">
            <v>115</v>
          </cell>
          <cell r="U173">
            <v>107.49</v>
          </cell>
          <cell r="V173">
            <v>81.77</v>
          </cell>
          <cell r="W173">
            <v>72.67</v>
          </cell>
          <cell r="X173">
            <v>120</v>
          </cell>
          <cell r="Y173">
            <v>71</v>
          </cell>
          <cell r="Z173">
            <v>53.82</v>
          </cell>
          <cell r="AA173">
            <v>90.88</v>
          </cell>
          <cell r="AB173">
            <v>226.65</v>
          </cell>
          <cell r="AC173">
            <v>140.12</v>
          </cell>
          <cell r="AD173">
            <v>76.75</v>
          </cell>
        </row>
        <row r="174">
          <cell r="F174">
            <v>59</v>
          </cell>
          <cell r="G174">
            <v>32</v>
          </cell>
          <cell r="H174">
            <v>155</v>
          </cell>
          <cell r="I174">
            <v>76</v>
          </cell>
          <cell r="J174">
            <v>124</v>
          </cell>
          <cell r="K174">
            <v>18</v>
          </cell>
          <cell r="L174">
            <v>22</v>
          </cell>
          <cell r="M174">
            <v>83</v>
          </cell>
          <cell r="N174">
            <v>124</v>
          </cell>
          <cell r="O174">
            <v>33</v>
          </cell>
          <cell r="P174">
            <v>55</v>
          </cell>
          <cell r="Q174">
            <v>189</v>
          </cell>
          <cell r="R174">
            <v>203.11</v>
          </cell>
          <cell r="S174">
            <v>51</v>
          </cell>
          <cell r="T174">
            <v>155</v>
          </cell>
          <cell r="U174">
            <v>107.67</v>
          </cell>
          <cell r="V174">
            <v>76.63</v>
          </cell>
          <cell r="W174">
            <v>61.6</v>
          </cell>
          <cell r="X174">
            <v>154</v>
          </cell>
          <cell r="Y174">
            <v>72</v>
          </cell>
          <cell r="Z174">
            <v>60.02</v>
          </cell>
          <cell r="AA174">
            <v>94.38</v>
          </cell>
          <cell r="AB174">
            <v>211.01</v>
          </cell>
          <cell r="AC174">
            <v>123.27</v>
          </cell>
          <cell r="AD174">
            <v>76.94</v>
          </cell>
        </row>
        <row r="175">
          <cell r="F175">
            <v>42</v>
          </cell>
          <cell r="G175">
            <v>39</v>
          </cell>
          <cell r="H175">
            <v>132</v>
          </cell>
          <cell r="I175">
            <v>64</v>
          </cell>
          <cell r="J175">
            <v>121</v>
          </cell>
          <cell r="K175">
            <v>41</v>
          </cell>
          <cell r="L175">
            <v>28</v>
          </cell>
          <cell r="M175">
            <v>79</v>
          </cell>
          <cell r="N175">
            <v>131</v>
          </cell>
          <cell r="O175">
            <v>42</v>
          </cell>
          <cell r="P175">
            <v>56</v>
          </cell>
          <cell r="Q175">
            <v>229</v>
          </cell>
          <cell r="R175">
            <v>191.39</v>
          </cell>
          <cell r="S175">
            <v>65</v>
          </cell>
          <cell r="T175">
            <v>173</v>
          </cell>
          <cell r="U175">
            <v>96.26</v>
          </cell>
          <cell r="V175">
            <v>76.63</v>
          </cell>
          <cell r="W175">
            <v>61.41</v>
          </cell>
          <cell r="X175">
            <v>156</v>
          </cell>
          <cell r="Y175">
            <v>62</v>
          </cell>
          <cell r="Z175">
            <v>67.790000000000006</v>
          </cell>
          <cell r="AA175">
            <v>108.85</v>
          </cell>
          <cell r="AB175">
            <v>184.39</v>
          </cell>
          <cell r="AC175">
            <v>114.93</v>
          </cell>
          <cell r="AD175">
            <v>77.14</v>
          </cell>
        </row>
        <row r="176">
          <cell r="F176">
            <v>59</v>
          </cell>
          <cell r="G176">
            <v>33</v>
          </cell>
          <cell r="H176">
            <v>118</v>
          </cell>
          <cell r="I176">
            <v>56</v>
          </cell>
          <cell r="J176">
            <v>110</v>
          </cell>
          <cell r="K176">
            <v>35</v>
          </cell>
          <cell r="L176">
            <v>22</v>
          </cell>
          <cell r="M176">
            <v>78</v>
          </cell>
          <cell r="N176">
            <v>165</v>
          </cell>
          <cell r="O176">
            <v>34</v>
          </cell>
          <cell r="P176">
            <v>62</v>
          </cell>
          <cell r="Q176">
            <v>285</v>
          </cell>
          <cell r="R176">
            <v>179.84</v>
          </cell>
          <cell r="S176">
            <v>76</v>
          </cell>
          <cell r="T176">
            <v>184</v>
          </cell>
          <cell r="U176">
            <v>115.98</v>
          </cell>
          <cell r="V176">
            <v>88.71</v>
          </cell>
          <cell r="W176">
            <v>61.41</v>
          </cell>
          <cell r="X176">
            <v>152</v>
          </cell>
          <cell r="Y176">
            <v>56</v>
          </cell>
          <cell r="Z176">
            <v>66.84</v>
          </cell>
          <cell r="AA176">
            <v>94.22</v>
          </cell>
          <cell r="AB176">
            <v>161.97</v>
          </cell>
          <cell r="AC176">
            <v>105.98</v>
          </cell>
          <cell r="AD176">
            <v>89</v>
          </cell>
        </row>
        <row r="177">
          <cell r="F177">
            <v>61</v>
          </cell>
          <cell r="G177">
            <v>42</v>
          </cell>
          <cell r="H177">
            <v>111</v>
          </cell>
          <cell r="I177">
            <v>61</v>
          </cell>
          <cell r="J177">
            <v>117</v>
          </cell>
          <cell r="K177">
            <v>49</v>
          </cell>
          <cell r="L177">
            <v>29</v>
          </cell>
          <cell r="M177">
            <v>98</v>
          </cell>
          <cell r="N177">
            <v>154</v>
          </cell>
          <cell r="O177">
            <v>38</v>
          </cell>
          <cell r="P177">
            <v>86</v>
          </cell>
          <cell r="Q177">
            <v>316</v>
          </cell>
          <cell r="R177">
            <v>206.89</v>
          </cell>
          <cell r="S177">
            <v>90</v>
          </cell>
          <cell r="T177">
            <v>175</v>
          </cell>
          <cell r="U177">
            <v>135.07</v>
          </cell>
          <cell r="V177">
            <v>113.09</v>
          </cell>
          <cell r="W177">
            <v>69.19</v>
          </cell>
          <cell r="X177">
            <v>141</v>
          </cell>
          <cell r="Y177">
            <v>67</v>
          </cell>
          <cell r="Z177">
            <v>89.2</v>
          </cell>
          <cell r="AA177">
            <v>98.4</v>
          </cell>
          <cell r="AB177">
            <v>178.57</v>
          </cell>
          <cell r="AC177">
            <v>95.44</v>
          </cell>
          <cell r="AD177">
            <v>99.29</v>
          </cell>
        </row>
        <row r="178">
          <cell r="F178">
            <v>65</v>
          </cell>
          <cell r="G178">
            <v>49</v>
          </cell>
          <cell r="H178">
            <v>98</v>
          </cell>
          <cell r="I178">
            <v>60</v>
          </cell>
          <cell r="J178">
            <v>132</v>
          </cell>
          <cell r="K178">
            <v>62</v>
          </cell>
          <cell r="L178">
            <v>39</v>
          </cell>
          <cell r="M178">
            <v>97</v>
          </cell>
          <cell r="N178">
            <v>133</v>
          </cell>
          <cell r="O178">
            <v>38</v>
          </cell>
          <cell r="P178">
            <v>134</v>
          </cell>
          <cell r="Q178">
            <v>352</v>
          </cell>
          <cell r="R178">
            <v>170.35</v>
          </cell>
          <cell r="S178">
            <v>130</v>
          </cell>
          <cell r="T178">
            <v>196</v>
          </cell>
          <cell r="U178">
            <v>160.44</v>
          </cell>
          <cell r="V178">
            <v>117.05</v>
          </cell>
          <cell r="W178">
            <v>76.16</v>
          </cell>
          <cell r="X178">
            <v>130</v>
          </cell>
          <cell r="Y178">
            <v>64</v>
          </cell>
          <cell r="Z178">
            <v>122.74</v>
          </cell>
          <cell r="AA178">
            <v>101.99</v>
          </cell>
          <cell r="AB178">
            <v>183.87</v>
          </cell>
          <cell r="AC178">
            <v>88.44</v>
          </cell>
          <cell r="AD178">
            <v>73.19</v>
          </cell>
        </row>
        <row r="179">
          <cell r="F179">
            <v>65</v>
          </cell>
          <cell r="G179">
            <v>55</v>
          </cell>
          <cell r="H179">
            <v>98</v>
          </cell>
          <cell r="I179">
            <v>72</v>
          </cell>
          <cell r="J179">
            <v>132</v>
          </cell>
          <cell r="K179">
            <v>114</v>
          </cell>
          <cell r="L179">
            <v>56</v>
          </cell>
          <cell r="M179">
            <v>108</v>
          </cell>
          <cell r="N179">
            <v>129</v>
          </cell>
          <cell r="O179">
            <v>58</v>
          </cell>
          <cell r="P179">
            <v>158</v>
          </cell>
          <cell r="Q179">
            <v>389</v>
          </cell>
          <cell r="R179">
            <v>170.56</v>
          </cell>
          <cell r="S179">
            <v>176</v>
          </cell>
          <cell r="T179">
            <v>172</v>
          </cell>
          <cell r="U179">
            <v>190.3</v>
          </cell>
          <cell r="V179">
            <v>126.47</v>
          </cell>
          <cell r="W179">
            <v>91.17</v>
          </cell>
          <cell r="X179">
            <v>174</v>
          </cell>
          <cell r="Y179">
            <v>71</v>
          </cell>
          <cell r="Z179">
            <v>158.93</v>
          </cell>
          <cell r="AA179">
            <v>101.99</v>
          </cell>
          <cell r="AB179">
            <v>185.76</v>
          </cell>
          <cell r="AC179">
            <v>114.42</v>
          </cell>
          <cell r="AD179">
            <v>70.62</v>
          </cell>
        </row>
        <row r="180">
          <cell r="F180">
            <v>85</v>
          </cell>
          <cell r="G180">
            <v>66</v>
          </cell>
          <cell r="H180">
            <v>85</v>
          </cell>
          <cell r="I180">
            <v>91</v>
          </cell>
          <cell r="J180">
            <v>110</v>
          </cell>
          <cell r="K180">
            <v>124</v>
          </cell>
          <cell r="L180">
            <v>70</v>
          </cell>
          <cell r="M180">
            <v>142</v>
          </cell>
          <cell r="N180">
            <v>111</v>
          </cell>
          <cell r="O180">
            <v>61</v>
          </cell>
          <cell r="P180">
            <v>170</v>
          </cell>
          <cell r="Q180">
            <v>399</v>
          </cell>
          <cell r="R180">
            <v>174.18</v>
          </cell>
          <cell r="S180">
            <v>203</v>
          </cell>
          <cell r="T180">
            <v>171</v>
          </cell>
          <cell r="U180">
            <v>201.43</v>
          </cell>
          <cell r="V180">
            <v>144.28</v>
          </cell>
          <cell r="W180">
            <v>76.459999999999994</v>
          </cell>
          <cell r="X180">
            <v>139</v>
          </cell>
          <cell r="Y180">
            <v>62</v>
          </cell>
          <cell r="Z180">
            <v>177.74</v>
          </cell>
          <cell r="AA180">
            <v>102</v>
          </cell>
          <cell r="AB180">
            <v>173.32</v>
          </cell>
          <cell r="AC180">
            <v>128.27000000000001</v>
          </cell>
          <cell r="AD180">
            <v>64.430000000000007</v>
          </cell>
        </row>
        <row r="181">
          <cell r="F181">
            <v>114</v>
          </cell>
          <cell r="G181">
            <v>56</v>
          </cell>
          <cell r="H181">
            <v>80</v>
          </cell>
          <cell r="I181">
            <v>110</v>
          </cell>
          <cell r="J181">
            <v>100</v>
          </cell>
          <cell r="K181">
            <v>140</v>
          </cell>
          <cell r="L181">
            <v>89</v>
          </cell>
          <cell r="M181">
            <v>140</v>
          </cell>
          <cell r="N181">
            <v>115</v>
          </cell>
          <cell r="O181">
            <v>50</v>
          </cell>
          <cell r="P181">
            <v>147</v>
          </cell>
          <cell r="Q181">
            <v>330</v>
          </cell>
          <cell r="R181">
            <v>194.16</v>
          </cell>
          <cell r="S181">
            <v>212</v>
          </cell>
          <cell r="T181">
            <v>169</v>
          </cell>
          <cell r="U181">
            <v>235.4</v>
          </cell>
          <cell r="V181">
            <v>156.44</v>
          </cell>
          <cell r="W181">
            <v>80.3</v>
          </cell>
          <cell r="X181">
            <v>110</v>
          </cell>
          <cell r="Y181">
            <v>63</v>
          </cell>
          <cell r="Z181">
            <v>207.18</v>
          </cell>
          <cell r="AA181">
            <v>109.17</v>
          </cell>
          <cell r="AB181">
            <v>149.06</v>
          </cell>
          <cell r="AC181">
            <v>153.88999999999999</v>
          </cell>
          <cell r="AD181">
            <v>54.63</v>
          </cell>
        </row>
        <row r="182">
          <cell r="F182">
            <v>111</v>
          </cell>
          <cell r="G182">
            <v>55</v>
          </cell>
          <cell r="H182">
            <v>67</v>
          </cell>
          <cell r="I182">
            <v>87</v>
          </cell>
          <cell r="J182">
            <v>99</v>
          </cell>
          <cell r="K182">
            <v>123</v>
          </cell>
          <cell r="L182">
            <v>126</v>
          </cell>
          <cell r="M182">
            <v>124</v>
          </cell>
          <cell r="N182">
            <v>107</v>
          </cell>
          <cell r="O182">
            <v>70</v>
          </cell>
          <cell r="P182">
            <v>110</v>
          </cell>
          <cell r="Q182">
            <v>248</v>
          </cell>
          <cell r="R182">
            <v>178.26</v>
          </cell>
          <cell r="S182">
            <v>174</v>
          </cell>
          <cell r="T182">
            <v>206</v>
          </cell>
          <cell r="U182">
            <v>267</v>
          </cell>
          <cell r="V182">
            <v>127.73</v>
          </cell>
          <cell r="W182">
            <v>91.47</v>
          </cell>
          <cell r="X182">
            <v>112</v>
          </cell>
          <cell r="Y182">
            <v>76</v>
          </cell>
          <cell r="Z182">
            <v>239.3</v>
          </cell>
          <cell r="AA182">
            <v>87.34</v>
          </cell>
          <cell r="AB182">
            <v>145.16</v>
          </cell>
          <cell r="AC182">
            <v>200.72</v>
          </cell>
          <cell r="AD182">
            <v>67.64</v>
          </cell>
        </row>
        <row r="183">
          <cell r="F183">
            <v>97</v>
          </cell>
          <cell r="G183">
            <v>59</v>
          </cell>
          <cell r="H183">
            <v>80</v>
          </cell>
          <cell r="I183">
            <v>68</v>
          </cell>
          <cell r="J183">
            <v>119</v>
          </cell>
          <cell r="K183">
            <v>122</v>
          </cell>
          <cell r="L183">
            <v>156</v>
          </cell>
          <cell r="M183">
            <v>118</v>
          </cell>
          <cell r="N183">
            <v>108</v>
          </cell>
          <cell r="O183">
            <v>58</v>
          </cell>
          <cell r="P183">
            <v>96</v>
          </cell>
          <cell r="Q183">
            <v>231</v>
          </cell>
          <cell r="R183">
            <v>162.09</v>
          </cell>
          <cell r="S183">
            <v>177</v>
          </cell>
          <cell r="T183">
            <v>161</v>
          </cell>
          <cell r="U183">
            <v>321</v>
          </cell>
          <cell r="V183">
            <v>160.63</v>
          </cell>
          <cell r="W183">
            <v>80</v>
          </cell>
          <cell r="X183">
            <v>125</v>
          </cell>
          <cell r="Y183">
            <v>88</v>
          </cell>
          <cell r="Z183">
            <v>279.70999999999998</v>
          </cell>
          <cell r="AA183">
            <v>94.63</v>
          </cell>
          <cell r="AB183">
            <v>134.94999999999999</v>
          </cell>
          <cell r="AC183">
            <v>218.65</v>
          </cell>
          <cell r="AD183">
            <v>77.87</v>
          </cell>
        </row>
        <row r="184">
          <cell r="F184">
            <v>96</v>
          </cell>
          <cell r="G184">
            <v>79</v>
          </cell>
          <cell r="H184">
            <v>83</v>
          </cell>
          <cell r="I184">
            <v>80</v>
          </cell>
          <cell r="J184">
            <v>100</v>
          </cell>
          <cell r="K184">
            <v>130</v>
          </cell>
          <cell r="L184">
            <v>193</v>
          </cell>
          <cell r="M184">
            <v>108</v>
          </cell>
          <cell r="N184">
            <v>129</v>
          </cell>
          <cell r="O184">
            <v>66</v>
          </cell>
          <cell r="P184">
            <v>107</v>
          </cell>
          <cell r="Q184">
            <v>221</v>
          </cell>
          <cell r="R184">
            <v>159.34</v>
          </cell>
          <cell r="S184">
            <v>233</v>
          </cell>
          <cell r="T184">
            <v>171</v>
          </cell>
          <cell r="U184">
            <v>322</v>
          </cell>
          <cell r="V184">
            <v>176.91</v>
          </cell>
          <cell r="W184">
            <v>77.66</v>
          </cell>
          <cell r="X184">
            <v>110</v>
          </cell>
          <cell r="Y184">
            <v>142</v>
          </cell>
          <cell r="Z184">
            <v>313.01</v>
          </cell>
          <cell r="AA184">
            <v>104.02</v>
          </cell>
          <cell r="AB184">
            <v>135.16999999999999</v>
          </cell>
          <cell r="AC184">
            <v>243.88</v>
          </cell>
          <cell r="AD184">
            <v>119.91</v>
          </cell>
        </row>
        <row r="185">
          <cell r="F185">
            <v>141</v>
          </cell>
          <cell r="G185">
            <v>89</v>
          </cell>
          <cell r="H185">
            <v>111</v>
          </cell>
          <cell r="I185">
            <v>99</v>
          </cell>
          <cell r="J185">
            <v>108</v>
          </cell>
          <cell r="K185">
            <v>143</v>
          </cell>
          <cell r="L185">
            <v>189</v>
          </cell>
          <cell r="M185">
            <v>126</v>
          </cell>
          <cell r="N185">
            <v>136</v>
          </cell>
          <cell r="O185">
            <v>78</v>
          </cell>
          <cell r="P185">
            <v>138</v>
          </cell>
          <cell r="Q185">
            <v>200</v>
          </cell>
          <cell r="R185">
            <v>172.5</v>
          </cell>
          <cell r="S185">
            <v>297</v>
          </cell>
          <cell r="T185">
            <v>113</v>
          </cell>
          <cell r="U185">
            <v>316</v>
          </cell>
          <cell r="V185">
            <v>178.43</v>
          </cell>
          <cell r="W185">
            <v>90.83</v>
          </cell>
          <cell r="X185">
            <v>114</v>
          </cell>
          <cell r="Y185">
            <v>142</v>
          </cell>
          <cell r="Z185">
            <v>336.57</v>
          </cell>
          <cell r="AA185">
            <v>93.11</v>
          </cell>
          <cell r="AB185">
            <v>190.25</v>
          </cell>
          <cell r="AC185">
            <v>290.42</v>
          </cell>
          <cell r="AD185">
            <v>167.11</v>
          </cell>
        </row>
        <row r="186">
          <cell r="F186">
            <v>162</v>
          </cell>
          <cell r="G186">
            <v>116</v>
          </cell>
          <cell r="H186">
            <v>94</v>
          </cell>
          <cell r="I186">
            <v>115</v>
          </cell>
          <cell r="J186">
            <v>117</v>
          </cell>
          <cell r="K186">
            <v>170</v>
          </cell>
          <cell r="L186">
            <v>164</v>
          </cell>
          <cell r="M186">
            <v>176</v>
          </cell>
          <cell r="N186">
            <v>143</v>
          </cell>
          <cell r="O186">
            <v>116</v>
          </cell>
          <cell r="P186">
            <v>175</v>
          </cell>
          <cell r="Q186">
            <v>192</v>
          </cell>
          <cell r="R186">
            <v>227.39</v>
          </cell>
          <cell r="S186">
            <v>311</v>
          </cell>
          <cell r="T186">
            <v>116</v>
          </cell>
          <cell r="U186">
            <v>347</v>
          </cell>
          <cell r="V186">
            <v>178.64</v>
          </cell>
          <cell r="W186">
            <v>119.53</v>
          </cell>
          <cell r="X186">
            <v>122</v>
          </cell>
          <cell r="Y186">
            <v>116</v>
          </cell>
          <cell r="Z186">
            <v>335.07</v>
          </cell>
          <cell r="AA186">
            <v>76.900000000000006</v>
          </cell>
          <cell r="AB186">
            <v>293.69</v>
          </cell>
          <cell r="AC186">
            <v>243.71</v>
          </cell>
          <cell r="AD186">
            <v>198.47</v>
          </cell>
        </row>
        <row r="187">
          <cell r="F187">
            <v>228</v>
          </cell>
          <cell r="G187">
            <v>141</v>
          </cell>
          <cell r="H187">
            <v>100</v>
          </cell>
          <cell r="I187">
            <v>135</v>
          </cell>
          <cell r="J187">
            <v>156</v>
          </cell>
          <cell r="K187">
            <v>153</v>
          </cell>
          <cell r="L187">
            <v>139</v>
          </cell>
          <cell r="M187">
            <v>231</v>
          </cell>
          <cell r="N187">
            <v>151</v>
          </cell>
          <cell r="O187">
            <v>127</v>
          </cell>
          <cell r="P187">
            <v>138</v>
          </cell>
          <cell r="Q187">
            <v>187</v>
          </cell>
          <cell r="R187">
            <v>284.60000000000002</v>
          </cell>
          <cell r="S187">
            <v>343</v>
          </cell>
          <cell r="T187">
            <v>117</v>
          </cell>
          <cell r="U187">
            <v>335</v>
          </cell>
          <cell r="V187">
            <v>149.94999999999999</v>
          </cell>
          <cell r="W187">
            <v>130.69999999999999</v>
          </cell>
          <cell r="X187">
            <v>153</v>
          </cell>
          <cell r="Y187">
            <v>146</v>
          </cell>
          <cell r="Z187">
            <v>241.18</v>
          </cell>
          <cell r="AA187">
            <v>98.7</v>
          </cell>
          <cell r="AB187">
            <v>302.58999999999997</v>
          </cell>
          <cell r="AC187">
            <v>231.86</v>
          </cell>
          <cell r="AD187">
            <v>152.88999999999999</v>
          </cell>
        </row>
        <row r="188">
          <cell r="F188">
            <v>320</v>
          </cell>
          <cell r="G188">
            <v>182</v>
          </cell>
          <cell r="H188">
            <v>100</v>
          </cell>
          <cell r="I188">
            <v>138</v>
          </cell>
          <cell r="J188">
            <v>172</v>
          </cell>
          <cell r="K188">
            <v>130</v>
          </cell>
          <cell r="L188">
            <v>143</v>
          </cell>
          <cell r="M188">
            <v>262</v>
          </cell>
          <cell r="N188">
            <v>150</v>
          </cell>
          <cell r="O188">
            <v>136</v>
          </cell>
          <cell r="P188">
            <v>115</v>
          </cell>
          <cell r="Q188">
            <v>182</v>
          </cell>
          <cell r="R188">
            <v>313.33</v>
          </cell>
          <cell r="S188">
            <v>405</v>
          </cell>
          <cell r="T188">
            <v>116</v>
          </cell>
          <cell r="U188">
            <v>315</v>
          </cell>
          <cell r="V188">
            <v>129.28</v>
          </cell>
          <cell r="W188">
            <v>104.51</v>
          </cell>
          <cell r="X188">
            <v>184</v>
          </cell>
          <cell r="Y188">
            <v>199</v>
          </cell>
          <cell r="Z188">
            <v>207.75</v>
          </cell>
          <cell r="AA188">
            <v>80.16</v>
          </cell>
          <cell r="AB188">
            <v>319.69</v>
          </cell>
          <cell r="AC188">
            <v>213.9</v>
          </cell>
          <cell r="AD188">
            <v>130.09</v>
          </cell>
        </row>
        <row r="189">
          <cell r="F189">
            <v>332</v>
          </cell>
          <cell r="G189">
            <v>185</v>
          </cell>
          <cell r="H189">
            <v>117</v>
          </cell>
          <cell r="I189">
            <v>151</v>
          </cell>
          <cell r="J189">
            <v>237</v>
          </cell>
          <cell r="K189">
            <v>133</v>
          </cell>
          <cell r="L189">
            <v>163</v>
          </cell>
          <cell r="M189">
            <v>237</v>
          </cell>
          <cell r="N189">
            <v>169</v>
          </cell>
          <cell r="O189">
            <v>104</v>
          </cell>
          <cell r="P189">
            <v>90</v>
          </cell>
          <cell r="Q189">
            <v>226</v>
          </cell>
          <cell r="R189">
            <v>324.61</v>
          </cell>
          <cell r="S189">
            <v>485</v>
          </cell>
          <cell r="T189">
            <v>126</v>
          </cell>
          <cell r="U189">
            <v>284</v>
          </cell>
          <cell r="V189">
            <v>121.12</v>
          </cell>
          <cell r="W189">
            <v>100.66</v>
          </cell>
          <cell r="X189">
            <v>271</v>
          </cell>
          <cell r="Y189">
            <v>227</v>
          </cell>
          <cell r="Z189">
            <v>181.31</v>
          </cell>
          <cell r="AA189">
            <v>98.4</v>
          </cell>
          <cell r="AB189">
            <v>273.60000000000002</v>
          </cell>
          <cell r="AC189">
            <v>199.84</v>
          </cell>
          <cell r="AD189">
            <v>139.31</v>
          </cell>
        </row>
        <row r="190">
          <cell r="F190">
            <v>320</v>
          </cell>
          <cell r="G190">
            <v>132</v>
          </cell>
          <cell r="H190">
            <v>151</v>
          </cell>
          <cell r="I190">
            <v>161</v>
          </cell>
          <cell r="J190">
            <v>190</v>
          </cell>
          <cell r="K190">
            <v>153</v>
          </cell>
          <cell r="L190">
            <v>183</v>
          </cell>
          <cell r="M190">
            <v>264</v>
          </cell>
          <cell r="N190">
            <v>213</v>
          </cell>
          <cell r="O190">
            <v>112</v>
          </cell>
          <cell r="P190">
            <v>94</v>
          </cell>
          <cell r="Q190">
            <v>272</v>
          </cell>
          <cell r="R190">
            <v>290.99</v>
          </cell>
          <cell r="S190">
            <v>503</v>
          </cell>
          <cell r="T190">
            <v>136</v>
          </cell>
          <cell r="U190">
            <v>224</v>
          </cell>
          <cell r="V190">
            <v>137.69</v>
          </cell>
          <cell r="W190">
            <v>91.79</v>
          </cell>
          <cell r="X190">
            <v>334</v>
          </cell>
          <cell r="Y190">
            <v>248</v>
          </cell>
          <cell r="Z190">
            <v>172.15</v>
          </cell>
          <cell r="AA190">
            <v>116.64</v>
          </cell>
          <cell r="AB190">
            <v>235.23</v>
          </cell>
          <cell r="AC190">
            <v>210.56</v>
          </cell>
          <cell r="AD190">
            <v>151.32</v>
          </cell>
        </row>
        <row r="191">
          <cell r="F191">
            <v>280</v>
          </cell>
          <cell r="G191">
            <v>98</v>
          </cell>
          <cell r="H191">
            <v>165</v>
          </cell>
          <cell r="I191">
            <v>149</v>
          </cell>
          <cell r="J191">
            <v>172</v>
          </cell>
          <cell r="K191">
            <v>126</v>
          </cell>
          <cell r="L191">
            <v>207</v>
          </cell>
          <cell r="M191">
            <v>255</v>
          </cell>
          <cell r="N191">
            <v>211</v>
          </cell>
          <cell r="O191">
            <v>105</v>
          </cell>
          <cell r="P191">
            <v>106</v>
          </cell>
          <cell r="Q191">
            <v>298</v>
          </cell>
          <cell r="R191">
            <v>241.14</v>
          </cell>
          <cell r="S191">
            <v>502</v>
          </cell>
          <cell r="T191">
            <v>166</v>
          </cell>
          <cell r="U191">
            <v>207</v>
          </cell>
          <cell r="V191">
            <v>109.92</v>
          </cell>
          <cell r="W191">
            <v>91.43</v>
          </cell>
          <cell r="X191">
            <v>407</v>
          </cell>
          <cell r="Y191">
            <v>319</v>
          </cell>
          <cell r="Z191">
            <v>164.72</v>
          </cell>
          <cell r="AA191">
            <v>124.26</v>
          </cell>
          <cell r="AB191">
            <v>224.74</v>
          </cell>
          <cell r="AC191">
            <v>210.46</v>
          </cell>
          <cell r="AD191">
            <v>183.09</v>
          </cell>
        </row>
        <row r="192">
          <cell r="F192">
            <v>283</v>
          </cell>
          <cell r="G192">
            <v>85</v>
          </cell>
          <cell r="H192">
            <v>184</v>
          </cell>
          <cell r="I192">
            <v>145</v>
          </cell>
          <cell r="J192">
            <v>172</v>
          </cell>
          <cell r="K192">
            <v>120</v>
          </cell>
          <cell r="L192">
            <v>276</v>
          </cell>
          <cell r="M192">
            <v>226</v>
          </cell>
          <cell r="N192">
            <v>289</v>
          </cell>
          <cell r="O192">
            <v>97</v>
          </cell>
          <cell r="P192">
            <v>88</v>
          </cell>
          <cell r="Q192">
            <v>425</v>
          </cell>
          <cell r="R192">
            <v>228.74</v>
          </cell>
          <cell r="S192">
            <v>558</v>
          </cell>
          <cell r="T192">
            <v>226</v>
          </cell>
          <cell r="U192">
            <v>188</v>
          </cell>
          <cell r="V192">
            <v>103.4</v>
          </cell>
          <cell r="W192">
            <v>101.26</v>
          </cell>
          <cell r="X192">
            <v>424</v>
          </cell>
          <cell r="Y192">
            <v>213</v>
          </cell>
          <cell r="Z192">
            <v>152.72729106061598</v>
          </cell>
          <cell r="AA192">
            <v>105.66</v>
          </cell>
          <cell r="AB192">
            <v>232.1</v>
          </cell>
          <cell r="AC192">
            <v>264.07</v>
          </cell>
          <cell r="AD192">
            <v>225.03</v>
          </cell>
        </row>
        <row r="193">
          <cell r="F193">
            <v>303</v>
          </cell>
          <cell r="G193">
            <v>74</v>
          </cell>
          <cell r="H193">
            <v>158</v>
          </cell>
          <cell r="I193">
            <v>172</v>
          </cell>
          <cell r="J193">
            <v>162</v>
          </cell>
          <cell r="K193">
            <v>154</v>
          </cell>
          <cell r="L193">
            <v>204</v>
          </cell>
          <cell r="M193">
            <v>270</v>
          </cell>
          <cell r="N193">
            <v>336</v>
          </cell>
          <cell r="O193">
            <v>93</v>
          </cell>
          <cell r="P193">
            <v>124</v>
          </cell>
          <cell r="Q193">
            <v>480</v>
          </cell>
          <cell r="R193">
            <v>242.63</v>
          </cell>
          <cell r="S193">
            <v>516</v>
          </cell>
          <cell r="T193">
            <v>199</v>
          </cell>
          <cell r="U193">
            <v>169</v>
          </cell>
          <cell r="V193">
            <v>99.16</v>
          </cell>
          <cell r="W193">
            <v>130.91</v>
          </cell>
          <cell r="X193">
            <v>402</v>
          </cell>
          <cell r="Y193">
            <v>216</v>
          </cell>
          <cell r="Z193">
            <v>153.72554160133504</v>
          </cell>
          <cell r="AA193">
            <v>143.24</v>
          </cell>
          <cell r="AB193">
            <v>246.02</v>
          </cell>
          <cell r="AC193">
            <v>278.33</v>
          </cell>
          <cell r="AD193">
            <v>232.93</v>
          </cell>
        </row>
        <row r="194">
          <cell r="F194">
            <v>362</v>
          </cell>
          <cell r="G194">
            <v>83</v>
          </cell>
          <cell r="H194">
            <v>205</v>
          </cell>
          <cell r="I194">
            <v>186</v>
          </cell>
          <cell r="J194">
            <v>166</v>
          </cell>
          <cell r="K194">
            <v>185</v>
          </cell>
          <cell r="L194">
            <v>193</v>
          </cell>
          <cell r="M194">
            <v>422</v>
          </cell>
          <cell r="N194">
            <v>378</v>
          </cell>
          <cell r="O194">
            <v>101</v>
          </cell>
          <cell r="P194">
            <v>93</v>
          </cell>
          <cell r="Q194">
            <v>583</v>
          </cell>
          <cell r="R194">
            <v>326.54000000000002</v>
          </cell>
          <cell r="S194">
            <v>399</v>
          </cell>
          <cell r="T194">
            <v>170</v>
          </cell>
          <cell r="U194">
            <v>176</v>
          </cell>
          <cell r="V194">
            <v>103.7</v>
          </cell>
          <cell r="W194">
            <v>132.71</v>
          </cell>
          <cell r="X194">
            <v>358</v>
          </cell>
          <cell r="Y194">
            <v>233</v>
          </cell>
          <cell r="Z194">
            <v>149.19308081291877</v>
          </cell>
          <cell r="AA194">
            <v>144.27000000000001</v>
          </cell>
          <cell r="AB194">
            <v>304.35000000000002</v>
          </cell>
          <cell r="AC194">
            <v>242.85</v>
          </cell>
          <cell r="AD194">
            <v>298.36</v>
          </cell>
        </row>
        <row r="195">
          <cell r="F195">
            <v>423</v>
          </cell>
          <cell r="G195">
            <v>92</v>
          </cell>
          <cell r="H195">
            <v>235</v>
          </cell>
          <cell r="I195">
            <v>237</v>
          </cell>
          <cell r="J195">
            <v>180</v>
          </cell>
          <cell r="K195">
            <v>151</v>
          </cell>
          <cell r="L195">
            <v>183</v>
          </cell>
          <cell r="M195">
            <v>379</v>
          </cell>
          <cell r="N195">
            <v>448</v>
          </cell>
          <cell r="O195">
            <v>112</v>
          </cell>
          <cell r="P195">
            <v>100</v>
          </cell>
          <cell r="Q195">
            <v>723</v>
          </cell>
          <cell r="R195">
            <v>420.77</v>
          </cell>
          <cell r="S195">
            <v>324</v>
          </cell>
          <cell r="T195">
            <v>175</v>
          </cell>
          <cell r="U195">
            <v>165</v>
          </cell>
          <cell r="V195">
            <v>116.33</v>
          </cell>
          <cell r="W195">
            <v>146.5</v>
          </cell>
          <cell r="X195">
            <v>365</v>
          </cell>
          <cell r="Y195">
            <v>279</v>
          </cell>
          <cell r="Z195">
            <v>158.11179397722171</v>
          </cell>
          <cell r="AA195">
            <v>136.94999999999999</v>
          </cell>
          <cell r="AB195">
            <v>380.73</v>
          </cell>
          <cell r="AC195">
            <v>239.05</v>
          </cell>
          <cell r="AD195">
            <v>342.82</v>
          </cell>
        </row>
        <row r="196">
          <cell r="F196">
            <v>391</v>
          </cell>
          <cell r="G196">
            <v>101</v>
          </cell>
          <cell r="H196">
            <v>243</v>
          </cell>
          <cell r="I196">
            <v>218</v>
          </cell>
          <cell r="J196">
            <v>177</v>
          </cell>
          <cell r="K196">
            <v>139</v>
          </cell>
          <cell r="L196">
            <v>203</v>
          </cell>
          <cell r="M196">
            <v>271</v>
          </cell>
          <cell r="N196">
            <v>451</v>
          </cell>
          <cell r="O196">
            <v>147</v>
          </cell>
          <cell r="P196">
            <v>113</v>
          </cell>
          <cell r="Q196">
            <v>756</v>
          </cell>
          <cell r="R196">
            <v>519.14</v>
          </cell>
          <cell r="S196">
            <v>305</v>
          </cell>
          <cell r="T196">
            <v>187</v>
          </cell>
          <cell r="U196">
            <v>166</v>
          </cell>
          <cell r="V196">
            <v>116.73</v>
          </cell>
          <cell r="W196">
            <v>121.71</v>
          </cell>
          <cell r="X196">
            <v>344</v>
          </cell>
          <cell r="Y196">
            <v>360</v>
          </cell>
          <cell r="Z196">
            <v>194.83531386912833</v>
          </cell>
          <cell r="AA196">
            <v>158.87</v>
          </cell>
          <cell r="AB196">
            <v>496.43</v>
          </cell>
          <cell r="AC196">
            <v>217.88</v>
          </cell>
          <cell r="AD196">
            <v>374.07</v>
          </cell>
        </row>
        <row r="197">
          <cell r="F197">
            <v>427</v>
          </cell>
          <cell r="G197">
            <v>115</v>
          </cell>
          <cell r="H197">
            <v>259</v>
          </cell>
          <cell r="I197">
            <v>172</v>
          </cell>
          <cell r="J197">
            <v>156</v>
          </cell>
          <cell r="K197">
            <v>178</v>
          </cell>
          <cell r="L197">
            <v>244</v>
          </cell>
          <cell r="M197">
            <v>242</v>
          </cell>
          <cell r="N197">
            <v>321</v>
          </cell>
          <cell r="O197">
            <v>155</v>
          </cell>
          <cell r="P197">
            <v>116</v>
          </cell>
          <cell r="Q197">
            <v>699</v>
          </cell>
          <cell r="R197">
            <v>619.79999999999995</v>
          </cell>
          <cell r="S197">
            <v>303</v>
          </cell>
          <cell r="T197">
            <v>249</v>
          </cell>
          <cell r="U197">
            <v>165</v>
          </cell>
          <cell r="V197">
            <v>141.38999999999999</v>
          </cell>
          <cell r="W197">
            <v>132.99</v>
          </cell>
          <cell r="X197">
            <v>371</v>
          </cell>
          <cell r="Y197">
            <v>243</v>
          </cell>
          <cell r="Z197">
            <v>275.76419103893681</v>
          </cell>
          <cell r="AA197">
            <v>-333.91</v>
          </cell>
          <cell r="AB197">
            <v>600.42999999999995</v>
          </cell>
          <cell r="AC197">
            <v>207.19</v>
          </cell>
          <cell r="AD197">
            <v>367.09</v>
          </cell>
        </row>
        <row r="198">
          <cell r="F198">
            <v>544</v>
          </cell>
          <cell r="G198">
            <v>98</v>
          </cell>
          <cell r="H198">
            <v>236</v>
          </cell>
          <cell r="I198">
            <v>192</v>
          </cell>
          <cell r="J198">
            <v>143</v>
          </cell>
          <cell r="K198">
            <v>211</v>
          </cell>
          <cell r="L198">
            <v>300</v>
          </cell>
          <cell r="M198">
            <v>188</v>
          </cell>
          <cell r="N198">
            <v>278</v>
          </cell>
          <cell r="O198">
            <v>136</v>
          </cell>
          <cell r="P198">
            <v>84</v>
          </cell>
          <cell r="Q198">
            <v>692</v>
          </cell>
          <cell r="R198">
            <v>724.06</v>
          </cell>
          <cell r="S198">
            <v>377</v>
          </cell>
          <cell r="T198">
            <v>197</v>
          </cell>
          <cell r="U198">
            <v>197</v>
          </cell>
          <cell r="V198">
            <v>212.49</v>
          </cell>
          <cell r="W198">
            <v>169.8</v>
          </cell>
          <cell r="X198">
            <v>339</v>
          </cell>
          <cell r="Y198">
            <v>227</v>
          </cell>
          <cell r="Z198">
            <v>341.09918476205837</v>
          </cell>
          <cell r="AA198">
            <v>579.4</v>
          </cell>
          <cell r="AB198">
            <v>652.69000000000005</v>
          </cell>
          <cell r="AC198">
            <v>218</v>
          </cell>
          <cell r="AD198">
            <v>311.13</v>
          </cell>
        </row>
        <row r="199">
          <cell r="F199">
            <v>591</v>
          </cell>
          <cell r="G199">
            <v>88</v>
          </cell>
          <cell r="H199">
            <v>229</v>
          </cell>
          <cell r="I199">
            <v>255</v>
          </cell>
          <cell r="J199">
            <v>134</v>
          </cell>
          <cell r="K199">
            <v>286</v>
          </cell>
          <cell r="L199">
            <v>320</v>
          </cell>
          <cell r="M199">
            <v>180</v>
          </cell>
          <cell r="N199">
            <v>269</v>
          </cell>
          <cell r="O199">
            <v>170</v>
          </cell>
          <cell r="P199">
            <v>101</v>
          </cell>
          <cell r="Q199">
            <v>716</v>
          </cell>
          <cell r="R199">
            <v>747.73</v>
          </cell>
          <cell r="S199">
            <v>439</v>
          </cell>
          <cell r="T199">
            <v>166</v>
          </cell>
          <cell r="U199">
            <v>288</v>
          </cell>
          <cell r="V199">
            <v>205.68</v>
          </cell>
          <cell r="W199">
            <v>183.63</v>
          </cell>
          <cell r="X199">
            <v>358</v>
          </cell>
          <cell r="Y199">
            <v>193</v>
          </cell>
          <cell r="Z199">
            <v>361.97169606800202</v>
          </cell>
          <cell r="AA199">
            <v>115.69</v>
          </cell>
          <cell r="AB199">
            <v>728.07</v>
          </cell>
          <cell r="AC199">
            <v>311.69</v>
          </cell>
          <cell r="AD199">
            <v>291.52999999999997</v>
          </cell>
        </row>
        <row r="200">
          <cell r="F200">
            <v>674</v>
          </cell>
          <cell r="G200">
            <v>81</v>
          </cell>
          <cell r="H200">
            <v>229</v>
          </cell>
          <cell r="I200">
            <v>287</v>
          </cell>
          <cell r="J200">
            <v>139</v>
          </cell>
          <cell r="K200">
            <v>204</v>
          </cell>
          <cell r="L200">
            <v>345</v>
          </cell>
          <cell r="M200">
            <v>198</v>
          </cell>
          <cell r="N200">
            <v>280</v>
          </cell>
          <cell r="O200">
            <v>228</v>
          </cell>
          <cell r="P200">
            <v>134</v>
          </cell>
          <cell r="Q200">
            <v>709</v>
          </cell>
          <cell r="R200">
            <v>637.62</v>
          </cell>
          <cell r="S200">
            <v>492</v>
          </cell>
          <cell r="T200">
            <v>186</v>
          </cell>
          <cell r="U200">
            <v>373</v>
          </cell>
          <cell r="V200">
            <v>189.15</v>
          </cell>
          <cell r="W200">
            <v>309</v>
          </cell>
          <cell r="X200">
            <v>362</v>
          </cell>
          <cell r="Y200">
            <v>168</v>
          </cell>
          <cell r="Z200">
            <v>368.14269941062884</v>
          </cell>
          <cell r="AA200">
            <v>161.38</v>
          </cell>
          <cell r="AB200">
            <v>815.48</v>
          </cell>
          <cell r="AC200">
            <v>409.86</v>
          </cell>
          <cell r="AD200">
            <v>311.33</v>
          </cell>
        </row>
        <row r="201">
          <cell r="F201">
            <v>863</v>
          </cell>
          <cell r="G201">
            <v>85</v>
          </cell>
          <cell r="H201">
            <v>232</v>
          </cell>
          <cell r="I201">
            <v>312</v>
          </cell>
          <cell r="J201">
            <v>123</v>
          </cell>
          <cell r="K201">
            <v>174</v>
          </cell>
          <cell r="L201">
            <v>297</v>
          </cell>
          <cell r="M201">
            <v>160</v>
          </cell>
          <cell r="N201">
            <v>285</v>
          </cell>
          <cell r="O201">
            <v>313</v>
          </cell>
          <cell r="P201">
            <v>232</v>
          </cell>
          <cell r="Q201">
            <v>712</v>
          </cell>
          <cell r="R201">
            <v>522.20000000000005</v>
          </cell>
          <cell r="S201">
            <v>578</v>
          </cell>
          <cell r="T201">
            <v>170</v>
          </cell>
          <cell r="U201">
            <v>346</v>
          </cell>
          <cell r="V201">
            <v>214.01</v>
          </cell>
          <cell r="W201">
            <v>431</v>
          </cell>
          <cell r="X201">
            <v>350</v>
          </cell>
          <cell r="Y201">
            <v>168</v>
          </cell>
          <cell r="Z201">
            <v>366.32769842750326</v>
          </cell>
          <cell r="AA201">
            <v>51.62</v>
          </cell>
          <cell r="AB201">
            <v>796.58</v>
          </cell>
          <cell r="AC201">
            <v>548.5</v>
          </cell>
          <cell r="AD201">
            <v>357.17</v>
          </cell>
        </row>
        <row r="202">
          <cell r="F202">
            <v>890</v>
          </cell>
          <cell r="G202">
            <v>108</v>
          </cell>
          <cell r="H202">
            <v>232</v>
          </cell>
          <cell r="I202">
            <v>305</v>
          </cell>
          <cell r="J202">
            <v>149</v>
          </cell>
          <cell r="K202">
            <v>165</v>
          </cell>
          <cell r="L202">
            <v>177</v>
          </cell>
          <cell r="M202">
            <v>185</v>
          </cell>
          <cell r="N202">
            <v>285</v>
          </cell>
          <cell r="O202">
            <v>330</v>
          </cell>
          <cell r="P202">
            <v>413</v>
          </cell>
          <cell r="Q202">
            <v>693</v>
          </cell>
          <cell r="R202">
            <v>458.75</v>
          </cell>
          <cell r="S202">
            <v>650</v>
          </cell>
          <cell r="T202">
            <v>189</v>
          </cell>
          <cell r="U202">
            <v>391</v>
          </cell>
          <cell r="V202">
            <v>214.21</v>
          </cell>
          <cell r="W202">
            <v>547</v>
          </cell>
          <cell r="X202">
            <v>302</v>
          </cell>
          <cell r="Y202">
            <v>240</v>
          </cell>
          <cell r="Z202">
            <v>397.00121504232482</v>
          </cell>
          <cell r="AA202">
            <v>33.67</v>
          </cell>
          <cell r="AB202">
            <v>813.86</v>
          </cell>
          <cell r="AC202">
            <v>504.67</v>
          </cell>
          <cell r="AD202">
            <v>463.45</v>
          </cell>
        </row>
        <row r="203">
          <cell r="F203">
            <v>809</v>
          </cell>
          <cell r="G203">
            <v>178</v>
          </cell>
          <cell r="H203">
            <v>279</v>
          </cell>
          <cell r="I203">
            <v>242</v>
          </cell>
          <cell r="J203">
            <v>190</v>
          </cell>
          <cell r="K203">
            <v>135</v>
          </cell>
          <cell r="L203">
            <v>341</v>
          </cell>
          <cell r="M203">
            <v>170</v>
          </cell>
          <cell r="N203">
            <v>322</v>
          </cell>
          <cell r="O203">
            <v>269</v>
          </cell>
          <cell r="P203">
            <v>581</v>
          </cell>
          <cell r="Q203">
            <v>567</v>
          </cell>
          <cell r="R203">
            <v>405.14</v>
          </cell>
          <cell r="S203">
            <v>747</v>
          </cell>
          <cell r="T203">
            <v>284</v>
          </cell>
          <cell r="U203">
            <v>376</v>
          </cell>
          <cell r="V203">
            <v>186.21</v>
          </cell>
          <cell r="W203">
            <v>524</v>
          </cell>
          <cell r="X203">
            <v>297</v>
          </cell>
          <cell r="Y203">
            <v>351</v>
          </cell>
          <cell r="Z203">
            <v>467.66021164928134</v>
          </cell>
          <cell r="AA203">
            <v>77.930000000000007</v>
          </cell>
          <cell r="AB203">
            <v>1009.81</v>
          </cell>
          <cell r="AC203">
            <v>591.61</v>
          </cell>
          <cell r="AD203">
            <v>437.84</v>
          </cell>
        </row>
        <row r="204">
          <cell r="F204">
            <v>809</v>
          </cell>
          <cell r="G204">
            <v>225</v>
          </cell>
          <cell r="H204">
            <v>272</v>
          </cell>
          <cell r="I204">
            <v>225</v>
          </cell>
          <cell r="J204">
            <v>306</v>
          </cell>
          <cell r="K204">
            <v>138</v>
          </cell>
          <cell r="L204">
            <v>325</v>
          </cell>
          <cell r="M204">
            <v>151</v>
          </cell>
          <cell r="N204">
            <v>282</v>
          </cell>
          <cell r="O204">
            <v>278</v>
          </cell>
          <cell r="P204">
            <v>744</v>
          </cell>
          <cell r="Q204">
            <v>468</v>
          </cell>
          <cell r="R204">
            <v>359.41</v>
          </cell>
          <cell r="S204">
            <v>751</v>
          </cell>
          <cell r="T204">
            <v>427</v>
          </cell>
          <cell r="U204">
            <v>390</v>
          </cell>
          <cell r="V204">
            <v>182.45</v>
          </cell>
          <cell r="W204">
            <v>470</v>
          </cell>
          <cell r="X204">
            <v>297</v>
          </cell>
          <cell r="Y204">
            <v>490</v>
          </cell>
          <cell r="Z204">
            <v>529.68787024759627</v>
          </cell>
          <cell r="AA204">
            <v>-18.2</v>
          </cell>
          <cell r="AB204">
            <v>1207.77</v>
          </cell>
          <cell r="AC204">
            <v>679.44</v>
          </cell>
          <cell r="AD204">
            <v>489.83</v>
          </cell>
        </row>
        <row r="205">
          <cell r="F205">
            <v>784</v>
          </cell>
          <cell r="G205">
            <v>167</v>
          </cell>
          <cell r="H205">
            <v>248</v>
          </cell>
          <cell r="I205">
            <v>225</v>
          </cell>
          <cell r="J205">
            <v>239</v>
          </cell>
          <cell r="K205">
            <v>148</v>
          </cell>
          <cell r="L205">
            <v>249</v>
          </cell>
          <cell r="M205">
            <v>156</v>
          </cell>
          <cell r="N205">
            <v>244</v>
          </cell>
          <cell r="O205">
            <v>226</v>
          </cell>
          <cell r="P205">
            <v>1022</v>
          </cell>
          <cell r="Q205">
            <v>447</v>
          </cell>
          <cell r="R205">
            <v>354.63</v>
          </cell>
          <cell r="S205">
            <v>955</v>
          </cell>
          <cell r="T205">
            <v>571</v>
          </cell>
          <cell r="U205">
            <v>323</v>
          </cell>
          <cell r="V205">
            <v>191.99</v>
          </cell>
          <cell r="W205">
            <v>477</v>
          </cell>
          <cell r="X205">
            <v>315</v>
          </cell>
          <cell r="Y205">
            <v>536</v>
          </cell>
          <cell r="Z205">
            <v>533.217038825896</v>
          </cell>
          <cell r="AA205">
            <v>-12.67</v>
          </cell>
          <cell r="AB205">
            <v>1264.08</v>
          </cell>
          <cell r="AC205">
            <v>717.77</v>
          </cell>
          <cell r="AD205">
            <v>562.80999999999995</v>
          </cell>
        </row>
        <row r="206">
          <cell r="F206">
            <v>598</v>
          </cell>
          <cell r="G206">
            <v>227</v>
          </cell>
          <cell r="H206">
            <v>305</v>
          </cell>
          <cell r="I206">
            <v>291</v>
          </cell>
          <cell r="J206">
            <v>251</v>
          </cell>
          <cell r="K206">
            <v>200</v>
          </cell>
          <cell r="L206">
            <v>235</v>
          </cell>
          <cell r="M206">
            <v>160</v>
          </cell>
          <cell r="N206">
            <v>233</v>
          </cell>
          <cell r="O206">
            <v>202</v>
          </cell>
          <cell r="P206">
            <v>1151</v>
          </cell>
          <cell r="Q206">
            <v>411</v>
          </cell>
          <cell r="R206">
            <v>418.61</v>
          </cell>
          <cell r="S206">
            <v>1168</v>
          </cell>
          <cell r="T206">
            <v>695</v>
          </cell>
          <cell r="U206">
            <v>313</v>
          </cell>
          <cell r="V206">
            <v>231.41</v>
          </cell>
          <cell r="W206">
            <v>490</v>
          </cell>
          <cell r="X206">
            <v>319</v>
          </cell>
          <cell r="Y206">
            <v>603</v>
          </cell>
          <cell r="Z206">
            <v>462.44712549219298</v>
          </cell>
          <cell r="AA206">
            <v>99.58</v>
          </cell>
          <cell r="AB206">
            <v>1285.3599999999999</v>
          </cell>
          <cell r="AC206">
            <v>719.91</v>
          </cell>
          <cell r="AD206">
            <v>465.74</v>
          </cell>
        </row>
        <row r="207">
          <cell r="F207">
            <v>497</v>
          </cell>
          <cell r="G207">
            <v>343</v>
          </cell>
          <cell r="H207">
            <v>412</v>
          </cell>
          <cell r="I207">
            <v>174</v>
          </cell>
          <cell r="J207">
            <v>540</v>
          </cell>
          <cell r="K207">
            <v>254</v>
          </cell>
          <cell r="L207">
            <v>218</v>
          </cell>
          <cell r="M207">
            <v>160</v>
          </cell>
          <cell r="N207">
            <v>241</v>
          </cell>
          <cell r="O207">
            <v>211</v>
          </cell>
          <cell r="P207">
            <v>1113</v>
          </cell>
          <cell r="Q207">
            <v>433</v>
          </cell>
          <cell r="R207">
            <v>480.36</v>
          </cell>
          <cell r="S207">
            <v>1159</v>
          </cell>
          <cell r="T207">
            <v>770</v>
          </cell>
          <cell r="U207">
            <v>266</v>
          </cell>
          <cell r="V207">
            <v>200.43</v>
          </cell>
          <cell r="W207">
            <v>379</v>
          </cell>
          <cell r="X207">
            <v>329</v>
          </cell>
          <cell r="Y207">
            <v>789</v>
          </cell>
          <cell r="Z207">
            <v>468.79458726373468</v>
          </cell>
          <cell r="AA207">
            <v>201.64</v>
          </cell>
          <cell r="AB207">
            <v>1556.37</v>
          </cell>
          <cell r="AC207">
            <v>715.79</v>
          </cell>
          <cell r="AD207">
            <v>425.53</v>
          </cell>
        </row>
        <row r="208">
          <cell r="F208">
            <v>609</v>
          </cell>
          <cell r="G208">
            <v>399</v>
          </cell>
          <cell r="H208">
            <v>462</v>
          </cell>
          <cell r="I208">
            <v>177</v>
          </cell>
          <cell r="J208">
            <v>678</v>
          </cell>
          <cell r="K208">
            <v>292</v>
          </cell>
          <cell r="L208">
            <v>136</v>
          </cell>
          <cell r="M208">
            <v>191</v>
          </cell>
          <cell r="N208">
            <v>222</v>
          </cell>
          <cell r="O208">
            <v>171</v>
          </cell>
          <cell r="P208">
            <v>1032</v>
          </cell>
          <cell r="Q208">
            <v>446</v>
          </cell>
          <cell r="R208">
            <v>539.13</v>
          </cell>
          <cell r="S208">
            <v>1151</v>
          </cell>
          <cell r="T208">
            <v>840</v>
          </cell>
          <cell r="U208">
            <v>278</v>
          </cell>
          <cell r="V208">
            <v>184</v>
          </cell>
          <cell r="W208">
            <v>337</v>
          </cell>
          <cell r="X208">
            <v>322</v>
          </cell>
          <cell r="Y208">
            <v>833</v>
          </cell>
          <cell r="Z208">
            <v>513.09573626019051</v>
          </cell>
          <cell r="AA208">
            <v>231.93</v>
          </cell>
          <cell r="AB208">
            <v>1762.72</v>
          </cell>
          <cell r="AC208">
            <v>759.95</v>
          </cell>
          <cell r="AD208">
            <v>490.01</v>
          </cell>
        </row>
        <row r="209">
          <cell r="F209">
            <v>774</v>
          </cell>
          <cell r="G209">
            <v>483</v>
          </cell>
          <cell r="H209">
            <v>482</v>
          </cell>
          <cell r="I209">
            <v>172</v>
          </cell>
          <cell r="J209">
            <v>696</v>
          </cell>
          <cell r="K209">
            <v>391</v>
          </cell>
          <cell r="L209">
            <v>261</v>
          </cell>
          <cell r="M209">
            <v>169</v>
          </cell>
          <cell r="N209">
            <v>260</v>
          </cell>
          <cell r="O209">
            <v>176</v>
          </cell>
          <cell r="P209">
            <v>1019</v>
          </cell>
          <cell r="Q209">
            <v>472</v>
          </cell>
          <cell r="R209">
            <v>511.92</v>
          </cell>
          <cell r="S209">
            <v>1032</v>
          </cell>
          <cell r="T209">
            <v>893</v>
          </cell>
          <cell r="U209">
            <v>218</v>
          </cell>
          <cell r="V209">
            <v>209</v>
          </cell>
          <cell r="W209">
            <v>392</v>
          </cell>
          <cell r="X209">
            <v>346</v>
          </cell>
          <cell r="Y209">
            <v>768</v>
          </cell>
          <cell r="Z209">
            <v>545.88171235259415</v>
          </cell>
          <cell r="AA209">
            <v>158.49</v>
          </cell>
          <cell r="AB209">
            <v>1605.13</v>
          </cell>
          <cell r="AC209">
            <v>772.28</v>
          </cell>
          <cell r="AD209">
            <v>586.36</v>
          </cell>
        </row>
        <row r="210">
          <cell r="F210">
            <v>771</v>
          </cell>
          <cell r="G210">
            <v>517</v>
          </cell>
          <cell r="H210">
            <v>548</v>
          </cell>
          <cell r="I210">
            <v>175</v>
          </cell>
          <cell r="J210">
            <v>467</v>
          </cell>
          <cell r="K210">
            <v>443</v>
          </cell>
          <cell r="L210">
            <v>220</v>
          </cell>
          <cell r="M210">
            <v>200</v>
          </cell>
          <cell r="N210">
            <v>268</v>
          </cell>
          <cell r="O210">
            <v>183</v>
          </cell>
          <cell r="P210">
            <v>907</v>
          </cell>
          <cell r="Q210">
            <v>485</v>
          </cell>
          <cell r="R210">
            <v>503.59</v>
          </cell>
          <cell r="S210">
            <v>877</v>
          </cell>
          <cell r="T210">
            <v>937</v>
          </cell>
          <cell r="U210">
            <v>266</v>
          </cell>
          <cell r="V210">
            <v>197</v>
          </cell>
          <cell r="W210">
            <v>516</v>
          </cell>
          <cell r="X210">
            <v>368</v>
          </cell>
          <cell r="Y210">
            <v>721</v>
          </cell>
          <cell r="Z210">
            <v>514.60319541006413</v>
          </cell>
          <cell r="AA210">
            <v>169.84</v>
          </cell>
          <cell r="AB210">
            <v>1769.51</v>
          </cell>
          <cell r="AC210">
            <v>823.93</v>
          </cell>
          <cell r="AD210">
            <v>660.81</v>
          </cell>
        </row>
        <row r="211">
          <cell r="F211">
            <v>899</v>
          </cell>
          <cell r="G211">
            <v>496</v>
          </cell>
          <cell r="H211">
            <v>548</v>
          </cell>
          <cell r="I211">
            <v>195</v>
          </cell>
          <cell r="J211">
            <v>396</v>
          </cell>
          <cell r="K211">
            <v>555</v>
          </cell>
          <cell r="L211">
            <v>256</v>
          </cell>
          <cell r="M211">
            <v>226</v>
          </cell>
          <cell r="N211">
            <v>276</v>
          </cell>
          <cell r="O211">
            <v>165</v>
          </cell>
          <cell r="P211">
            <v>1046</v>
          </cell>
          <cell r="Q211">
            <v>459</v>
          </cell>
          <cell r="R211">
            <v>493.13</v>
          </cell>
          <cell r="S211">
            <v>910</v>
          </cell>
          <cell r="T211">
            <v>669</v>
          </cell>
          <cell r="U211">
            <v>288</v>
          </cell>
          <cell r="V211">
            <v>206</v>
          </cell>
          <cell r="W211">
            <v>555</v>
          </cell>
          <cell r="X211">
            <v>390</v>
          </cell>
          <cell r="Y211">
            <v>804</v>
          </cell>
          <cell r="Z211">
            <v>550.45954816558856</v>
          </cell>
          <cell r="AA211">
            <v>190.58</v>
          </cell>
          <cell r="AB211">
            <v>1782.58</v>
          </cell>
          <cell r="AC211">
            <v>866.54</v>
          </cell>
          <cell r="AD211">
            <v>738.93</v>
          </cell>
        </row>
        <row r="212">
          <cell r="F212">
            <v>773</v>
          </cell>
          <cell r="G212">
            <v>587</v>
          </cell>
          <cell r="H212">
            <v>572</v>
          </cell>
          <cell r="I212">
            <v>183</v>
          </cell>
          <cell r="J212">
            <v>433</v>
          </cell>
          <cell r="K212">
            <v>629</v>
          </cell>
          <cell r="L212">
            <v>301</v>
          </cell>
          <cell r="M212">
            <v>205</v>
          </cell>
          <cell r="N212">
            <v>336</v>
          </cell>
          <cell r="O212">
            <v>160</v>
          </cell>
          <cell r="P212">
            <v>1267</v>
          </cell>
          <cell r="Q212">
            <v>478</v>
          </cell>
          <cell r="R212">
            <v>430.72</v>
          </cell>
          <cell r="S212">
            <v>776</v>
          </cell>
          <cell r="T212">
            <v>465</v>
          </cell>
          <cell r="U212">
            <v>330</v>
          </cell>
          <cell r="V212">
            <v>227</v>
          </cell>
          <cell r="W212">
            <v>551</v>
          </cell>
          <cell r="X212">
            <v>440</v>
          </cell>
          <cell r="Y212">
            <v>886</v>
          </cell>
          <cell r="Z212">
            <v>483.40534517789524</v>
          </cell>
          <cell r="AA212">
            <v>218.48</v>
          </cell>
          <cell r="AB212">
            <v>1352.36</v>
          </cell>
          <cell r="AC212">
            <v>978.23</v>
          </cell>
          <cell r="AD212">
            <v>868.57</v>
          </cell>
        </row>
        <row r="213">
          <cell r="F213">
            <v>585</v>
          </cell>
          <cell r="G213">
            <v>718</v>
          </cell>
          <cell r="H213">
            <v>660</v>
          </cell>
          <cell r="I213">
            <v>143</v>
          </cell>
          <cell r="J213">
            <v>525</v>
          </cell>
          <cell r="K213">
            <v>726</v>
          </cell>
          <cell r="L213">
            <v>408</v>
          </cell>
          <cell r="M213">
            <v>192</v>
          </cell>
          <cell r="N213">
            <v>313</v>
          </cell>
          <cell r="O213">
            <v>207</v>
          </cell>
          <cell r="P213">
            <v>1339</v>
          </cell>
          <cell r="Q213">
            <v>502</v>
          </cell>
          <cell r="R213">
            <v>475.78</v>
          </cell>
          <cell r="S213">
            <v>659</v>
          </cell>
          <cell r="T213">
            <v>440</v>
          </cell>
          <cell r="U213">
            <v>377</v>
          </cell>
          <cell r="V213">
            <v>274</v>
          </cell>
          <cell r="W213">
            <v>639</v>
          </cell>
          <cell r="X213">
            <v>425</v>
          </cell>
          <cell r="Y213">
            <v>953</v>
          </cell>
          <cell r="Z213">
            <v>474.0530484454012</v>
          </cell>
          <cell r="AA213">
            <v>265.63</v>
          </cell>
          <cell r="AB213">
            <v>1366.2</v>
          </cell>
          <cell r="AC213">
            <v>974.61</v>
          </cell>
          <cell r="AD213">
            <v>679.16</v>
          </cell>
        </row>
        <row r="214">
          <cell r="F214">
            <v>526</v>
          </cell>
          <cell r="G214">
            <v>756</v>
          </cell>
          <cell r="H214">
            <v>541</v>
          </cell>
          <cell r="I214">
            <v>142</v>
          </cell>
          <cell r="J214">
            <v>497</v>
          </cell>
          <cell r="K214">
            <v>673</v>
          </cell>
          <cell r="L214">
            <v>632</v>
          </cell>
          <cell r="M214">
            <v>218</v>
          </cell>
          <cell r="N214">
            <v>402</v>
          </cell>
          <cell r="O214">
            <v>276</v>
          </cell>
          <cell r="P214">
            <v>1513</v>
          </cell>
          <cell r="Q214">
            <v>511</v>
          </cell>
          <cell r="R214">
            <v>578.48</v>
          </cell>
          <cell r="S214">
            <v>743</v>
          </cell>
          <cell r="T214">
            <v>291</v>
          </cell>
          <cell r="U214">
            <v>367</v>
          </cell>
          <cell r="V214">
            <v>282</v>
          </cell>
          <cell r="W214">
            <v>570</v>
          </cell>
          <cell r="X214">
            <v>369</v>
          </cell>
          <cell r="Y214">
            <v>835</v>
          </cell>
          <cell r="Z214">
            <v>463.89408460929576</v>
          </cell>
          <cell r="AA214">
            <v>302.58</v>
          </cell>
          <cell r="AB214">
            <v>1398.05</v>
          </cell>
          <cell r="AC214">
            <v>897.46</v>
          </cell>
          <cell r="AD214">
            <v>870.15</v>
          </cell>
        </row>
        <row r="215">
          <cell r="F215">
            <v>509</v>
          </cell>
          <cell r="G215">
            <v>549</v>
          </cell>
          <cell r="H215">
            <v>433</v>
          </cell>
          <cell r="I215">
            <v>208</v>
          </cell>
          <cell r="J215">
            <v>517</v>
          </cell>
          <cell r="K215">
            <v>783</v>
          </cell>
          <cell r="L215">
            <v>721</v>
          </cell>
          <cell r="M215">
            <v>223</v>
          </cell>
          <cell r="N215">
            <v>412</v>
          </cell>
          <cell r="O215">
            <v>389</v>
          </cell>
          <cell r="P215">
            <v>1796</v>
          </cell>
          <cell r="Q215">
            <v>553</v>
          </cell>
          <cell r="R215">
            <v>921.39</v>
          </cell>
          <cell r="S215">
            <v>591</v>
          </cell>
          <cell r="T215">
            <v>360</v>
          </cell>
          <cell r="U215">
            <v>410</v>
          </cell>
          <cell r="V215">
            <v>368</v>
          </cell>
          <cell r="W215">
            <v>516</v>
          </cell>
          <cell r="X215">
            <v>392</v>
          </cell>
          <cell r="Y215">
            <v>821</v>
          </cell>
          <cell r="Z215">
            <v>448.41615955875307</v>
          </cell>
          <cell r="AA215">
            <v>291.16000000000003</v>
          </cell>
          <cell r="AB215">
            <v>1252.51</v>
          </cell>
          <cell r="AC215">
            <v>782.42</v>
          </cell>
          <cell r="AD215">
            <v>652.59</v>
          </cell>
        </row>
        <row r="216">
          <cell r="F216">
            <v>533</v>
          </cell>
          <cell r="G216">
            <v>446</v>
          </cell>
          <cell r="H216">
            <v>367</v>
          </cell>
          <cell r="I216">
            <v>287</v>
          </cell>
          <cell r="J216">
            <v>634</v>
          </cell>
          <cell r="K216">
            <v>799</v>
          </cell>
          <cell r="L216">
            <v>772</v>
          </cell>
          <cell r="M216">
            <v>263</v>
          </cell>
          <cell r="N216">
            <v>405</v>
          </cell>
          <cell r="O216">
            <v>489</v>
          </cell>
          <cell r="P216">
            <v>2104</v>
          </cell>
          <cell r="Q216">
            <v>656</v>
          </cell>
          <cell r="R216">
            <v>789.81</v>
          </cell>
          <cell r="S216">
            <v>530</v>
          </cell>
          <cell r="T216">
            <v>474</v>
          </cell>
          <cell r="U216">
            <v>408</v>
          </cell>
          <cell r="V216">
            <v>346</v>
          </cell>
          <cell r="W216">
            <v>446</v>
          </cell>
          <cell r="X216">
            <v>385</v>
          </cell>
          <cell r="Y216">
            <v>823</v>
          </cell>
          <cell r="Z216">
            <v>430.31656642147345</v>
          </cell>
          <cell r="AA216">
            <v>451.86</v>
          </cell>
          <cell r="AB216">
            <v>1257.49</v>
          </cell>
          <cell r="AC216">
            <v>944.16</v>
          </cell>
          <cell r="AD216">
            <v>582.53</v>
          </cell>
        </row>
        <row r="217">
          <cell r="F217">
            <v>568</v>
          </cell>
          <cell r="G217">
            <v>514</v>
          </cell>
          <cell r="H217">
            <v>353</v>
          </cell>
          <cell r="I217">
            <v>206</v>
          </cell>
          <cell r="J217">
            <v>640</v>
          </cell>
          <cell r="K217">
            <v>836</v>
          </cell>
          <cell r="L217">
            <v>624</v>
          </cell>
          <cell r="M217">
            <v>245</v>
          </cell>
          <cell r="N217">
            <v>399</v>
          </cell>
          <cell r="O217">
            <v>550</v>
          </cell>
          <cell r="P217">
            <v>1736</v>
          </cell>
          <cell r="Q217">
            <v>671</v>
          </cell>
          <cell r="R217">
            <v>709.06</v>
          </cell>
          <cell r="S217">
            <v>516</v>
          </cell>
          <cell r="T217">
            <v>573</v>
          </cell>
          <cell r="U217">
            <v>385</v>
          </cell>
          <cell r="V217">
            <v>347</v>
          </cell>
          <cell r="W217">
            <v>484</v>
          </cell>
          <cell r="X217">
            <v>398</v>
          </cell>
          <cell r="Y217">
            <v>949</v>
          </cell>
          <cell r="Z217">
            <v>459.21037373895246</v>
          </cell>
          <cell r="AA217">
            <v>383.05</v>
          </cell>
          <cell r="AB217">
            <v>1225.08</v>
          </cell>
          <cell r="AC217">
            <v>867.93</v>
          </cell>
          <cell r="AD217">
            <v>701.82</v>
          </cell>
        </row>
        <row r="218">
          <cell r="F218">
            <v>688</v>
          </cell>
          <cell r="G218">
            <v>575</v>
          </cell>
          <cell r="H218">
            <v>346</v>
          </cell>
          <cell r="I218">
            <v>191</v>
          </cell>
          <cell r="J218">
            <v>582</v>
          </cell>
          <cell r="K218">
            <v>808</v>
          </cell>
          <cell r="L218">
            <v>525</v>
          </cell>
          <cell r="M218">
            <v>244</v>
          </cell>
          <cell r="N218">
            <v>544</v>
          </cell>
          <cell r="O218">
            <v>672</v>
          </cell>
          <cell r="P218">
            <v>1588</v>
          </cell>
          <cell r="Q218">
            <v>668</v>
          </cell>
          <cell r="R218">
            <v>823.35</v>
          </cell>
          <cell r="S218">
            <v>455</v>
          </cell>
          <cell r="T218">
            <v>678</v>
          </cell>
          <cell r="U218">
            <v>329</v>
          </cell>
          <cell r="V218">
            <v>314</v>
          </cell>
          <cell r="W218">
            <v>524</v>
          </cell>
          <cell r="X218">
            <v>480</v>
          </cell>
          <cell r="Y218">
            <v>1095</v>
          </cell>
          <cell r="Z218">
            <v>442.72915647829308</v>
          </cell>
          <cell r="AA218">
            <v>405.54</v>
          </cell>
          <cell r="AB218">
            <v>989.76</v>
          </cell>
          <cell r="AC218">
            <v>784.45</v>
          </cell>
          <cell r="AD218">
            <v>766.76</v>
          </cell>
        </row>
        <row r="219">
          <cell r="F219">
            <v>880</v>
          </cell>
          <cell r="G219">
            <v>610</v>
          </cell>
          <cell r="H219">
            <v>365</v>
          </cell>
          <cell r="I219">
            <v>175</v>
          </cell>
          <cell r="J219">
            <v>638</v>
          </cell>
          <cell r="K219">
            <v>1022</v>
          </cell>
          <cell r="L219">
            <v>475</v>
          </cell>
          <cell r="M219">
            <v>334</v>
          </cell>
          <cell r="N219">
            <v>549</v>
          </cell>
          <cell r="O219">
            <v>759</v>
          </cell>
          <cell r="P219">
            <v>1493</v>
          </cell>
          <cell r="Q219">
            <v>808</v>
          </cell>
          <cell r="R219">
            <v>824.98</v>
          </cell>
          <cell r="S219">
            <v>415</v>
          </cell>
          <cell r="T219">
            <v>723</v>
          </cell>
          <cell r="U219">
            <v>318</v>
          </cell>
          <cell r="V219">
            <v>348.73</v>
          </cell>
          <cell r="W219">
            <v>570</v>
          </cell>
          <cell r="X219">
            <v>438</v>
          </cell>
          <cell r="Y219">
            <v>1217</v>
          </cell>
          <cell r="Z219">
            <v>465.4065854285671</v>
          </cell>
          <cell r="AA219">
            <v>381.94</v>
          </cell>
          <cell r="AB219">
            <v>854.97</v>
          </cell>
          <cell r="AC219">
            <v>727.18</v>
          </cell>
          <cell r="AD219">
            <v>738.87</v>
          </cell>
        </row>
        <row r="220">
          <cell r="F220">
            <v>877</v>
          </cell>
          <cell r="G220">
            <v>607</v>
          </cell>
          <cell r="H220">
            <v>419</v>
          </cell>
          <cell r="I220">
            <v>201</v>
          </cell>
          <cell r="J220">
            <v>573</v>
          </cell>
          <cell r="K220">
            <v>1059</v>
          </cell>
          <cell r="L220">
            <v>526</v>
          </cell>
          <cell r="M220">
            <v>402</v>
          </cell>
          <cell r="N220">
            <v>605</v>
          </cell>
          <cell r="O220">
            <v>821</v>
          </cell>
          <cell r="P220">
            <v>1432</v>
          </cell>
          <cell r="Q220">
            <v>870</v>
          </cell>
          <cell r="R220">
            <v>834.2</v>
          </cell>
          <cell r="S220">
            <v>420</v>
          </cell>
          <cell r="T220">
            <v>884</v>
          </cell>
          <cell r="U220">
            <v>333</v>
          </cell>
          <cell r="V220">
            <v>366.9</v>
          </cell>
          <cell r="W220">
            <v>529</v>
          </cell>
          <cell r="X220">
            <v>385</v>
          </cell>
          <cell r="Y220">
            <v>1128</v>
          </cell>
          <cell r="Z220">
            <v>521.07669891654518</v>
          </cell>
          <cell r="AA220">
            <v>311.01</v>
          </cell>
          <cell r="AB220">
            <v>682.91</v>
          </cell>
          <cell r="AC220">
            <v>640.44000000000005</v>
          </cell>
          <cell r="AD220">
            <v>788.26</v>
          </cell>
        </row>
        <row r="221">
          <cell r="F221">
            <v>1024</v>
          </cell>
          <cell r="G221">
            <v>453</v>
          </cell>
          <cell r="H221">
            <v>510</v>
          </cell>
          <cell r="I221">
            <v>208</v>
          </cell>
          <cell r="J221">
            <v>443</v>
          </cell>
          <cell r="K221">
            <v>1147</v>
          </cell>
          <cell r="L221">
            <v>546</v>
          </cell>
          <cell r="M221">
            <v>371</v>
          </cell>
          <cell r="N221">
            <v>598</v>
          </cell>
          <cell r="O221">
            <v>919</v>
          </cell>
          <cell r="P221">
            <v>1490</v>
          </cell>
          <cell r="Q221">
            <v>861</v>
          </cell>
          <cell r="R221">
            <v>888.39</v>
          </cell>
          <cell r="S221">
            <v>395</v>
          </cell>
          <cell r="T221">
            <v>894</v>
          </cell>
          <cell r="U221">
            <v>359</v>
          </cell>
          <cell r="V221">
            <v>355.83</v>
          </cell>
          <cell r="W221">
            <v>524</v>
          </cell>
          <cell r="X221">
            <v>336</v>
          </cell>
          <cell r="Y221">
            <v>1076</v>
          </cell>
          <cell r="Z221">
            <v>524.44453407412266</v>
          </cell>
          <cell r="AA221">
            <v>341.37</v>
          </cell>
          <cell r="AB221">
            <v>688.66</v>
          </cell>
          <cell r="AC221">
            <v>610.96</v>
          </cell>
          <cell r="AD221">
            <v>739.05</v>
          </cell>
        </row>
        <row r="222">
          <cell r="F222">
            <v>1079</v>
          </cell>
          <cell r="G222">
            <v>396</v>
          </cell>
          <cell r="H222">
            <v>497</v>
          </cell>
          <cell r="I222">
            <v>299</v>
          </cell>
          <cell r="J222">
            <v>523</v>
          </cell>
          <cell r="K222">
            <v>1020</v>
          </cell>
          <cell r="L222">
            <v>473</v>
          </cell>
          <cell r="M222">
            <v>362</v>
          </cell>
          <cell r="N222">
            <v>569</v>
          </cell>
          <cell r="O222">
            <v>901</v>
          </cell>
          <cell r="P222">
            <v>1418</v>
          </cell>
          <cell r="Q222">
            <v>752</v>
          </cell>
          <cell r="R222">
            <v>926.52</v>
          </cell>
          <cell r="S222">
            <v>420</v>
          </cell>
          <cell r="T222">
            <v>615</v>
          </cell>
          <cell r="U222">
            <v>390</v>
          </cell>
          <cell r="V222">
            <v>273</v>
          </cell>
          <cell r="W222">
            <v>488</v>
          </cell>
          <cell r="X222">
            <v>305</v>
          </cell>
          <cell r="Y222">
            <v>1130</v>
          </cell>
          <cell r="Z222">
            <v>614.53412453931753</v>
          </cell>
          <cell r="AA222">
            <v>337.86</v>
          </cell>
          <cell r="AB222">
            <v>667.05</v>
          </cell>
          <cell r="AC222">
            <v>530.71</v>
          </cell>
          <cell r="AD222">
            <v>696.19</v>
          </cell>
        </row>
        <row r="223">
          <cell r="F223">
            <v>960</v>
          </cell>
          <cell r="G223">
            <v>391</v>
          </cell>
          <cell r="H223">
            <v>475</v>
          </cell>
          <cell r="I223">
            <v>323</v>
          </cell>
          <cell r="J223">
            <v>573</v>
          </cell>
          <cell r="K223">
            <v>795</v>
          </cell>
          <cell r="L223">
            <v>504</v>
          </cell>
          <cell r="M223">
            <v>340</v>
          </cell>
          <cell r="N223">
            <v>567</v>
          </cell>
          <cell r="O223">
            <v>895</v>
          </cell>
          <cell r="P223">
            <v>1426</v>
          </cell>
          <cell r="Q223">
            <v>683</v>
          </cell>
          <cell r="R223">
            <v>882.94</v>
          </cell>
          <cell r="S223">
            <v>592</v>
          </cell>
          <cell r="T223">
            <v>527</v>
          </cell>
          <cell r="U223">
            <v>364</v>
          </cell>
          <cell r="V223">
            <v>328</v>
          </cell>
          <cell r="W223">
            <v>514</v>
          </cell>
          <cell r="X223">
            <v>300</v>
          </cell>
          <cell r="Y223">
            <v>1281</v>
          </cell>
          <cell r="Z223">
            <v>703.09</v>
          </cell>
          <cell r="AA223">
            <v>484.82</v>
          </cell>
          <cell r="AB223">
            <v>675.25</v>
          </cell>
          <cell r="AC223">
            <v>524.04</v>
          </cell>
          <cell r="AD223">
            <v>684.15</v>
          </cell>
        </row>
        <row r="224">
          <cell r="F224">
            <v>870</v>
          </cell>
          <cell r="G224">
            <v>380</v>
          </cell>
          <cell r="H224">
            <v>524</v>
          </cell>
          <cell r="I224">
            <v>398</v>
          </cell>
          <cell r="J224">
            <v>638</v>
          </cell>
          <cell r="K224">
            <v>616</v>
          </cell>
          <cell r="L224">
            <v>527</v>
          </cell>
          <cell r="M224">
            <v>364</v>
          </cell>
          <cell r="N224">
            <v>566</v>
          </cell>
          <cell r="O224">
            <v>898</v>
          </cell>
          <cell r="P224">
            <v>1353</v>
          </cell>
          <cell r="Q224">
            <v>683</v>
          </cell>
          <cell r="R224">
            <v>829.42</v>
          </cell>
          <cell r="S224">
            <v>659</v>
          </cell>
          <cell r="T224">
            <v>493</v>
          </cell>
          <cell r="U224">
            <v>311</v>
          </cell>
          <cell r="V224">
            <v>317</v>
          </cell>
          <cell r="W224">
            <v>559</v>
          </cell>
          <cell r="X224">
            <v>335</v>
          </cell>
          <cell r="Y224">
            <v>1294</v>
          </cell>
          <cell r="Z224">
            <v>668.2</v>
          </cell>
          <cell r="AA224">
            <v>504.45</v>
          </cell>
          <cell r="AB224">
            <v>721.4</v>
          </cell>
          <cell r="AC224">
            <v>704.2</v>
          </cell>
          <cell r="AD224">
            <v>767.28</v>
          </cell>
        </row>
        <row r="225">
          <cell r="F225">
            <v>796</v>
          </cell>
          <cell r="G225">
            <v>448</v>
          </cell>
          <cell r="H225">
            <v>539</v>
          </cell>
          <cell r="I225">
            <v>391</v>
          </cell>
          <cell r="J225">
            <v>344</v>
          </cell>
          <cell r="K225">
            <v>581</v>
          </cell>
          <cell r="L225">
            <v>517</v>
          </cell>
          <cell r="M225">
            <v>418</v>
          </cell>
          <cell r="N225">
            <v>548</v>
          </cell>
          <cell r="O225">
            <v>819</v>
          </cell>
          <cell r="P225">
            <v>1243</v>
          </cell>
          <cell r="Q225">
            <v>723</v>
          </cell>
          <cell r="R225">
            <v>761.01</v>
          </cell>
          <cell r="S225">
            <v>720</v>
          </cell>
          <cell r="T225">
            <v>738</v>
          </cell>
          <cell r="U225">
            <v>406</v>
          </cell>
          <cell r="V225">
            <v>300</v>
          </cell>
          <cell r="W225">
            <v>491</v>
          </cell>
          <cell r="X225">
            <v>325</v>
          </cell>
          <cell r="Y225">
            <v>1243</v>
          </cell>
          <cell r="Z225">
            <v>654.53</v>
          </cell>
          <cell r="AA225">
            <v>600.39</v>
          </cell>
          <cell r="AB225">
            <v>865.54</v>
          </cell>
          <cell r="AC225">
            <v>835.67</v>
          </cell>
          <cell r="AD225">
            <v>807.53</v>
          </cell>
        </row>
        <row r="226">
          <cell r="F226">
            <v>814</v>
          </cell>
          <cell r="G226">
            <v>573</v>
          </cell>
          <cell r="H226">
            <v>625</v>
          </cell>
          <cell r="I226">
            <v>351</v>
          </cell>
          <cell r="J226">
            <v>694</v>
          </cell>
          <cell r="K226">
            <v>610</v>
          </cell>
          <cell r="L226">
            <v>573</v>
          </cell>
          <cell r="M226">
            <v>503</v>
          </cell>
          <cell r="N226">
            <v>496</v>
          </cell>
          <cell r="O226">
            <v>781</v>
          </cell>
          <cell r="P226">
            <v>1184</v>
          </cell>
          <cell r="Q226">
            <v>682</v>
          </cell>
          <cell r="R226">
            <v>817.3</v>
          </cell>
          <cell r="S226">
            <v>751</v>
          </cell>
          <cell r="T226">
            <v>1008</v>
          </cell>
          <cell r="U226">
            <v>354</v>
          </cell>
          <cell r="V226">
            <v>376</v>
          </cell>
          <cell r="W226">
            <v>447</v>
          </cell>
          <cell r="X226">
            <v>335</v>
          </cell>
          <cell r="Y226">
            <v>962</v>
          </cell>
          <cell r="Z226">
            <v>616</v>
          </cell>
          <cell r="AA226">
            <v>536.28</v>
          </cell>
          <cell r="AB226">
            <v>926.24</v>
          </cell>
          <cell r="AC226">
            <v>1171.31</v>
          </cell>
          <cell r="AD226">
            <v>753.81</v>
          </cell>
        </row>
        <row r="227">
          <cell r="F227">
            <v>712</v>
          </cell>
          <cell r="G227">
            <v>710</v>
          </cell>
          <cell r="H227">
            <v>657</v>
          </cell>
          <cell r="I227">
            <v>355</v>
          </cell>
          <cell r="J227">
            <v>734</v>
          </cell>
          <cell r="K227">
            <v>719</v>
          </cell>
          <cell r="L227">
            <v>627</v>
          </cell>
          <cell r="M227">
            <v>471</v>
          </cell>
          <cell r="N227">
            <v>561</v>
          </cell>
          <cell r="O227">
            <v>803</v>
          </cell>
          <cell r="P227">
            <v>1096</v>
          </cell>
          <cell r="Q227">
            <v>770</v>
          </cell>
          <cell r="R227">
            <v>813.82</v>
          </cell>
          <cell r="S227">
            <v>837</v>
          </cell>
          <cell r="T227">
            <v>1195</v>
          </cell>
          <cell r="U227">
            <v>341</v>
          </cell>
          <cell r="V227">
            <v>508</v>
          </cell>
          <cell r="W227">
            <v>446</v>
          </cell>
          <cell r="X227">
            <v>310</v>
          </cell>
          <cell r="Y227">
            <v>880</v>
          </cell>
          <cell r="Z227">
            <v>532.1</v>
          </cell>
          <cell r="AA227">
            <v>2414.14</v>
          </cell>
          <cell r="AB227">
            <v>881.28</v>
          </cell>
          <cell r="AC227">
            <v>1404.32</v>
          </cell>
          <cell r="AD227">
            <v>604.99</v>
          </cell>
        </row>
        <row r="228">
          <cell r="F228">
            <v>832</v>
          </cell>
          <cell r="G228">
            <v>810</v>
          </cell>
          <cell r="H228">
            <v>764</v>
          </cell>
          <cell r="I228">
            <v>370</v>
          </cell>
          <cell r="J228">
            <v>629</v>
          </cell>
          <cell r="K228">
            <v>830</v>
          </cell>
          <cell r="L228">
            <v>676</v>
          </cell>
          <cell r="M228">
            <v>497</v>
          </cell>
          <cell r="N228">
            <v>589</v>
          </cell>
          <cell r="O228">
            <v>694</v>
          </cell>
          <cell r="P228">
            <v>994</v>
          </cell>
          <cell r="Q228">
            <v>858</v>
          </cell>
          <cell r="R228">
            <v>904.19</v>
          </cell>
          <cell r="S228">
            <v>839</v>
          </cell>
          <cell r="T228">
            <v>1140</v>
          </cell>
          <cell r="U228">
            <v>335</v>
          </cell>
          <cell r="V228">
            <v>608</v>
          </cell>
          <cell r="W228">
            <v>575</v>
          </cell>
          <cell r="X228">
            <v>357</v>
          </cell>
          <cell r="Y228">
            <v>887</v>
          </cell>
          <cell r="Z228">
            <v>505.43</v>
          </cell>
          <cell r="AA228">
            <v>860.66</v>
          </cell>
          <cell r="AB228">
            <v>893.62</v>
          </cell>
          <cell r="AC228">
            <v>1239.71</v>
          </cell>
          <cell r="AD228">
            <v>485.34</v>
          </cell>
        </row>
        <row r="229">
          <cell r="F229">
            <v>868</v>
          </cell>
          <cell r="G229">
            <v>959</v>
          </cell>
          <cell r="H229">
            <v>732</v>
          </cell>
          <cell r="I229">
            <v>437</v>
          </cell>
          <cell r="J229">
            <v>619</v>
          </cell>
          <cell r="K229">
            <v>1031</v>
          </cell>
          <cell r="L229">
            <v>712</v>
          </cell>
          <cell r="M229">
            <v>588</v>
          </cell>
          <cell r="N229">
            <v>544</v>
          </cell>
          <cell r="O229">
            <v>733</v>
          </cell>
          <cell r="P229">
            <v>1101</v>
          </cell>
          <cell r="Q229">
            <v>1033</v>
          </cell>
          <cell r="R229">
            <v>1066.44</v>
          </cell>
          <cell r="S229">
            <v>968</v>
          </cell>
          <cell r="T229">
            <v>1196</v>
          </cell>
          <cell r="U229">
            <v>339</v>
          </cell>
          <cell r="V229">
            <v>632</v>
          </cell>
          <cell r="W229">
            <v>566</v>
          </cell>
          <cell r="X229">
            <v>316</v>
          </cell>
          <cell r="Y229">
            <v>921</v>
          </cell>
          <cell r="Z229">
            <v>430.9</v>
          </cell>
          <cell r="AA229">
            <v>863.98</v>
          </cell>
          <cell r="AB229">
            <v>849.47</v>
          </cell>
          <cell r="AC229">
            <v>1373.48</v>
          </cell>
          <cell r="AD229">
            <v>421.73</v>
          </cell>
        </row>
        <row r="230">
          <cell r="F230">
            <v>693</v>
          </cell>
          <cell r="G230">
            <v>962</v>
          </cell>
          <cell r="H230">
            <v>620</v>
          </cell>
          <cell r="I230">
            <v>381</v>
          </cell>
          <cell r="J230">
            <v>690</v>
          </cell>
          <cell r="K230">
            <v>1288</v>
          </cell>
          <cell r="L230">
            <v>659</v>
          </cell>
          <cell r="M230">
            <v>599</v>
          </cell>
          <cell r="N230">
            <v>565</v>
          </cell>
          <cell r="O230">
            <v>724</v>
          </cell>
          <cell r="P230">
            <v>956</v>
          </cell>
          <cell r="Q230">
            <v>1419</v>
          </cell>
          <cell r="R230">
            <v>1168.1300000000001</v>
          </cell>
          <cell r="S230">
            <v>1585</v>
          </cell>
          <cell r="T230">
            <v>1158</v>
          </cell>
          <cell r="U230">
            <v>318</v>
          </cell>
          <cell r="V230">
            <v>663</v>
          </cell>
          <cell r="W230">
            <v>560</v>
          </cell>
          <cell r="X230">
            <v>307</v>
          </cell>
          <cell r="Y230">
            <v>744</v>
          </cell>
          <cell r="Z230">
            <v>465.45</v>
          </cell>
          <cell r="AA230">
            <v>787.17</v>
          </cell>
          <cell r="AB230">
            <v>829.86</v>
          </cell>
          <cell r="AC230">
            <v>1491.8</v>
          </cell>
          <cell r="AD230">
            <v>395.37</v>
          </cell>
        </row>
        <row r="231">
          <cell r="F231">
            <v>588</v>
          </cell>
          <cell r="G231">
            <v>1035</v>
          </cell>
          <cell r="H231">
            <v>647</v>
          </cell>
          <cell r="I231">
            <v>397</v>
          </cell>
          <cell r="J231">
            <v>661</v>
          </cell>
          <cell r="K231">
            <v>1110</v>
          </cell>
          <cell r="L231">
            <v>649</v>
          </cell>
          <cell r="M231">
            <v>602</v>
          </cell>
          <cell r="N231">
            <v>574</v>
          </cell>
          <cell r="O231">
            <v>745</v>
          </cell>
          <cell r="P231">
            <v>882</v>
          </cell>
          <cell r="Q231">
            <v>1519</v>
          </cell>
          <cell r="R231">
            <v>1282.6500000000001</v>
          </cell>
          <cell r="S231">
            <v>1190</v>
          </cell>
          <cell r="T231">
            <v>1151</v>
          </cell>
          <cell r="U231">
            <v>341</v>
          </cell>
          <cell r="V231">
            <v>660</v>
          </cell>
          <cell r="W231">
            <v>584</v>
          </cell>
          <cell r="X231">
            <v>358</v>
          </cell>
          <cell r="Y231">
            <v>662</v>
          </cell>
          <cell r="Z231">
            <v>310.55</v>
          </cell>
          <cell r="AA231">
            <v>771.97</v>
          </cell>
          <cell r="AB231">
            <v>820.7</v>
          </cell>
          <cell r="AC231">
            <v>1327.91</v>
          </cell>
          <cell r="AD231">
            <v>384.11</v>
          </cell>
        </row>
        <row r="232">
          <cell r="F232">
            <v>510</v>
          </cell>
          <cell r="G232">
            <v>913</v>
          </cell>
          <cell r="H232">
            <v>678</v>
          </cell>
          <cell r="I232">
            <v>367</v>
          </cell>
          <cell r="J232">
            <v>763</v>
          </cell>
          <cell r="K232">
            <v>931</v>
          </cell>
          <cell r="L232">
            <v>714</v>
          </cell>
          <cell r="M232">
            <v>585</v>
          </cell>
          <cell r="N232">
            <v>602</v>
          </cell>
          <cell r="O232">
            <v>791</v>
          </cell>
          <cell r="P232">
            <v>826</v>
          </cell>
          <cell r="Q232">
            <v>1311</v>
          </cell>
          <cell r="R232">
            <v>1426.9</v>
          </cell>
          <cell r="S232">
            <v>999</v>
          </cell>
          <cell r="T232">
            <v>1187</v>
          </cell>
          <cell r="U232">
            <v>332</v>
          </cell>
          <cell r="V232">
            <v>676</v>
          </cell>
          <cell r="W232">
            <v>652</v>
          </cell>
          <cell r="X232">
            <v>332</v>
          </cell>
          <cell r="Y232">
            <v>646</v>
          </cell>
          <cell r="Z232">
            <v>337.8</v>
          </cell>
          <cell r="AA232">
            <v>618.12</v>
          </cell>
          <cell r="AB232">
            <v>779.23</v>
          </cell>
          <cell r="AC232">
            <v>1348.91</v>
          </cell>
          <cell r="AD232">
            <v>368.43</v>
          </cell>
        </row>
        <row r="233">
          <cell r="F233">
            <v>490</v>
          </cell>
          <cell r="G233">
            <v>708</v>
          </cell>
          <cell r="H233">
            <v>688</v>
          </cell>
          <cell r="I233">
            <v>298</v>
          </cell>
          <cell r="J233">
            <v>1053</v>
          </cell>
          <cell r="K233">
            <v>769</v>
          </cell>
          <cell r="L233">
            <v>801</v>
          </cell>
          <cell r="M233">
            <v>489</v>
          </cell>
          <cell r="N233">
            <v>663</v>
          </cell>
          <cell r="O233">
            <v>892</v>
          </cell>
          <cell r="P233">
            <v>879</v>
          </cell>
          <cell r="Q233">
            <v>1026</v>
          </cell>
          <cell r="R233">
            <v>1332.3</v>
          </cell>
          <cell r="S233">
            <v>886</v>
          </cell>
          <cell r="T233">
            <v>1088</v>
          </cell>
          <cell r="U233">
            <v>325</v>
          </cell>
          <cell r="V233">
            <v>637</v>
          </cell>
          <cell r="W233">
            <v>602</v>
          </cell>
          <cell r="X233">
            <v>339</v>
          </cell>
          <cell r="Y233">
            <v>647</v>
          </cell>
          <cell r="Z233">
            <v>344.55</v>
          </cell>
          <cell r="AA233">
            <v>571.33000000000004</v>
          </cell>
          <cell r="AB233">
            <v>756.08</v>
          </cell>
          <cell r="AC233">
            <v>1355.48</v>
          </cell>
          <cell r="AD233">
            <v>362.95</v>
          </cell>
        </row>
        <row r="234">
          <cell r="F234">
            <v>514</v>
          </cell>
          <cell r="G234">
            <v>586</v>
          </cell>
          <cell r="H234">
            <v>605</v>
          </cell>
          <cell r="I234">
            <v>264</v>
          </cell>
          <cell r="J234">
            <v>1407</v>
          </cell>
          <cell r="K234">
            <v>804</v>
          </cell>
          <cell r="L234">
            <v>924</v>
          </cell>
          <cell r="M234">
            <v>452</v>
          </cell>
          <cell r="N234">
            <v>630</v>
          </cell>
          <cell r="O234">
            <v>1000</v>
          </cell>
          <cell r="P234">
            <v>923</v>
          </cell>
          <cell r="Q234">
            <v>932</v>
          </cell>
          <cell r="R234">
            <v>1302.8399999999999</v>
          </cell>
          <cell r="S234">
            <v>751</v>
          </cell>
          <cell r="T234">
            <v>965</v>
          </cell>
          <cell r="U234">
            <v>344</v>
          </cell>
          <cell r="V234">
            <v>588</v>
          </cell>
          <cell r="W234">
            <v>608</v>
          </cell>
          <cell r="X234">
            <v>363</v>
          </cell>
          <cell r="Y234">
            <v>720</v>
          </cell>
          <cell r="Z234">
            <v>362.5</v>
          </cell>
          <cell r="AA234">
            <v>715.14</v>
          </cell>
          <cell r="AB234">
            <v>730.62</v>
          </cell>
          <cell r="AC234">
            <v>1049.44</v>
          </cell>
          <cell r="AD234">
            <v>358.92</v>
          </cell>
        </row>
        <row r="235">
          <cell r="F235">
            <v>577</v>
          </cell>
          <cell r="G235">
            <v>535</v>
          </cell>
          <cell r="H235">
            <v>487</v>
          </cell>
          <cell r="I235">
            <v>225</v>
          </cell>
          <cell r="J235">
            <v>918</v>
          </cell>
          <cell r="K235">
            <v>887</v>
          </cell>
          <cell r="L235">
            <v>915</v>
          </cell>
          <cell r="M235">
            <v>349</v>
          </cell>
          <cell r="N235">
            <v>619</v>
          </cell>
          <cell r="O235">
            <v>883</v>
          </cell>
          <cell r="P235">
            <v>1103</v>
          </cell>
          <cell r="Q235">
            <v>925</v>
          </cell>
          <cell r="R235">
            <v>1080.3599999999999</v>
          </cell>
          <cell r="S235">
            <v>882</v>
          </cell>
          <cell r="T235">
            <v>825</v>
          </cell>
          <cell r="U235">
            <v>332</v>
          </cell>
          <cell r="V235">
            <v>455</v>
          </cell>
          <cell r="W235">
            <v>576</v>
          </cell>
          <cell r="X235">
            <v>355</v>
          </cell>
          <cell r="Y235">
            <v>948</v>
          </cell>
          <cell r="Z235">
            <v>329.9</v>
          </cell>
          <cell r="AA235">
            <v>934.22</v>
          </cell>
          <cell r="AB235">
            <v>712.48</v>
          </cell>
          <cell r="AC235">
            <v>956.9</v>
          </cell>
          <cell r="AD235">
            <v>385.14</v>
          </cell>
        </row>
        <row r="236">
          <cell r="F236">
            <v>632</v>
          </cell>
          <cell r="G236">
            <v>573</v>
          </cell>
          <cell r="H236">
            <v>408</v>
          </cell>
          <cell r="I236">
            <v>295</v>
          </cell>
          <cell r="J236">
            <v>1185</v>
          </cell>
          <cell r="K236">
            <v>1064</v>
          </cell>
          <cell r="L236">
            <v>836</v>
          </cell>
          <cell r="M236">
            <v>288</v>
          </cell>
          <cell r="N236">
            <v>610</v>
          </cell>
          <cell r="O236">
            <v>764</v>
          </cell>
          <cell r="P236">
            <v>1205</v>
          </cell>
          <cell r="Q236">
            <v>914</v>
          </cell>
          <cell r="R236">
            <v>852.4</v>
          </cell>
          <cell r="S236">
            <v>804</v>
          </cell>
          <cell r="T236">
            <v>661</v>
          </cell>
          <cell r="U236">
            <v>332</v>
          </cell>
          <cell r="V236">
            <v>428</v>
          </cell>
          <cell r="W236">
            <v>614</v>
          </cell>
          <cell r="X236">
            <v>387</v>
          </cell>
          <cell r="Y236">
            <v>1084</v>
          </cell>
          <cell r="Z236">
            <v>344.02</v>
          </cell>
          <cell r="AA236">
            <v>1205.3499999999999</v>
          </cell>
          <cell r="AB236">
            <v>710.22</v>
          </cell>
          <cell r="AC236">
            <v>982.4</v>
          </cell>
          <cell r="AD236">
            <v>411.52</v>
          </cell>
        </row>
        <row r="237">
          <cell r="F237">
            <v>668</v>
          </cell>
          <cell r="G237">
            <v>823</v>
          </cell>
          <cell r="H237">
            <v>373</v>
          </cell>
          <cell r="I237">
            <v>261</v>
          </cell>
          <cell r="J237">
            <v>1270</v>
          </cell>
          <cell r="K237">
            <v>1249</v>
          </cell>
          <cell r="L237">
            <v>779</v>
          </cell>
          <cell r="M237">
            <v>283</v>
          </cell>
          <cell r="N237">
            <v>585</v>
          </cell>
          <cell r="O237">
            <v>660</v>
          </cell>
          <cell r="P237">
            <v>1411</v>
          </cell>
          <cell r="Q237">
            <v>874</v>
          </cell>
          <cell r="R237">
            <v>796.8</v>
          </cell>
          <cell r="S237">
            <v>783</v>
          </cell>
          <cell r="T237">
            <v>620</v>
          </cell>
          <cell r="U237">
            <v>316</v>
          </cell>
          <cell r="V237">
            <v>406</v>
          </cell>
          <cell r="W237">
            <v>651</v>
          </cell>
          <cell r="X237">
            <v>359</v>
          </cell>
          <cell r="Y237">
            <v>1245</v>
          </cell>
          <cell r="Z237">
            <v>332.32</v>
          </cell>
          <cell r="AA237">
            <v>1528.47</v>
          </cell>
          <cell r="AB237">
            <v>878.03</v>
          </cell>
          <cell r="AC237">
            <v>922.24</v>
          </cell>
          <cell r="AD237">
            <v>408.85</v>
          </cell>
        </row>
        <row r="238">
          <cell r="F238">
            <v>770</v>
          </cell>
          <cell r="G238">
            <v>988</v>
          </cell>
          <cell r="H238">
            <v>337</v>
          </cell>
          <cell r="I238">
            <v>265</v>
          </cell>
          <cell r="J238">
            <v>1293</v>
          </cell>
          <cell r="K238">
            <v>1249</v>
          </cell>
          <cell r="L238">
            <v>697</v>
          </cell>
          <cell r="M238">
            <v>284</v>
          </cell>
          <cell r="N238">
            <v>564</v>
          </cell>
          <cell r="O238">
            <v>772</v>
          </cell>
          <cell r="P238">
            <v>1471</v>
          </cell>
          <cell r="Q238">
            <v>849</v>
          </cell>
          <cell r="R238">
            <v>849.29</v>
          </cell>
          <cell r="S238">
            <v>792</v>
          </cell>
          <cell r="T238">
            <v>636</v>
          </cell>
          <cell r="U238">
            <v>324</v>
          </cell>
          <cell r="V238">
            <v>355</v>
          </cell>
          <cell r="W238">
            <v>582</v>
          </cell>
          <cell r="X238">
            <v>341</v>
          </cell>
          <cell r="Y238">
            <v>1355</v>
          </cell>
          <cell r="Z238">
            <v>312.01</v>
          </cell>
          <cell r="AA238">
            <v>1634.32</v>
          </cell>
          <cell r="AB238">
            <v>781.64</v>
          </cell>
          <cell r="AC238">
            <v>863.64</v>
          </cell>
          <cell r="AD238">
            <v>385.25</v>
          </cell>
        </row>
        <row r="239">
          <cell r="F239">
            <v>791</v>
          </cell>
          <cell r="G239">
            <v>1085</v>
          </cell>
          <cell r="H239">
            <v>324</v>
          </cell>
          <cell r="I239">
            <v>261</v>
          </cell>
          <cell r="J239">
            <v>1317</v>
          </cell>
          <cell r="K239">
            <v>1325</v>
          </cell>
          <cell r="L239">
            <v>627</v>
          </cell>
          <cell r="M239">
            <v>272</v>
          </cell>
          <cell r="N239">
            <v>639</v>
          </cell>
          <cell r="O239">
            <v>803</v>
          </cell>
          <cell r="P239">
            <v>1306</v>
          </cell>
          <cell r="Q239">
            <v>804</v>
          </cell>
          <cell r="R239">
            <v>852.47</v>
          </cell>
          <cell r="S239">
            <v>714</v>
          </cell>
          <cell r="T239">
            <v>621</v>
          </cell>
          <cell r="U239">
            <v>347</v>
          </cell>
          <cell r="V239">
            <v>375</v>
          </cell>
          <cell r="W239">
            <v>502</v>
          </cell>
          <cell r="X239">
            <v>339</v>
          </cell>
          <cell r="Y239">
            <v>1296</v>
          </cell>
          <cell r="Z239">
            <v>315.62</v>
          </cell>
          <cell r="AA239">
            <v>1796.44</v>
          </cell>
          <cell r="AB239">
            <v>861.92</v>
          </cell>
          <cell r="AC239">
            <v>785.76</v>
          </cell>
          <cell r="AD239">
            <v>362.24</v>
          </cell>
        </row>
        <row r="240">
          <cell r="F240">
            <v>787</v>
          </cell>
          <cell r="G240">
            <v>892</v>
          </cell>
          <cell r="H240">
            <v>370</v>
          </cell>
          <cell r="I240">
            <v>259</v>
          </cell>
          <cell r="J240">
            <v>1134</v>
          </cell>
          <cell r="K240">
            <v>1183</v>
          </cell>
          <cell r="L240">
            <v>609</v>
          </cell>
          <cell r="M240">
            <v>255</v>
          </cell>
          <cell r="N240">
            <v>891</v>
          </cell>
          <cell r="O240">
            <v>1139</v>
          </cell>
          <cell r="P240">
            <v>1162</v>
          </cell>
          <cell r="Q240">
            <v>764</v>
          </cell>
          <cell r="R240">
            <v>902.23</v>
          </cell>
          <cell r="S240">
            <v>645</v>
          </cell>
          <cell r="T240">
            <v>458</v>
          </cell>
          <cell r="U240">
            <v>329</v>
          </cell>
          <cell r="V240">
            <v>337</v>
          </cell>
          <cell r="W240">
            <v>495</v>
          </cell>
          <cell r="X240">
            <v>326</v>
          </cell>
          <cell r="Y240">
            <v>1034</v>
          </cell>
          <cell r="Z240">
            <v>318.01</v>
          </cell>
          <cell r="AA240">
            <v>1698.23</v>
          </cell>
          <cell r="AB240">
            <v>1225.2</v>
          </cell>
          <cell r="AC240">
            <v>768.65</v>
          </cell>
          <cell r="AD240">
            <v>348.7</v>
          </cell>
        </row>
        <row r="241">
          <cell r="F241">
            <v>777</v>
          </cell>
          <cell r="G241">
            <v>815</v>
          </cell>
          <cell r="H241">
            <v>325</v>
          </cell>
          <cell r="I241">
            <v>232</v>
          </cell>
          <cell r="J241">
            <v>1021</v>
          </cell>
          <cell r="K241">
            <v>1070</v>
          </cell>
          <cell r="L241">
            <v>591</v>
          </cell>
          <cell r="M241">
            <v>254</v>
          </cell>
          <cell r="N241">
            <v>749</v>
          </cell>
          <cell r="O241">
            <v>1574</v>
          </cell>
          <cell r="P241">
            <v>1236</v>
          </cell>
          <cell r="Q241">
            <v>668</v>
          </cell>
          <cell r="R241">
            <v>922.11</v>
          </cell>
          <cell r="S241">
            <v>537</v>
          </cell>
          <cell r="T241">
            <v>418</v>
          </cell>
          <cell r="U241">
            <v>326</v>
          </cell>
          <cell r="V241">
            <v>343</v>
          </cell>
          <cell r="W241">
            <v>465</v>
          </cell>
          <cell r="X241">
            <v>273</v>
          </cell>
          <cell r="Y241">
            <v>936</v>
          </cell>
          <cell r="Z241">
            <v>329.11</v>
          </cell>
          <cell r="AA241">
            <v>1284.5</v>
          </cell>
          <cell r="AB241">
            <v>1015.38</v>
          </cell>
          <cell r="AC241">
            <v>722.33</v>
          </cell>
          <cell r="AD241">
            <v>351.92</v>
          </cell>
        </row>
        <row r="242">
          <cell r="F242">
            <v>801</v>
          </cell>
          <cell r="G242">
            <v>737</v>
          </cell>
          <cell r="H242">
            <v>299</v>
          </cell>
          <cell r="I242">
            <v>213</v>
          </cell>
          <cell r="J242">
            <v>996</v>
          </cell>
          <cell r="K242">
            <v>998</v>
          </cell>
          <cell r="L242">
            <v>602</v>
          </cell>
          <cell r="M242">
            <v>288</v>
          </cell>
          <cell r="N242">
            <v>618</v>
          </cell>
          <cell r="O242">
            <v>1623</v>
          </cell>
          <cell r="P242">
            <v>1173</v>
          </cell>
          <cell r="Q242">
            <v>645</v>
          </cell>
          <cell r="R242">
            <v>933.75</v>
          </cell>
          <cell r="S242">
            <v>516</v>
          </cell>
          <cell r="T242">
            <v>465</v>
          </cell>
          <cell r="U242">
            <v>332</v>
          </cell>
          <cell r="V242">
            <v>326</v>
          </cell>
          <cell r="W242">
            <v>424</v>
          </cell>
          <cell r="X242">
            <v>325</v>
          </cell>
          <cell r="Y242">
            <v>914</v>
          </cell>
          <cell r="Z242">
            <v>333.13</v>
          </cell>
          <cell r="AA242">
            <v>1286.1099999999999</v>
          </cell>
          <cell r="AB242">
            <v>871.09</v>
          </cell>
          <cell r="AC242">
            <v>707.2</v>
          </cell>
          <cell r="AD242">
            <v>400.55</v>
          </cell>
        </row>
        <row r="243">
          <cell r="F243">
            <v>751</v>
          </cell>
          <cell r="G243">
            <v>677</v>
          </cell>
          <cell r="H243">
            <v>388</v>
          </cell>
          <cell r="I243">
            <v>202</v>
          </cell>
          <cell r="J243">
            <v>1003</v>
          </cell>
          <cell r="K243">
            <v>830</v>
          </cell>
          <cell r="L243">
            <v>576</v>
          </cell>
          <cell r="M243">
            <v>303</v>
          </cell>
          <cell r="N243">
            <v>584</v>
          </cell>
          <cell r="O243">
            <v>1356</v>
          </cell>
          <cell r="P243">
            <v>1232</v>
          </cell>
          <cell r="Q243">
            <v>684</v>
          </cell>
          <cell r="R243">
            <v>906.41</v>
          </cell>
          <cell r="S243">
            <v>451</v>
          </cell>
          <cell r="T243">
            <v>363</v>
          </cell>
          <cell r="U243">
            <v>302</v>
          </cell>
          <cell r="V243">
            <v>336</v>
          </cell>
          <cell r="W243">
            <v>415</v>
          </cell>
          <cell r="X243">
            <v>331</v>
          </cell>
          <cell r="Y243">
            <v>1042</v>
          </cell>
          <cell r="Z243">
            <v>314.99</v>
          </cell>
          <cell r="AA243">
            <v>1402.27</v>
          </cell>
          <cell r="AB243">
            <v>958</v>
          </cell>
          <cell r="AC243">
            <v>751.49</v>
          </cell>
          <cell r="AD243">
            <v>393.18</v>
          </cell>
        </row>
        <row r="244">
          <cell r="F244">
            <v>734</v>
          </cell>
          <cell r="G244">
            <v>665</v>
          </cell>
          <cell r="H244">
            <v>367</v>
          </cell>
          <cell r="I244">
            <v>188</v>
          </cell>
          <cell r="J244">
            <v>945</v>
          </cell>
          <cell r="K244">
            <v>817</v>
          </cell>
          <cell r="L244">
            <v>540</v>
          </cell>
          <cell r="M244">
            <v>289</v>
          </cell>
          <cell r="N244">
            <v>620</v>
          </cell>
          <cell r="O244">
            <v>1398</v>
          </cell>
          <cell r="P244">
            <v>1265</v>
          </cell>
          <cell r="Q244">
            <v>873</v>
          </cell>
          <cell r="R244">
            <v>880.58</v>
          </cell>
          <cell r="S244">
            <v>421</v>
          </cell>
          <cell r="T244">
            <v>335</v>
          </cell>
          <cell r="U244">
            <v>297</v>
          </cell>
          <cell r="V244">
            <v>325</v>
          </cell>
          <cell r="W244">
            <v>409</v>
          </cell>
          <cell r="X244">
            <v>321</v>
          </cell>
          <cell r="Y244">
            <v>1052</v>
          </cell>
          <cell r="Z244">
            <v>375.92</v>
          </cell>
          <cell r="AA244">
            <v>1399.76</v>
          </cell>
          <cell r="AB244">
            <v>974.35</v>
          </cell>
          <cell r="AC244">
            <v>842.59</v>
          </cell>
          <cell r="AD244">
            <v>403.09</v>
          </cell>
        </row>
        <row r="245">
          <cell r="F245">
            <v>708</v>
          </cell>
          <cell r="G245">
            <v>633</v>
          </cell>
          <cell r="H245">
            <v>390</v>
          </cell>
          <cell r="I245">
            <v>163</v>
          </cell>
          <cell r="J245">
            <v>1026</v>
          </cell>
          <cell r="K245">
            <v>856</v>
          </cell>
          <cell r="L245">
            <v>506</v>
          </cell>
          <cell r="M245">
            <v>299</v>
          </cell>
          <cell r="N245">
            <v>594</v>
          </cell>
          <cell r="O245">
            <v>1344</v>
          </cell>
          <cell r="P245">
            <v>1229</v>
          </cell>
          <cell r="Q245">
            <v>775</v>
          </cell>
          <cell r="R245">
            <v>951.36</v>
          </cell>
          <cell r="S245">
            <v>397</v>
          </cell>
          <cell r="T245">
            <v>304</v>
          </cell>
          <cell r="U245">
            <v>280</v>
          </cell>
          <cell r="V245">
            <v>317</v>
          </cell>
          <cell r="W245">
            <v>367</v>
          </cell>
          <cell r="X245">
            <v>323</v>
          </cell>
          <cell r="Y245">
            <v>1010</v>
          </cell>
          <cell r="Z245">
            <v>352.78</v>
          </cell>
          <cell r="AA245">
            <v>1276.82</v>
          </cell>
          <cell r="AB245">
            <v>895.38</v>
          </cell>
          <cell r="AC245">
            <v>966.25</v>
          </cell>
          <cell r="AD245">
            <v>460.35</v>
          </cell>
        </row>
        <row r="246">
          <cell r="F246">
            <v>642</v>
          </cell>
          <cell r="G246">
            <v>676</v>
          </cell>
          <cell r="H246">
            <v>471</v>
          </cell>
          <cell r="I246">
            <v>159</v>
          </cell>
          <cell r="J246">
            <v>1061</v>
          </cell>
          <cell r="K246">
            <v>956</v>
          </cell>
          <cell r="L246">
            <v>516</v>
          </cell>
          <cell r="M246">
            <v>281</v>
          </cell>
          <cell r="N246">
            <v>644</v>
          </cell>
          <cell r="O246">
            <v>1471</v>
          </cell>
          <cell r="P246">
            <v>1198</v>
          </cell>
          <cell r="Q246">
            <v>604</v>
          </cell>
          <cell r="R246">
            <v>1131.05</v>
          </cell>
          <cell r="S246">
            <v>406</v>
          </cell>
          <cell r="T246">
            <v>296</v>
          </cell>
          <cell r="U246">
            <v>290</v>
          </cell>
          <cell r="V246">
            <v>307</v>
          </cell>
          <cell r="W246">
            <v>377</v>
          </cell>
          <cell r="X246">
            <v>366</v>
          </cell>
          <cell r="Y246">
            <v>810</v>
          </cell>
          <cell r="Z246">
            <v>287.61</v>
          </cell>
          <cell r="AA246">
            <v>1107.04</v>
          </cell>
          <cell r="AB246">
            <v>865.56</v>
          </cell>
          <cell r="AC246">
            <v>907.96</v>
          </cell>
          <cell r="AD246">
            <v>434.5</v>
          </cell>
        </row>
        <row r="247">
          <cell r="F247">
            <v>586</v>
          </cell>
          <cell r="G247">
            <v>763</v>
          </cell>
          <cell r="H247">
            <v>349</v>
          </cell>
          <cell r="I247">
            <v>153</v>
          </cell>
          <cell r="J247">
            <v>1007</v>
          </cell>
          <cell r="K247">
            <v>969</v>
          </cell>
          <cell r="L247">
            <v>419</v>
          </cell>
          <cell r="M247">
            <v>258</v>
          </cell>
          <cell r="N247">
            <v>672</v>
          </cell>
          <cell r="O247">
            <v>1572</v>
          </cell>
          <cell r="P247">
            <v>1202</v>
          </cell>
          <cell r="Q247">
            <v>522</v>
          </cell>
          <cell r="R247">
            <v>1081.98</v>
          </cell>
          <cell r="S247">
            <v>448</v>
          </cell>
          <cell r="T247">
            <v>303</v>
          </cell>
          <cell r="U247">
            <v>272</v>
          </cell>
          <cell r="V247">
            <v>300</v>
          </cell>
          <cell r="W247">
            <v>365</v>
          </cell>
          <cell r="X247">
            <v>257</v>
          </cell>
          <cell r="Y247">
            <v>659</v>
          </cell>
          <cell r="Z247">
            <v>353.54</v>
          </cell>
          <cell r="AA247">
            <v>979.43</v>
          </cell>
          <cell r="AB247">
            <v>773.84</v>
          </cell>
          <cell r="AC247">
            <v>798.77</v>
          </cell>
          <cell r="AD247">
            <v>413.54</v>
          </cell>
        </row>
        <row r="248">
          <cell r="F248">
            <v>540</v>
          </cell>
          <cell r="G248">
            <v>901</v>
          </cell>
          <cell r="H248">
            <v>296</v>
          </cell>
          <cell r="I248">
            <v>153</v>
          </cell>
          <cell r="J248">
            <v>1129</v>
          </cell>
          <cell r="K248">
            <v>1009</v>
          </cell>
          <cell r="L248">
            <v>429</v>
          </cell>
          <cell r="M248">
            <v>318</v>
          </cell>
          <cell r="N248">
            <v>609</v>
          </cell>
          <cell r="O248">
            <v>1329</v>
          </cell>
          <cell r="P248">
            <v>1076</v>
          </cell>
          <cell r="Q248">
            <v>455</v>
          </cell>
          <cell r="R248">
            <v>1091.8900000000001</v>
          </cell>
          <cell r="S248">
            <v>444</v>
          </cell>
          <cell r="T248">
            <v>273</v>
          </cell>
          <cell r="U248">
            <v>300</v>
          </cell>
          <cell r="V248">
            <v>305</v>
          </cell>
          <cell r="W248">
            <v>346</v>
          </cell>
          <cell r="X248">
            <v>347</v>
          </cell>
          <cell r="Y248">
            <v>649</v>
          </cell>
          <cell r="Z248">
            <v>326.38</v>
          </cell>
          <cell r="AA248">
            <v>976.89</v>
          </cell>
          <cell r="AB248">
            <v>753.98</v>
          </cell>
          <cell r="AC248">
            <v>780.6</v>
          </cell>
          <cell r="AD248">
            <v>439.3</v>
          </cell>
        </row>
        <row r="249">
          <cell r="F249">
            <v>509</v>
          </cell>
          <cell r="G249">
            <v>790</v>
          </cell>
          <cell r="H249">
            <v>310</v>
          </cell>
          <cell r="I249">
            <v>153</v>
          </cell>
          <cell r="J249">
            <v>977</v>
          </cell>
          <cell r="K249">
            <v>919</v>
          </cell>
          <cell r="L249">
            <v>433</v>
          </cell>
          <cell r="M249">
            <v>273</v>
          </cell>
          <cell r="N249">
            <v>592</v>
          </cell>
          <cell r="O249">
            <v>1224</v>
          </cell>
          <cell r="P249">
            <v>1010</v>
          </cell>
          <cell r="Q249">
            <v>409</v>
          </cell>
          <cell r="R249">
            <v>999.15</v>
          </cell>
          <cell r="S249">
            <v>406</v>
          </cell>
          <cell r="T249">
            <v>280</v>
          </cell>
          <cell r="U249">
            <v>291</v>
          </cell>
          <cell r="V249">
            <v>282</v>
          </cell>
          <cell r="W249">
            <v>314</v>
          </cell>
          <cell r="X249">
            <v>317</v>
          </cell>
          <cell r="Y249">
            <v>690</v>
          </cell>
          <cell r="Z249">
            <v>281.25</v>
          </cell>
          <cell r="AA249">
            <v>1055.3800000000001</v>
          </cell>
          <cell r="AB249">
            <v>774.58</v>
          </cell>
          <cell r="AC249">
            <v>666.39</v>
          </cell>
          <cell r="AD249">
            <v>606.75</v>
          </cell>
        </row>
        <row r="250">
          <cell r="F250">
            <v>481</v>
          </cell>
          <cell r="G250">
            <v>777</v>
          </cell>
          <cell r="H250">
            <v>343</v>
          </cell>
          <cell r="I250">
            <v>145</v>
          </cell>
          <cell r="J250">
            <v>805</v>
          </cell>
          <cell r="K250">
            <v>856</v>
          </cell>
          <cell r="L250">
            <v>387</v>
          </cell>
          <cell r="M250">
            <v>323</v>
          </cell>
          <cell r="N250">
            <v>697</v>
          </cell>
          <cell r="O250">
            <v>1253</v>
          </cell>
          <cell r="P250">
            <v>983</v>
          </cell>
          <cell r="Q250">
            <v>378</v>
          </cell>
          <cell r="R250">
            <v>893.65</v>
          </cell>
          <cell r="S250">
            <v>406</v>
          </cell>
          <cell r="T250">
            <v>322</v>
          </cell>
          <cell r="U250">
            <v>291</v>
          </cell>
          <cell r="V250">
            <v>284</v>
          </cell>
          <cell r="W250">
            <v>339</v>
          </cell>
          <cell r="X250">
            <v>330</v>
          </cell>
          <cell r="Y250">
            <v>664</v>
          </cell>
          <cell r="Z250">
            <v>307.69</v>
          </cell>
          <cell r="AA250">
            <v>1108.8800000000001</v>
          </cell>
          <cell r="AB250">
            <v>492.47</v>
          </cell>
          <cell r="AC250">
            <v>558.41999999999996</v>
          </cell>
          <cell r="AD250">
            <v>669.71</v>
          </cell>
        </row>
        <row r="251">
          <cell r="F251">
            <v>385</v>
          </cell>
          <cell r="G251">
            <v>800</v>
          </cell>
          <cell r="H251">
            <v>361</v>
          </cell>
          <cell r="I251">
            <v>144</v>
          </cell>
          <cell r="J251">
            <v>784</v>
          </cell>
          <cell r="K251">
            <v>876</v>
          </cell>
          <cell r="L251">
            <v>383</v>
          </cell>
          <cell r="M251">
            <v>284</v>
          </cell>
          <cell r="N251">
            <v>700</v>
          </cell>
          <cell r="O251">
            <v>1191</v>
          </cell>
          <cell r="P251">
            <v>1000</v>
          </cell>
          <cell r="Q251">
            <v>380</v>
          </cell>
          <cell r="R251">
            <v>1048.83</v>
          </cell>
          <cell r="S251">
            <v>411</v>
          </cell>
          <cell r="T251">
            <v>412</v>
          </cell>
          <cell r="U251">
            <v>280</v>
          </cell>
          <cell r="V251">
            <v>290</v>
          </cell>
          <cell r="W251">
            <v>350</v>
          </cell>
          <cell r="X251">
            <v>316</v>
          </cell>
          <cell r="Y251">
            <v>676</v>
          </cell>
          <cell r="Z251">
            <v>274.01</v>
          </cell>
          <cell r="AA251">
            <v>1077.23</v>
          </cell>
          <cell r="AB251">
            <v>385.53</v>
          </cell>
          <cell r="AC251">
            <v>504.47</v>
          </cell>
          <cell r="AD251">
            <v>889.49</v>
          </cell>
        </row>
        <row r="252">
          <cell r="F252">
            <v>370</v>
          </cell>
          <cell r="G252">
            <v>780</v>
          </cell>
          <cell r="H252">
            <v>322</v>
          </cell>
          <cell r="I252">
            <v>126</v>
          </cell>
          <cell r="J252">
            <v>781</v>
          </cell>
          <cell r="K252">
            <v>837</v>
          </cell>
          <cell r="L252">
            <v>360</v>
          </cell>
          <cell r="M252">
            <v>250</v>
          </cell>
          <cell r="N252">
            <v>636</v>
          </cell>
          <cell r="O252">
            <v>974</v>
          </cell>
          <cell r="P252">
            <v>1167</v>
          </cell>
          <cell r="Q252">
            <v>364</v>
          </cell>
          <cell r="R252">
            <v>990.52</v>
          </cell>
          <cell r="S252">
            <v>481</v>
          </cell>
          <cell r="T252">
            <v>259</v>
          </cell>
          <cell r="U252">
            <v>296</v>
          </cell>
          <cell r="V252">
            <v>304</v>
          </cell>
          <cell r="W252">
            <v>325</v>
          </cell>
          <cell r="X252">
            <v>298</v>
          </cell>
          <cell r="Y252">
            <v>744</v>
          </cell>
          <cell r="Z252">
            <v>288.12</v>
          </cell>
          <cell r="AA252">
            <v>972.68</v>
          </cell>
          <cell r="AB252">
            <v>324.32</v>
          </cell>
          <cell r="AC252">
            <v>476.95</v>
          </cell>
          <cell r="AD252">
            <v>814.97</v>
          </cell>
        </row>
        <row r="253">
          <cell r="F253">
            <v>336</v>
          </cell>
          <cell r="G253">
            <v>868</v>
          </cell>
          <cell r="H253">
            <v>305</v>
          </cell>
          <cell r="I253">
            <v>117</v>
          </cell>
          <cell r="J253">
            <v>773</v>
          </cell>
          <cell r="K253">
            <v>829</v>
          </cell>
          <cell r="L253">
            <v>360</v>
          </cell>
          <cell r="M253">
            <v>274</v>
          </cell>
          <cell r="N253">
            <v>622</v>
          </cell>
          <cell r="O253">
            <v>1021</v>
          </cell>
          <cell r="P253">
            <v>1284</v>
          </cell>
          <cell r="Q253">
            <v>337</v>
          </cell>
          <cell r="R253">
            <v>985.91</v>
          </cell>
          <cell r="S253">
            <v>442</v>
          </cell>
          <cell r="T253">
            <v>218</v>
          </cell>
          <cell r="U253">
            <v>275</v>
          </cell>
          <cell r="V253">
            <v>221</v>
          </cell>
          <cell r="W253">
            <v>235</v>
          </cell>
          <cell r="X253">
            <v>262</v>
          </cell>
          <cell r="Y253">
            <v>643</v>
          </cell>
          <cell r="Z253">
            <v>186.41</v>
          </cell>
          <cell r="AA253">
            <v>1055.19</v>
          </cell>
          <cell r="AB253">
            <v>591.57000000000005</v>
          </cell>
          <cell r="AC253">
            <v>536.27</v>
          </cell>
          <cell r="AD253">
            <v>698.28</v>
          </cell>
        </row>
        <row r="254">
          <cell r="F254">
            <v>285</v>
          </cell>
          <cell r="G254">
            <v>794</v>
          </cell>
          <cell r="H254">
            <v>292</v>
          </cell>
          <cell r="I254">
            <v>104</v>
          </cell>
          <cell r="J254">
            <v>716</v>
          </cell>
          <cell r="K254">
            <v>764</v>
          </cell>
          <cell r="L254">
            <v>357</v>
          </cell>
          <cell r="M254">
            <v>220</v>
          </cell>
          <cell r="N254">
            <v>539</v>
          </cell>
          <cell r="O254">
            <v>940</v>
          </cell>
          <cell r="P254">
            <v>987</v>
          </cell>
          <cell r="Q254">
            <v>277</v>
          </cell>
          <cell r="R254">
            <v>884.55</v>
          </cell>
          <cell r="S254">
            <v>380</v>
          </cell>
          <cell r="T254">
            <v>186</v>
          </cell>
          <cell r="U254">
            <v>222</v>
          </cell>
          <cell r="V254">
            <v>191</v>
          </cell>
          <cell r="W254">
            <v>210</v>
          </cell>
          <cell r="X254">
            <v>209</v>
          </cell>
          <cell r="Y254">
            <v>572</v>
          </cell>
          <cell r="Z254">
            <v>179.52</v>
          </cell>
          <cell r="AA254">
            <v>1013.42</v>
          </cell>
          <cell r="AB254">
            <v>528.42999999999995</v>
          </cell>
          <cell r="AC254">
            <v>498.66</v>
          </cell>
          <cell r="AD254">
            <v>602.11</v>
          </cell>
        </row>
        <row r="255">
          <cell r="F255">
            <v>264</v>
          </cell>
          <cell r="G255">
            <v>782</v>
          </cell>
          <cell r="H255">
            <v>328</v>
          </cell>
          <cell r="I255">
            <v>101</v>
          </cell>
          <cell r="J255">
            <v>642</v>
          </cell>
          <cell r="K255">
            <v>751</v>
          </cell>
          <cell r="L255">
            <v>317</v>
          </cell>
          <cell r="M255">
            <v>219</v>
          </cell>
          <cell r="N255">
            <v>509</v>
          </cell>
          <cell r="O255">
            <v>963</v>
          </cell>
          <cell r="P255">
            <v>923</v>
          </cell>
          <cell r="Q255">
            <v>272</v>
          </cell>
          <cell r="R255">
            <v>832.13</v>
          </cell>
          <cell r="S255">
            <v>364</v>
          </cell>
          <cell r="T255">
            <v>191</v>
          </cell>
          <cell r="U255">
            <v>180</v>
          </cell>
          <cell r="V255">
            <v>192</v>
          </cell>
          <cell r="W255">
            <v>190</v>
          </cell>
          <cell r="X255">
            <v>209</v>
          </cell>
          <cell r="Y255">
            <v>578</v>
          </cell>
          <cell r="Z255">
            <v>189.33</v>
          </cell>
          <cell r="AA255">
            <v>1035.3599999999999</v>
          </cell>
          <cell r="AB255">
            <v>562.70000000000005</v>
          </cell>
          <cell r="AC255">
            <v>486.08</v>
          </cell>
          <cell r="AD255">
            <v>548.32000000000005</v>
          </cell>
        </row>
        <row r="256">
          <cell r="F256">
            <v>247</v>
          </cell>
          <cell r="G256">
            <v>768</v>
          </cell>
          <cell r="H256">
            <v>247</v>
          </cell>
          <cell r="I256">
            <v>101</v>
          </cell>
          <cell r="J256">
            <v>602</v>
          </cell>
          <cell r="K256">
            <v>690</v>
          </cell>
          <cell r="L256">
            <v>271</v>
          </cell>
          <cell r="M256">
            <v>184</v>
          </cell>
          <cell r="N256">
            <v>479</v>
          </cell>
          <cell r="O256">
            <v>856</v>
          </cell>
          <cell r="P256">
            <v>1106</v>
          </cell>
          <cell r="Q256">
            <v>262</v>
          </cell>
          <cell r="R256">
            <v>741.36</v>
          </cell>
          <cell r="S256">
            <v>354</v>
          </cell>
          <cell r="T256">
            <v>189</v>
          </cell>
          <cell r="U256">
            <v>169</v>
          </cell>
          <cell r="V256">
            <v>215</v>
          </cell>
          <cell r="W256">
            <v>201</v>
          </cell>
          <cell r="X256">
            <v>189</v>
          </cell>
          <cell r="Y256">
            <v>657</v>
          </cell>
          <cell r="Z256">
            <v>160.66999999999999</v>
          </cell>
          <cell r="AA256">
            <v>924.87</v>
          </cell>
          <cell r="AB256">
            <v>551.55999999999995</v>
          </cell>
          <cell r="AC256">
            <v>440.12</v>
          </cell>
          <cell r="AD256">
            <v>481.71</v>
          </cell>
        </row>
        <row r="257">
          <cell r="F257">
            <v>267</v>
          </cell>
          <cell r="G257">
            <v>797</v>
          </cell>
          <cell r="H257">
            <v>234</v>
          </cell>
          <cell r="I257">
            <v>100</v>
          </cell>
          <cell r="J257">
            <v>569</v>
          </cell>
          <cell r="K257">
            <v>619</v>
          </cell>
          <cell r="L257">
            <v>259</v>
          </cell>
          <cell r="M257">
            <v>189</v>
          </cell>
          <cell r="N257">
            <v>429</v>
          </cell>
          <cell r="O257">
            <v>783</v>
          </cell>
          <cell r="P257">
            <v>967</v>
          </cell>
          <cell r="Q257">
            <v>256</v>
          </cell>
          <cell r="R257">
            <v>710.59</v>
          </cell>
          <cell r="S257">
            <v>301</v>
          </cell>
          <cell r="T257">
            <v>173</v>
          </cell>
          <cell r="U257">
            <v>175</v>
          </cell>
          <cell r="V257">
            <v>180</v>
          </cell>
          <cell r="W257">
            <v>193</v>
          </cell>
          <cell r="X257">
            <v>190</v>
          </cell>
          <cell r="Y257">
            <v>540</v>
          </cell>
          <cell r="Z257">
            <v>177.94</v>
          </cell>
          <cell r="AA257">
            <v>755.5</v>
          </cell>
          <cell r="AB257">
            <v>582.83000000000004</v>
          </cell>
          <cell r="AC257">
            <v>402.74</v>
          </cell>
          <cell r="AD257">
            <v>416.36</v>
          </cell>
        </row>
        <row r="258">
          <cell r="F258">
            <v>247</v>
          </cell>
          <cell r="G258">
            <v>943</v>
          </cell>
          <cell r="H258">
            <v>225</v>
          </cell>
          <cell r="I258">
            <v>106</v>
          </cell>
          <cell r="J258">
            <v>526</v>
          </cell>
          <cell r="K258">
            <v>555</v>
          </cell>
          <cell r="L258">
            <v>232</v>
          </cell>
          <cell r="M258">
            <v>179</v>
          </cell>
          <cell r="N258">
            <v>424</v>
          </cell>
          <cell r="O258">
            <v>781</v>
          </cell>
          <cell r="P258">
            <v>917</v>
          </cell>
          <cell r="Q258">
            <v>241</v>
          </cell>
          <cell r="R258">
            <v>699.9</v>
          </cell>
          <cell r="S258">
            <v>277</v>
          </cell>
          <cell r="T258">
            <v>183</v>
          </cell>
          <cell r="U258">
            <v>180</v>
          </cell>
          <cell r="V258">
            <v>190</v>
          </cell>
          <cell r="W258">
            <v>188</v>
          </cell>
          <cell r="X258">
            <v>189</v>
          </cell>
          <cell r="Y258">
            <v>453</v>
          </cell>
          <cell r="Z258">
            <v>157.44</v>
          </cell>
          <cell r="AA258">
            <v>740.66</v>
          </cell>
          <cell r="AB258">
            <v>551.63</v>
          </cell>
          <cell r="AC258">
            <v>393.77</v>
          </cell>
          <cell r="AD258">
            <v>434.48</v>
          </cell>
        </row>
        <row r="259">
          <cell r="F259">
            <v>234</v>
          </cell>
          <cell r="G259">
            <v>829</v>
          </cell>
          <cell r="H259">
            <v>207</v>
          </cell>
          <cell r="I259">
            <v>106</v>
          </cell>
          <cell r="J259">
            <v>489</v>
          </cell>
          <cell r="K259">
            <v>544</v>
          </cell>
          <cell r="L259">
            <v>218</v>
          </cell>
          <cell r="M259">
            <v>178</v>
          </cell>
          <cell r="N259">
            <v>419</v>
          </cell>
          <cell r="O259">
            <v>741</v>
          </cell>
          <cell r="P259">
            <v>786</v>
          </cell>
          <cell r="Q259">
            <v>222</v>
          </cell>
          <cell r="R259">
            <v>727.93</v>
          </cell>
          <cell r="S259">
            <v>236</v>
          </cell>
          <cell r="T259">
            <v>168</v>
          </cell>
          <cell r="U259">
            <v>172</v>
          </cell>
          <cell r="V259">
            <v>184</v>
          </cell>
          <cell r="W259">
            <v>177</v>
          </cell>
          <cell r="X259">
            <v>173</v>
          </cell>
          <cell r="Y259">
            <v>419</v>
          </cell>
          <cell r="Z259">
            <v>159.02000000000001</v>
          </cell>
          <cell r="AA259">
            <v>803.05</v>
          </cell>
          <cell r="AB259">
            <v>500.98</v>
          </cell>
          <cell r="AC259">
            <v>404.48</v>
          </cell>
          <cell r="AD259">
            <v>350.48</v>
          </cell>
        </row>
        <row r="260">
          <cell r="F260">
            <v>223</v>
          </cell>
          <cell r="G260">
            <v>733</v>
          </cell>
          <cell r="H260">
            <v>184</v>
          </cell>
          <cell r="I260">
            <v>100</v>
          </cell>
          <cell r="J260">
            <v>427</v>
          </cell>
          <cell r="K260">
            <v>500</v>
          </cell>
          <cell r="L260">
            <v>218</v>
          </cell>
          <cell r="M260">
            <v>189</v>
          </cell>
          <cell r="N260">
            <v>362</v>
          </cell>
          <cell r="O260">
            <v>732</v>
          </cell>
          <cell r="P260">
            <v>752</v>
          </cell>
          <cell r="Q260">
            <v>227</v>
          </cell>
          <cell r="R260">
            <v>898.01</v>
          </cell>
          <cell r="S260">
            <v>190</v>
          </cell>
          <cell r="T260">
            <v>179</v>
          </cell>
          <cell r="U260">
            <v>163</v>
          </cell>
          <cell r="V260">
            <v>210</v>
          </cell>
          <cell r="W260">
            <v>223</v>
          </cell>
          <cell r="X260">
            <v>266</v>
          </cell>
          <cell r="Y260">
            <v>413</v>
          </cell>
          <cell r="Z260">
            <v>197.12</v>
          </cell>
          <cell r="AA260">
            <v>881.85</v>
          </cell>
          <cell r="AB260">
            <v>399.75</v>
          </cell>
          <cell r="AC260">
            <v>379.92</v>
          </cell>
          <cell r="AD260">
            <v>254.74</v>
          </cell>
        </row>
        <row r="261">
          <cell r="F261">
            <v>228</v>
          </cell>
          <cell r="G261">
            <v>714</v>
          </cell>
          <cell r="H261">
            <v>175</v>
          </cell>
          <cell r="I261">
            <v>70</v>
          </cell>
          <cell r="J261">
            <v>404</v>
          </cell>
          <cell r="K261">
            <v>470</v>
          </cell>
          <cell r="L261">
            <v>212</v>
          </cell>
          <cell r="M261">
            <v>204</v>
          </cell>
          <cell r="N261">
            <v>370</v>
          </cell>
          <cell r="O261">
            <v>887</v>
          </cell>
          <cell r="P261">
            <v>884</v>
          </cell>
          <cell r="Q261">
            <v>219</v>
          </cell>
          <cell r="R261">
            <v>846.01</v>
          </cell>
          <cell r="S261">
            <v>160</v>
          </cell>
          <cell r="T261">
            <v>167</v>
          </cell>
          <cell r="U261">
            <v>168</v>
          </cell>
          <cell r="V261">
            <v>203</v>
          </cell>
          <cell r="W261">
            <v>195</v>
          </cell>
          <cell r="X261">
            <v>218</v>
          </cell>
          <cell r="Y261">
            <v>393</v>
          </cell>
          <cell r="Z261">
            <v>162.83000000000001</v>
          </cell>
          <cell r="AA261">
            <v>1100.96</v>
          </cell>
          <cell r="AB261">
            <v>295.05</v>
          </cell>
          <cell r="AC261">
            <v>379.91</v>
          </cell>
          <cell r="AD261">
            <v>235.6</v>
          </cell>
        </row>
        <row r="262">
          <cell r="F262">
            <v>217</v>
          </cell>
          <cell r="G262">
            <v>573</v>
          </cell>
          <cell r="H262">
            <v>184</v>
          </cell>
          <cell r="I262">
            <v>67</v>
          </cell>
          <cell r="J262">
            <v>451</v>
          </cell>
          <cell r="K262">
            <v>450</v>
          </cell>
          <cell r="L262">
            <v>193</v>
          </cell>
          <cell r="M262">
            <v>243</v>
          </cell>
          <cell r="N262">
            <v>346</v>
          </cell>
          <cell r="O262">
            <v>1129</v>
          </cell>
          <cell r="P262">
            <v>1161</v>
          </cell>
          <cell r="Q262">
            <v>225</v>
          </cell>
          <cell r="R262">
            <v>662.25</v>
          </cell>
          <cell r="S262">
            <v>167</v>
          </cell>
          <cell r="T262">
            <v>158</v>
          </cell>
          <cell r="U262">
            <v>178</v>
          </cell>
          <cell r="V262">
            <v>174</v>
          </cell>
          <cell r="W262">
            <v>154</v>
          </cell>
          <cell r="X262">
            <v>215</v>
          </cell>
          <cell r="Y262">
            <v>369</v>
          </cell>
          <cell r="Z262">
            <v>171.23</v>
          </cell>
          <cell r="AA262">
            <v>1275.43</v>
          </cell>
          <cell r="AB262">
            <v>270.38</v>
          </cell>
          <cell r="AC262">
            <v>325.33</v>
          </cell>
          <cell r="AD262">
            <v>315.86</v>
          </cell>
        </row>
        <row r="263">
          <cell r="F263">
            <v>205</v>
          </cell>
          <cell r="G263">
            <v>570</v>
          </cell>
          <cell r="H263">
            <v>189</v>
          </cell>
          <cell r="I263">
            <v>57</v>
          </cell>
          <cell r="J263">
            <v>422</v>
          </cell>
          <cell r="K263">
            <v>410</v>
          </cell>
          <cell r="L263">
            <v>222</v>
          </cell>
          <cell r="M263">
            <v>216</v>
          </cell>
          <cell r="N263">
            <v>322</v>
          </cell>
          <cell r="O263">
            <v>1015</v>
          </cell>
          <cell r="P263">
            <v>900</v>
          </cell>
          <cell r="Q263">
            <v>230</v>
          </cell>
          <cell r="R263">
            <v>560.34</v>
          </cell>
          <cell r="S263">
            <v>201</v>
          </cell>
          <cell r="T263">
            <v>193</v>
          </cell>
          <cell r="U263">
            <v>153</v>
          </cell>
          <cell r="V263">
            <v>188</v>
          </cell>
          <cell r="W263">
            <v>165</v>
          </cell>
          <cell r="X263">
            <v>219</v>
          </cell>
          <cell r="Y263">
            <v>397</v>
          </cell>
          <cell r="Z263">
            <v>149.88999999999999</v>
          </cell>
          <cell r="AA263">
            <v>1244.67</v>
          </cell>
          <cell r="AB263">
            <v>259.52999999999997</v>
          </cell>
          <cell r="AC263">
            <v>322.68</v>
          </cell>
          <cell r="AD263">
            <v>289.97000000000003</v>
          </cell>
        </row>
        <row r="264">
          <cell r="F264">
            <v>171</v>
          </cell>
          <cell r="G264">
            <v>515</v>
          </cell>
          <cell r="H264">
            <v>184</v>
          </cell>
          <cell r="I264">
            <v>54</v>
          </cell>
          <cell r="J264">
            <v>389</v>
          </cell>
          <cell r="K264">
            <v>399</v>
          </cell>
          <cell r="L264">
            <v>222</v>
          </cell>
          <cell r="M264">
            <v>231</v>
          </cell>
          <cell r="N264">
            <v>286</v>
          </cell>
          <cell r="O264">
            <v>830</v>
          </cell>
          <cell r="P264">
            <v>728</v>
          </cell>
          <cell r="Q264">
            <v>224</v>
          </cell>
          <cell r="R264">
            <v>542.47</v>
          </cell>
          <cell r="S264">
            <v>210</v>
          </cell>
          <cell r="T264">
            <v>168</v>
          </cell>
          <cell r="U264">
            <v>194</v>
          </cell>
          <cell r="V264">
            <v>157</v>
          </cell>
          <cell r="W264">
            <v>181</v>
          </cell>
          <cell r="X264">
            <v>190</v>
          </cell>
          <cell r="Y264">
            <v>377</v>
          </cell>
          <cell r="Z264">
            <v>160.22999999999999</v>
          </cell>
          <cell r="AA264">
            <v>1226.32</v>
          </cell>
          <cell r="AB264">
            <v>222.51</v>
          </cell>
          <cell r="AC264">
            <v>314.01</v>
          </cell>
          <cell r="AD264">
            <v>251.77</v>
          </cell>
        </row>
        <row r="265">
          <cell r="F265">
            <v>173</v>
          </cell>
          <cell r="G265">
            <v>456</v>
          </cell>
          <cell r="H265">
            <v>195</v>
          </cell>
          <cell r="I265">
            <v>66</v>
          </cell>
          <cell r="J265">
            <v>375</v>
          </cell>
          <cell r="K265">
            <v>375</v>
          </cell>
          <cell r="L265">
            <v>217</v>
          </cell>
          <cell r="M265">
            <v>336</v>
          </cell>
          <cell r="N265">
            <v>262</v>
          </cell>
          <cell r="O265">
            <v>611</v>
          </cell>
          <cell r="P265">
            <v>610</v>
          </cell>
          <cell r="Q265">
            <v>227</v>
          </cell>
          <cell r="R265">
            <v>483.63</v>
          </cell>
          <cell r="S265">
            <v>188</v>
          </cell>
          <cell r="T265">
            <v>179</v>
          </cell>
          <cell r="U265">
            <v>226</v>
          </cell>
          <cell r="V265">
            <v>140</v>
          </cell>
          <cell r="W265">
            <v>182</v>
          </cell>
          <cell r="X265">
            <v>154</v>
          </cell>
          <cell r="Y265">
            <v>358</v>
          </cell>
          <cell r="Z265">
            <v>149.09</v>
          </cell>
          <cell r="AA265">
            <v>1115.5</v>
          </cell>
          <cell r="AB265">
            <v>204.75</v>
          </cell>
          <cell r="AC265">
            <v>285.94</v>
          </cell>
          <cell r="AD265">
            <v>209.39</v>
          </cell>
        </row>
        <row r="266">
          <cell r="F266">
            <v>182</v>
          </cell>
          <cell r="G266">
            <v>416</v>
          </cell>
          <cell r="H266">
            <v>247</v>
          </cell>
          <cell r="I266">
            <v>60</v>
          </cell>
          <cell r="J266">
            <v>330</v>
          </cell>
          <cell r="K266">
            <v>368</v>
          </cell>
          <cell r="L266">
            <v>175</v>
          </cell>
          <cell r="M266">
            <v>265</v>
          </cell>
          <cell r="N266">
            <v>256</v>
          </cell>
          <cell r="O266">
            <v>404</v>
          </cell>
          <cell r="P266">
            <v>641</v>
          </cell>
          <cell r="Q266">
            <v>223</v>
          </cell>
          <cell r="R266">
            <v>341.66</v>
          </cell>
          <cell r="S266">
            <v>172</v>
          </cell>
          <cell r="T266">
            <v>173</v>
          </cell>
          <cell r="U266">
            <v>202</v>
          </cell>
          <cell r="V266">
            <v>158</v>
          </cell>
          <cell r="W266">
            <v>171</v>
          </cell>
          <cell r="X266">
            <v>165</v>
          </cell>
          <cell r="Y266">
            <v>284</v>
          </cell>
          <cell r="Z266">
            <v>151.63999999999999</v>
          </cell>
          <cell r="AA266">
            <v>973.8</v>
          </cell>
          <cell r="AB266">
            <v>182.28</v>
          </cell>
          <cell r="AC266">
            <v>270.42</v>
          </cell>
          <cell r="AD266">
            <v>199.49</v>
          </cell>
        </row>
        <row r="267">
          <cell r="F267">
            <v>188</v>
          </cell>
          <cell r="G267">
            <v>398</v>
          </cell>
          <cell r="H267">
            <v>192</v>
          </cell>
          <cell r="I267">
            <v>66</v>
          </cell>
          <cell r="J267">
            <v>326</v>
          </cell>
          <cell r="K267">
            <v>353</v>
          </cell>
          <cell r="L267">
            <v>199</v>
          </cell>
          <cell r="M267">
            <v>185</v>
          </cell>
          <cell r="N267">
            <v>252</v>
          </cell>
          <cell r="O267">
            <v>366</v>
          </cell>
          <cell r="P267">
            <v>627</v>
          </cell>
          <cell r="Q267">
            <v>216</v>
          </cell>
          <cell r="R267">
            <v>350.47</v>
          </cell>
          <cell r="S267">
            <v>171</v>
          </cell>
          <cell r="T267">
            <v>167</v>
          </cell>
          <cell r="U267">
            <v>181</v>
          </cell>
          <cell r="V267">
            <v>152</v>
          </cell>
          <cell r="W267">
            <v>182</v>
          </cell>
          <cell r="X267">
            <v>179</v>
          </cell>
          <cell r="Y267">
            <v>364</v>
          </cell>
          <cell r="Z267">
            <v>144.22999999999999</v>
          </cell>
          <cell r="AA267">
            <v>743.18</v>
          </cell>
          <cell r="AB267">
            <v>171.63</v>
          </cell>
          <cell r="AC267">
            <v>260.37</v>
          </cell>
          <cell r="AD267">
            <v>107.27</v>
          </cell>
        </row>
        <row r="268">
          <cell r="F268">
            <v>190</v>
          </cell>
          <cell r="G268">
            <v>369</v>
          </cell>
          <cell r="H268">
            <v>168</v>
          </cell>
          <cell r="I268">
            <v>58</v>
          </cell>
          <cell r="J268">
            <v>275</v>
          </cell>
          <cell r="K268">
            <v>329</v>
          </cell>
          <cell r="L268">
            <v>151</v>
          </cell>
          <cell r="M268">
            <v>183</v>
          </cell>
          <cell r="N268">
            <v>243</v>
          </cell>
          <cell r="O268">
            <v>294</v>
          </cell>
          <cell r="P268">
            <v>527</v>
          </cell>
          <cell r="Q268">
            <v>199</v>
          </cell>
          <cell r="R268">
            <v>351.33</v>
          </cell>
          <cell r="S268">
            <v>167</v>
          </cell>
          <cell r="T268">
            <v>143</v>
          </cell>
          <cell r="U268">
            <v>157</v>
          </cell>
          <cell r="V268">
            <v>146</v>
          </cell>
          <cell r="W268">
            <v>162</v>
          </cell>
          <cell r="X268">
            <v>180</v>
          </cell>
          <cell r="Y268">
            <v>297</v>
          </cell>
          <cell r="Z268">
            <v>134.43</v>
          </cell>
          <cell r="AA268">
            <v>704.98</v>
          </cell>
          <cell r="AB268">
            <v>172</v>
          </cell>
          <cell r="AC268">
            <v>257.45999999999998</v>
          </cell>
          <cell r="AD268">
            <v>107.27</v>
          </cell>
        </row>
        <row r="269">
          <cell r="F269">
            <v>201</v>
          </cell>
          <cell r="G269">
            <v>384</v>
          </cell>
          <cell r="H269">
            <v>149</v>
          </cell>
          <cell r="I269">
            <v>53</v>
          </cell>
          <cell r="J269">
            <v>291</v>
          </cell>
          <cell r="K269">
            <v>337</v>
          </cell>
          <cell r="L269">
            <v>178</v>
          </cell>
          <cell r="M269">
            <v>199</v>
          </cell>
          <cell r="N269">
            <v>234</v>
          </cell>
          <cell r="O269">
            <v>287</v>
          </cell>
          <cell r="P269">
            <v>465</v>
          </cell>
          <cell r="Q269">
            <v>182</v>
          </cell>
          <cell r="R269">
            <v>321.16000000000003</v>
          </cell>
          <cell r="S269">
            <v>188</v>
          </cell>
          <cell r="T269">
            <v>133</v>
          </cell>
          <cell r="U269">
            <v>147</v>
          </cell>
          <cell r="V269">
            <v>171</v>
          </cell>
          <cell r="W269">
            <v>177</v>
          </cell>
          <cell r="X269">
            <v>171</v>
          </cell>
          <cell r="Y269">
            <v>248</v>
          </cell>
          <cell r="Z269">
            <v>157.47</v>
          </cell>
          <cell r="AA269">
            <v>644.4</v>
          </cell>
          <cell r="AB269">
            <v>201.78</v>
          </cell>
          <cell r="AC269">
            <v>251.08</v>
          </cell>
          <cell r="AD269">
            <v>107.27</v>
          </cell>
        </row>
        <row r="270">
          <cell r="F270">
            <v>234</v>
          </cell>
          <cell r="G270">
            <v>435</v>
          </cell>
          <cell r="H270">
            <v>153</v>
          </cell>
          <cell r="I270">
            <v>49</v>
          </cell>
          <cell r="J270">
            <v>386</v>
          </cell>
          <cell r="K270">
            <v>296</v>
          </cell>
          <cell r="L270">
            <v>171</v>
          </cell>
          <cell r="M270">
            <v>196</v>
          </cell>
          <cell r="N270">
            <v>245</v>
          </cell>
          <cell r="O270">
            <v>280</v>
          </cell>
          <cell r="P270">
            <v>368</v>
          </cell>
          <cell r="Q270">
            <v>201</v>
          </cell>
          <cell r="R270">
            <v>314.17</v>
          </cell>
          <cell r="S270">
            <v>182</v>
          </cell>
          <cell r="T270">
            <v>123</v>
          </cell>
          <cell r="U270">
            <v>155</v>
          </cell>
          <cell r="V270">
            <v>136</v>
          </cell>
          <cell r="W270">
            <v>168</v>
          </cell>
          <cell r="X270">
            <v>167</v>
          </cell>
          <cell r="Y270">
            <v>274</v>
          </cell>
          <cell r="Z270">
            <v>137.01</v>
          </cell>
          <cell r="AA270">
            <v>645.77</v>
          </cell>
          <cell r="AB270">
            <v>192.25</v>
          </cell>
          <cell r="AC270">
            <v>245.64</v>
          </cell>
          <cell r="AD270">
            <v>404.61</v>
          </cell>
        </row>
        <row r="271">
          <cell r="F271">
            <v>199</v>
          </cell>
          <cell r="G271">
            <v>349</v>
          </cell>
          <cell r="H271">
            <v>177</v>
          </cell>
          <cell r="I271">
            <v>48</v>
          </cell>
          <cell r="J271">
            <v>259</v>
          </cell>
          <cell r="K271">
            <v>292</v>
          </cell>
          <cell r="L271">
            <v>176</v>
          </cell>
          <cell r="M271">
            <v>161</v>
          </cell>
          <cell r="N271">
            <v>240</v>
          </cell>
          <cell r="O271">
            <v>381</v>
          </cell>
          <cell r="P271">
            <v>313</v>
          </cell>
          <cell r="Q271">
            <v>217</v>
          </cell>
          <cell r="R271">
            <v>341.24</v>
          </cell>
          <cell r="S271">
            <v>153</v>
          </cell>
          <cell r="T271">
            <v>122</v>
          </cell>
          <cell r="U271">
            <v>148</v>
          </cell>
          <cell r="V271">
            <v>214</v>
          </cell>
          <cell r="W271">
            <v>172</v>
          </cell>
          <cell r="X271">
            <v>166</v>
          </cell>
          <cell r="Y271">
            <v>248</v>
          </cell>
          <cell r="Z271">
            <v>127.44</v>
          </cell>
          <cell r="AA271">
            <v>825.95</v>
          </cell>
          <cell r="AB271">
            <v>192.19</v>
          </cell>
          <cell r="AC271">
            <v>233.03</v>
          </cell>
          <cell r="AD271">
            <v>164.04</v>
          </cell>
        </row>
        <row r="272">
          <cell r="F272">
            <v>167</v>
          </cell>
          <cell r="G272">
            <v>299</v>
          </cell>
          <cell r="H272">
            <v>204</v>
          </cell>
          <cell r="I272">
            <v>32</v>
          </cell>
          <cell r="J272">
            <v>247</v>
          </cell>
          <cell r="K272">
            <v>272</v>
          </cell>
          <cell r="L272">
            <v>161</v>
          </cell>
          <cell r="M272">
            <v>141</v>
          </cell>
          <cell r="N272">
            <v>230</v>
          </cell>
          <cell r="O272">
            <v>354</v>
          </cell>
          <cell r="P272">
            <v>303</v>
          </cell>
          <cell r="Q272">
            <v>246</v>
          </cell>
          <cell r="R272">
            <v>328.17</v>
          </cell>
          <cell r="S272">
            <v>147</v>
          </cell>
          <cell r="T272">
            <v>135</v>
          </cell>
          <cell r="U272">
            <v>128</v>
          </cell>
          <cell r="V272">
            <v>147</v>
          </cell>
          <cell r="W272">
            <v>192</v>
          </cell>
          <cell r="X272">
            <v>179</v>
          </cell>
          <cell r="Y272">
            <v>254</v>
          </cell>
          <cell r="Z272">
            <v>123.33</v>
          </cell>
          <cell r="AA272">
            <v>886.02</v>
          </cell>
          <cell r="AB272">
            <v>171.96</v>
          </cell>
          <cell r="AC272">
            <v>216.25</v>
          </cell>
          <cell r="AD272">
            <v>168.73</v>
          </cell>
        </row>
        <row r="273">
          <cell r="F273">
            <v>191</v>
          </cell>
          <cell r="G273">
            <v>307.5</v>
          </cell>
          <cell r="H273">
            <v>223</v>
          </cell>
          <cell r="I273">
            <v>67</v>
          </cell>
          <cell r="J273">
            <v>215</v>
          </cell>
          <cell r="K273">
            <v>232</v>
          </cell>
          <cell r="L273">
            <v>170</v>
          </cell>
          <cell r="M273">
            <v>99</v>
          </cell>
          <cell r="N273">
            <v>230</v>
          </cell>
          <cell r="O273">
            <v>396</v>
          </cell>
          <cell r="P273">
            <v>322</v>
          </cell>
          <cell r="Q273">
            <v>297</v>
          </cell>
          <cell r="R273">
            <v>315.81</v>
          </cell>
          <cell r="S273">
            <v>151</v>
          </cell>
          <cell r="T273">
            <v>110</v>
          </cell>
          <cell r="U273">
            <v>148</v>
          </cell>
          <cell r="V273">
            <v>147</v>
          </cell>
          <cell r="W273">
            <v>180</v>
          </cell>
          <cell r="X273">
            <v>154</v>
          </cell>
          <cell r="Y273">
            <v>227</v>
          </cell>
          <cell r="Z273">
            <v>132.62</v>
          </cell>
          <cell r="AA273">
            <v>802.24</v>
          </cell>
          <cell r="AB273">
            <v>157.94999999999999</v>
          </cell>
          <cell r="AC273">
            <v>213.54</v>
          </cell>
          <cell r="AD273">
            <v>150.09</v>
          </cell>
        </row>
        <row r="274">
          <cell r="F274">
            <v>224</v>
          </cell>
          <cell r="G274">
            <v>316</v>
          </cell>
          <cell r="H274">
            <v>182</v>
          </cell>
          <cell r="I274">
            <v>73</v>
          </cell>
          <cell r="J274">
            <v>201</v>
          </cell>
          <cell r="K274">
            <v>257</v>
          </cell>
          <cell r="L274">
            <v>161</v>
          </cell>
          <cell r="M274">
            <v>125</v>
          </cell>
          <cell r="N274">
            <v>220</v>
          </cell>
          <cell r="O274">
            <v>360</v>
          </cell>
          <cell r="P274">
            <v>289</v>
          </cell>
          <cell r="Q274">
            <v>368</v>
          </cell>
          <cell r="R274">
            <v>257.29000000000002</v>
          </cell>
          <cell r="S274">
            <v>144</v>
          </cell>
          <cell r="T274">
            <v>111</v>
          </cell>
          <cell r="U274">
            <v>138</v>
          </cell>
          <cell r="V274">
            <v>142</v>
          </cell>
          <cell r="W274">
            <v>158</v>
          </cell>
          <cell r="X274">
            <v>134</v>
          </cell>
          <cell r="Y274">
            <v>217</v>
          </cell>
          <cell r="Z274">
            <v>117</v>
          </cell>
          <cell r="AA274">
            <v>711.32</v>
          </cell>
          <cell r="AB274">
            <v>155.05000000000001</v>
          </cell>
          <cell r="AC274">
            <v>233.62</v>
          </cell>
          <cell r="AD274">
            <v>179.36</v>
          </cell>
        </row>
        <row r="275">
          <cell r="F275">
            <v>241</v>
          </cell>
          <cell r="G275">
            <v>295</v>
          </cell>
          <cell r="H275">
            <v>168</v>
          </cell>
          <cell r="I275">
            <v>125</v>
          </cell>
          <cell r="J275">
            <v>184</v>
          </cell>
          <cell r="K275">
            <v>276</v>
          </cell>
          <cell r="L275">
            <v>156</v>
          </cell>
          <cell r="M275">
            <v>107</v>
          </cell>
          <cell r="N275">
            <v>226</v>
          </cell>
          <cell r="O275">
            <v>357</v>
          </cell>
          <cell r="P275">
            <v>314</v>
          </cell>
          <cell r="Q275">
            <v>274</v>
          </cell>
          <cell r="R275">
            <v>248.86</v>
          </cell>
          <cell r="S275">
            <v>142</v>
          </cell>
          <cell r="T275">
            <v>111</v>
          </cell>
          <cell r="U275">
            <v>115</v>
          </cell>
          <cell r="V275">
            <v>145</v>
          </cell>
          <cell r="W275">
            <v>188</v>
          </cell>
          <cell r="X275">
            <v>138</v>
          </cell>
          <cell r="Y275">
            <v>214</v>
          </cell>
          <cell r="Z275">
            <v>107.18</v>
          </cell>
          <cell r="AA275">
            <v>677.55</v>
          </cell>
          <cell r="AB275">
            <v>174.14</v>
          </cell>
          <cell r="AC275">
            <v>245.9</v>
          </cell>
          <cell r="AD275">
            <v>174.41</v>
          </cell>
        </row>
        <row r="276">
          <cell r="F276">
            <v>189</v>
          </cell>
          <cell r="G276">
            <v>249</v>
          </cell>
          <cell r="H276">
            <v>168</v>
          </cell>
          <cell r="I276">
            <v>98</v>
          </cell>
          <cell r="J276">
            <v>172</v>
          </cell>
          <cell r="K276">
            <v>252</v>
          </cell>
          <cell r="L276">
            <v>166</v>
          </cell>
          <cell r="M276">
            <v>103</v>
          </cell>
          <cell r="N276">
            <v>237</v>
          </cell>
          <cell r="O276">
            <v>308</v>
          </cell>
          <cell r="P276">
            <v>290</v>
          </cell>
          <cell r="Q276">
            <v>257</v>
          </cell>
          <cell r="R276">
            <v>222.59</v>
          </cell>
          <cell r="S276">
            <v>140</v>
          </cell>
          <cell r="T276">
            <v>101</v>
          </cell>
          <cell r="U276">
            <v>130</v>
          </cell>
          <cell r="V276">
            <v>131</v>
          </cell>
          <cell r="W276">
            <v>189</v>
          </cell>
          <cell r="X276">
            <v>156</v>
          </cell>
          <cell r="Y276">
            <v>224</v>
          </cell>
          <cell r="Z276">
            <v>139.53</v>
          </cell>
          <cell r="AA276">
            <v>627.98</v>
          </cell>
          <cell r="AB276">
            <v>161.24</v>
          </cell>
          <cell r="AC276">
            <v>223.77</v>
          </cell>
          <cell r="AD276">
            <v>218.71</v>
          </cell>
        </row>
        <row r="277">
          <cell r="F277">
            <v>164</v>
          </cell>
          <cell r="G277">
            <v>236</v>
          </cell>
          <cell r="H277">
            <v>139</v>
          </cell>
          <cell r="I277">
            <v>151</v>
          </cell>
          <cell r="J277">
            <v>150</v>
          </cell>
          <cell r="K277">
            <v>248</v>
          </cell>
          <cell r="L277">
            <v>166</v>
          </cell>
          <cell r="M277">
            <v>138</v>
          </cell>
          <cell r="N277">
            <v>199</v>
          </cell>
          <cell r="O277">
            <v>299</v>
          </cell>
          <cell r="P277">
            <v>267</v>
          </cell>
          <cell r="Q277">
            <v>224</v>
          </cell>
          <cell r="R277">
            <v>309.95999999999998</v>
          </cell>
          <cell r="S277">
            <v>111</v>
          </cell>
          <cell r="T277">
            <v>105</v>
          </cell>
          <cell r="U277">
            <v>144</v>
          </cell>
          <cell r="V277">
            <v>171</v>
          </cell>
          <cell r="W277">
            <v>179</v>
          </cell>
          <cell r="X277">
            <v>158</v>
          </cell>
          <cell r="Y277">
            <v>232</v>
          </cell>
          <cell r="Z277">
            <v>123.33</v>
          </cell>
          <cell r="AA277">
            <v>546.73</v>
          </cell>
          <cell r="AB277">
            <v>142.09</v>
          </cell>
          <cell r="AC277">
            <v>206.52</v>
          </cell>
          <cell r="AD277">
            <v>257.20999999999998</v>
          </cell>
        </row>
        <row r="278">
          <cell r="F278">
            <v>171</v>
          </cell>
          <cell r="G278">
            <v>204</v>
          </cell>
          <cell r="H278">
            <v>191</v>
          </cell>
          <cell r="I278">
            <v>233</v>
          </cell>
          <cell r="J278">
            <v>160</v>
          </cell>
          <cell r="K278">
            <v>228</v>
          </cell>
          <cell r="L278">
            <v>166</v>
          </cell>
          <cell r="M278">
            <v>193</v>
          </cell>
          <cell r="N278">
            <v>217</v>
          </cell>
          <cell r="O278">
            <v>288</v>
          </cell>
          <cell r="P278">
            <v>259</v>
          </cell>
          <cell r="Q278">
            <v>216</v>
          </cell>
          <cell r="R278">
            <v>330.25</v>
          </cell>
          <cell r="S278">
            <v>140</v>
          </cell>
          <cell r="T278">
            <v>87</v>
          </cell>
          <cell r="U278">
            <v>152</v>
          </cell>
          <cell r="V278">
            <v>150</v>
          </cell>
          <cell r="W278">
            <v>171</v>
          </cell>
          <cell r="X278">
            <v>145</v>
          </cell>
          <cell r="Y278">
            <v>193</v>
          </cell>
          <cell r="Z278">
            <v>116.91</v>
          </cell>
          <cell r="AA278">
            <v>615.61</v>
          </cell>
          <cell r="AB278">
            <v>184.87</v>
          </cell>
          <cell r="AC278">
            <v>213.93</v>
          </cell>
          <cell r="AD278">
            <v>244.15</v>
          </cell>
        </row>
        <row r="279">
          <cell r="F279">
            <v>154</v>
          </cell>
          <cell r="G279">
            <v>201</v>
          </cell>
          <cell r="H279">
            <v>130</v>
          </cell>
          <cell r="I279">
            <v>124</v>
          </cell>
          <cell r="J279">
            <v>151</v>
          </cell>
          <cell r="K279">
            <v>229</v>
          </cell>
          <cell r="L279">
            <v>160</v>
          </cell>
          <cell r="M279">
            <v>203</v>
          </cell>
          <cell r="N279">
            <v>250</v>
          </cell>
          <cell r="O279">
            <v>265</v>
          </cell>
          <cell r="P279">
            <v>238</v>
          </cell>
          <cell r="Q279">
            <v>232</v>
          </cell>
          <cell r="R279">
            <v>321.33999999999997</v>
          </cell>
          <cell r="S279">
            <v>167</v>
          </cell>
          <cell r="T279">
            <v>95</v>
          </cell>
          <cell r="U279">
            <v>207</v>
          </cell>
          <cell r="V279">
            <v>134</v>
          </cell>
          <cell r="W279">
            <v>195</v>
          </cell>
          <cell r="X279">
            <v>143</v>
          </cell>
          <cell r="Y279">
            <v>195</v>
          </cell>
          <cell r="Z279">
            <v>114.69</v>
          </cell>
          <cell r="AA279">
            <v>622.88</v>
          </cell>
          <cell r="AB279">
            <v>155.55000000000001</v>
          </cell>
          <cell r="AC279">
            <v>207.79</v>
          </cell>
          <cell r="AD279">
            <v>226.86</v>
          </cell>
        </row>
        <row r="280">
          <cell r="F280">
            <v>159</v>
          </cell>
          <cell r="G280">
            <v>191</v>
          </cell>
          <cell r="H280">
            <v>158</v>
          </cell>
          <cell r="I280">
            <v>110</v>
          </cell>
          <cell r="J280">
            <v>152</v>
          </cell>
          <cell r="K280">
            <v>209</v>
          </cell>
          <cell r="L280">
            <v>145</v>
          </cell>
          <cell r="M280">
            <v>133</v>
          </cell>
          <cell r="N280">
            <v>300</v>
          </cell>
          <cell r="O280">
            <v>306</v>
          </cell>
          <cell r="P280">
            <v>225</v>
          </cell>
          <cell r="Q280">
            <v>212</v>
          </cell>
          <cell r="R280">
            <v>299.38</v>
          </cell>
          <cell r="S280">
            <v>185</v>
          </cell>
          <cell r="T280">
            <v>94</v>
          </cell>
          <cell r="U280">
            <v>161</v>
          </cell>
          <cell r="V280">
            <v>115</v>
          </cell>
          <cell r="W280">
            <v>162</v>
          </cell>
          <cell r="X280">
            <v>142</v>
          </cell>
          <cell r="Y280">
            <v>206</v>
          </cell>
          <cell r="Z280">
            <v>117.33</v>
          </cell>
          <cell r="AA280">
            <v>498.06</v>
          </cell>
          <cell r="AB280">
            <v>161.13</v>
          </cell>
          <cell r="AC280">
            <v>188.31</v>
          </cell>
          <cell r="AD280">
            <v>155.03</v>
          </cell>
        </row>
        <row r="281">
          <cell r="F281">
            <v>174</v>
          </cell>
          <cell r="G281">
            <v>186</v>
          </cell>
          <cell r="H281">
            <v>149</v>
          </cell>
          <cell r="I281">
            <v>99</v>
          </cell>
          <cell r="J281">
            <v>142</v>
          </cell>
          <cell r="K281">
            <v>220</v>
          </cell>
          <cell r="L281">
            <v>127</v>
          </cell>
          <cell r="M281">
            <v>138</v>
          </cell>
          <cell r="N281">
            <v>306</v>
          </cell>
          <cell r="O281">
            <v>281</v>
          </cell>
          <cell r="P281">
            <v>231</v>
          </cell>
          <cell r="Q281">
            <v>203</v>
          </cell>
          <cell r="R281">
            <v>265.95</v>
          </cell>
          <cell r="S281">
            <v>209</v>
          </cell>
          <cell r="T281">
            <v>106</v>
          </cell>
          <cell r="U281">
            <v>183</v>
          </cell>
          <cell r="V281">
            <v>103</v>
          </cell>
          <cell r="W281">
            <v>161</v>
          </cell>
          <cell r="X281">
            <v>137</v>
          </cell>
          <cell r="Y281">
            <v>197</v>
          </cell>
          <cell r="Z281">
            <v>87.37</v>
          </cell>
          <cell r="AA281">
            <v>473</v>
          </cell>
          <cell r="AB281">
            <v>197.37</v>
          </cell>
          <cell r="AC281">
            <v>168.35</v>
          </cell>
          <cell r="AD281">
            <v>272.17</v>
          </cell>
        </row>
        <row r="282">
          <cell r="F282">
            <v>166</v>
          </cell>
          <cell r="G282">
            <v>195</v>
          </cell>
          <cell r="H282">
            <v>119</v>
          </cell>
          <cell r="I282">
            <v>77</v>
          </cell>
          <cell r="J282">
            <v>162</v>
          </cell>
          <cell r="K282">
            <v>205</v>
          </cell>
          <cell r="L282">
            <v>112</v>
          </cell>
          <cell r="M282">
            <v>108</v>
          </cell>
          <cell r="N282">
            <v>234</v>
          </cell>
          <cell r="O282">
            <v>261</v>
          </cell>
          <cell r="P282">
            <v>217</v>
          </cell>
          <cell r="Q282">
            <v>191</v>
          </cell>
          <cell r="R282">
            <v>242.24</v>
          </cell>
          <cell r="S282">
            <v>205</v>
          </cell>
          <cell r="T282">
            <v>121</v>
          </cell>
          <cell r="U282">
            <v>202</v>
          </cell>
          <cell r="V282">
            <v>110</v>
          </cell>
          <cell r="W282">
            <v>152</v>
          </cell>
          <cell r="X282">
            <v>135</v>
          </cell>
          <cell r="Y282">
            <v>210.23</v>
          </cell>
          <cell r="Z282">
            <v>98.74</v>
          </cell>
          <cell r="AA282">
            <v>443.86</v>
          </cell>
          <cell r="AB282">
            <v>188.7</v>
          </cell>
          <cell r="AC282">
            <v>182.8</v>
          </cell>
          <cell r="AD282">
            <v>285.61</v>
          </cell>
        </row>
        <row r="283">
          <cell r="F283">
            <v>137</v>
          </cell>
          <cell r="G283">
            <v>203</v>
          </cell>
          <cell r="H283">
            <v>117</v>
          </cell>
          <cell r="I283">
            <v>75</v>
          </cell>
          <cell r="J283">
            <v>152</v>
          </cell>
          <cell r="K283">
            <v>185</v>
          </cell>
          <cell r="L283">
            <v>138</v>
          </cell>
          <cell r="M283">
            <v>88</v>
          </cell>
          <cell r="N283">
            <v>204</v>
          </cell>
          <cell r="O283">
            <v>287</v>
          </cell>
          <cell r="P283">
            <v>210</v>
          </cell>
          <cell r="Q283">
            <v>173</v>
          </cell>
          <cell r="R283">
            <v>208.8</v>
          </cell>
          <cell r="S283">
            <v>139</v>
          </cell>
          <cell r="T283">
            <v>155</v>
          </cell>
          <cell r="U283">
            <v>227</v>
          </cell>
          <cell r="V283">
            <v>90</v>
          </cell>
          <cell r="W283">
            <v>153</v>
          </cell>
          <cell r="X283">
            <v>135</v>
          </cell>
          <cell r="Y283">
            <v>204.69</v>
          </cell>
          <cell r="Z283">
            <v>107.49</v>
          </cell>
          <cell r="AA283">
            <v>386.85</v>
          </cell>
          <cell r="AB283">
            <v>159.91</v>
          </cell>
          <cell r="AC283">
            <v>237.38</v>
          </cell>
          <cell r="AD283">
            <v>193.7</v>
          </cell>
        </row>
        <row r="284">
          <cell r="F284">
            <v>128</v>
          </cell>
          <cell r="G284">
            <v>197</v>
          </cell>
          <cell r="H284">
            <v>117</v>
          </cell>
          <cell r="I284">
            <v>66</v>
          </cell>
          <cell r="J284">
            <v>142</v>
          </cell>
          <cell r="K284">
            <v>190</v>
          </cell>
          <cell r="L284">
            <v>130</v>
          </cell>
          <cell r="M284">
            <v>98</v>
          </cell>
          <cell r="N284">
            <v>184</v>
          </cell>
          <cell r="O284">
            <v>297</v>
          </cell>
          <cell r="P284">
            <v>215</v>
          </cell>
          <cell r="Q284">
            <v>161</v>
          </cell>
          <cell r="R284">
            <v>191.9</v>
          </cell>
          <cell r="S284">
            <v>144</v>
          </cell>
          <cell r="T284">
            <v>151</v>
          </cell>
          <cell r="U284">
            <v>176</v>
          </cell>
          <cell r="V284">
            <v>94</v>
          </cell>
          <cell r="W284">
            <v>40</v>
          </cell>
          <cell r="X284">
            <v>132</v>
          </cell>
          <cell r="Y284">
            <v>184.52</v>
          </cell>
          <cell r="Z284">
            <v>98.96</v>
          </cell>
          <cell r="AA284">
            <v>363.68</v>
          </cell>
          <cell r="AB284">
            <v>145.62</v>
          </cell>
          <cell r="AC284">
            <v>219.4</v>
          </cell>
          <cell r="AD284">
            <v>213.81</v>
          </cell>
        </row>
        <row r="285">
          <cell r="F285">
            <v>120</v>
          </cell>
          <cell r="G285">
            <v>191</v>
          </cell>
          <cell r="H285">
            <v>108</v>
          </cell>
          <cell r="I285">
            <v>51</v>
          </cell>
          <cell r="J285">
            <v>167</v>
          </cell>
          <cell r="K285">
            <v>190</v>
          </cell>
          <cell r="L285">
            <v>132</v>
          </cell>
          <cell r="M285">
            <v>93</v>
          </cell>
          <cell r="N285">
            <v>164</v>
          </cell>
          <cell r="O285">
            <v>257</v>
          </cell>
          <cell r="P285">
            <v>190</v>
          </cell>
          <cell r="Q285">
            <v>156</v>
          </cell>
          <cell r="R285">
            <v>187.88</v>
          </cell>
          <cell r="S285">
            <v>160</v>
          </cell>
          <cell r="T285">
            <v>125</v>
          </cell>
          <cell r="U285">
            <v>168.39</v>
          </cell>
          <cell r="V285">
            <v>90</v>
          </cell>
          <cell r="W285">
            <v>135</v>
          </cell>
          <cell r="X285">
            <v>124</v>
          </cell>
          <cell r="Y285">
            <v>161.84</v>
          </cell>
          <cell r="Z285">
            <v>110.72</v>
          </cell>
          <cell r="AA285">
            <v>265.89</v>
          </cell>
          <cell r="AB285">
            <v>137.6</v>
          </cell>
          <cell r="AC285">
            <v>204.31</v>
          </cell>
          <cell r="AD285">
            <v>189.35</v>
          </cell>
        </row>
        <row r="286">
          <cell r="F286">
            <v>115</v>
          </cell>
          <cell r="G286">
            <v>145</v>
          </cell>
          <cell r="H286">
            <v>147</v>
          </cell>
          <cell r="I286">
            <v>52</v>
          </cell>
          <cell r="J286">
            <v>147</v>
          </cell>
          <cell r="K286">
            <v>170</v>
          </cell>
          <cell r="L286">
            <v>117</v>
          </cell>
          <cell r="M286">
            <v>89</v>
          </cell>
          <cell r="N286">
            <v>159</v>
          </cell>
          <cell r="O286">
            <v>211</v>
          </cell>
          <cell r="P286">
            <v>206</v>
          </cell>
          <cell r="Q286">
            <v>148</v>
          </cell>
          <cell r="R286">
            <v>150.72</v>
          </cell>
          <cell r="S286">
            <v>124</v>
          </cell>
          <cell r="T286">
            <v>110</v>
          </cell>
          <cell r="U286">
            <v>159.16</v>
          </cell>
          <cell r="V286">
            <v>103</v>
          </cell>
          <cell r="W286">
            <v>180</v>
          </cell>
          <cell r="X286">
            <v>110</v>
          </cell>
          <cell r="Y286">
            <v>153.26</v>
          </cell>
          <cell r="Z286">
            <v>117.2</v>
          </cell>
          <cell r="AA286">
            <v>301.77</v>
          </cell>
          <cell r="AB286">
            <v>128.28</v>
          </cell>
          <cell r="AC286">
            <v>196.92</v>
          </cell>
          <cell r="AD286">
            <v>175.52</v>
          </cell>
        </row>
        <row r="287">
          <cell r="F287">
            <v>150</v>
          </cell>
          <cell r="G287">
            <v>135</v>
          </cell>
          <cell r="H287">
            <v>165</v>
          </cell>
          <cell r="I287">
            <v>42</v>
          </cell>
          <cell r="J287">
            <v>107</v>
          </cell>
          <cell r="K287">
            <v>138</v>
          </cell>
          <cell r="L287">
            <v>102</v>
          </cell>
          <cell r="M287">
            <v>84</v>
          </cell>
          <cell r="N287">
            <v>149</v>
          </cell>
          <cell r="O287">
            <v>264</v>
          </cell>
          <cell r="P287">
            <v>188</v>
          </cell>
          <cell r="Q287">
            <v>138</v>
          </cell>
          <cell r="R287">
            <v>167.44</v>
          </cell>
          <cell r="S287">
            <v>138</v>
          </cell>
          <cell r="T287">
            <v>107</v>
          </cell>
          <cell r="U287">
            <v>129</v>
          </cell>
          <cell r="V287">
            <v>84</v>
          </cell>
          <cell r="W287">
            <v>190</v>
          </cell>
          <cell r="X287">
            <v>95</v>
          </cell>
          <cell r="Y287">
            <v>157.30000000000001</v>
          </cell>
          <cell r="Z287">
            <v>119.81</v>
          </cell>
          <cell r="AA287">
            <v>285.57</v>
          </cell>
          <cell r="AB287">
            <v>135.08000000000001</v>
          </cell>
          <cell r="AC287">
            <v>177.26</v>
          </cell>
          <cell r="AD287">
            <v>164.64</v>
          </cell>
        </row>
        <row r="288">
          <cell r="F288">
            <v>120</v>
          </cell>
          <cell r="G288">
            <v>136</v>
          </cell>
          <cell r="H288">
            <v>127</v>
          </cell>
          <cell r="I288">
            <v>45</v>
          </cell>
          <cell r="J288">
            <v>102</v>
          </cell>
          <cell r="K288">
            <v>132</v>
          </cell>
          <cell r="L288">
            <v>97</v>
          </cell>
          <cell r="M288">
            <v>57</v>
          </cell>
          <cell r="N288">
            <v>150</v>
          </cell>
          <cell r="O288">
            <v>249</v>
          </cell>
          <cell r="P288">
            <v>176</v>
          </cell>
          <cell r="Q288">
            <v>129</v>
          </cell>
          <cell r="R288">
            <v>158.47999999999999</v>
          </cell>
          <cell r="S288">
            <v>114</v>
          </cell>
          <cell r="T288">
            <v>99</v>
          </cell>
          <cell r="U288">
            <v>131</v>
          </cell>
          <cell r="V288">
            <v>88</v>
          </cell>
          <cell r="W288">
            <v>152</v>
          </cell>
          <cell r="X288">
            <v>103</v>
          </cell>
          <cell r="Y288">
            <v>167.38</v>
          </cell>
          <cell r="Z288">
            <v>78.459999999999994</v>
          </cell>
          <cell r="AA288">
            <v>260.26</v>
          </cell>
          <cell r="AB288">
            <v>134.75</v>
          </cell>
          <cell r="AC288">
            <v>172.45</v>
          </cell>
          <cell r="AD288">
            <v>164.57</v>
          </cell>
        </row>
        <row r="289">
          <cell r="F289">
            <v>124</v>
          </cell>
          <cell r="G289">
            <v>124</v>
          </cell>
          <cell r="H289">
            <v>95</v>
          </cell>
          <cell r="I289">
            <v>63</v>
          </cell>
          <cell r="J289">
            <v>101</v>
          </cell>
          <cell r="K289">
            <v>137</v>
          </cell>
          <cell r="L289">
            <v>102</v>
          </cell>
          <cell r="M289">
            <v>60</v>
          </cell>
          <cell r="N289">
            <v>140</v>
          </cell>
          <cell r="O289">
            <v>445</v>
          </cell>
          <cell r="P289">
            <v>190</v>
          </cell>
          <cell r="Q289">
            <v>136</v>
          </cell>
          <cell r="R289">
            <v>158.24</v>
          </cell>
          <cell r="S289">
            <v>105</v>
          </cell>
          <cell r="T289">
            <v>79</v>
          </cell>
          <cell r="U289">
            <v>145</v>
          </cell>
          <cell r="V289">
            <v>84</v>
          </cell>
          <cell r="W289">
            <v>125</v>
          </cell>
          <cell r="X289">
            <v>119</v>
          </cell>
          <cell r="Y289">
            <v>147.21</v>
          </cell>
          <cell r="Z289">
            <v>88.35</v>
          </cell>
          <cell r="AA289">
            <v>274.18</v>
          </cell>
          <cell r="AB289">
            <v>127.82</v>
          </cell>
          <cell r="AC289">
            <v>148.41999999999999</v>
          </cell>
          <cell r="AD289">
            <v>147.04</v>
          </cell>
        </row>
        <row r="290">
          <cell r="F290">
            <v>114</v>
          </cell>
          <cell r="G290">
            <v>139</v>
          </cell>
          <cell r="H290">
            <v>67</v>
          </cell>
          <cell r="I290">
            <v>58</v>
          </cell>
          <cell r="J290">
            <v>110</v>
          </cell>
          <cell r="K290">
            <v>147</v>
          </cell>
          <cell r="L290">
            <v>107</v>
          </cell>
          <cell r="M290">
            <v>65</v>
          </cell>
          <cell r="N290">
            <v>142</v>
          </cell>
          <cell r="O290">
            <v>309</v>
          </cell>
          <cell r="P290">
            <v>191</v>
          </cell>
          <cell r="Q290">
            <v>115</v>
          </cell>
          <cell r="R290">
            <v>144.4</v>
          </cell>
          <cell r="S290">
            <v>141</v>
          </cell>
          <cell r="T290">
            <v>95</v>
          </cell>
          <cell r="U290">
            <v>126</v>
          </cell>
          <cell r="V290">
            <v>77</v>
          </cell>
          <cell r="W290">
            <v>136</v>
          </cell>
          <cell r="X290">
            <v>126</v>
          </cell>
          <cell r="Y290">
            <v>147.21</v>
          </cell>
          <cell r="Z290">
            <v>108.65</v>
          </cell>
          <cell r="AA290">
            <v>256.33</v>
          </cell>
          <cell r="AB290">
            <v>132.36000000000001</v>
          </cell>
          <cell r="AC290">
            <v>146.21</v>
          </cell>
          <cell r="AD290">
            <v>134.99</v>
          </cell>
        </row>
        <row r="291">
          <cell r="F291">
            <v>112</v>
          </cell>
          <cell r="G291">
            <v>138</v>
          </cell>
          <cell r="H291">
            <v>91</v>
          </cell>
          <cell r="I291">
            <v>45</v>
          </cell>
          <cell r="J291">
            <v>97</v>
          </cell>
          <cell r="K291">
            <v>137</v>
          </cell>
          <cell r="L291">
            <v>97</v>
          </cell>
          <cell r="M291">
            <v>50</v>
          </cell>
          <cell r="N291">
            <v>133</v>
          </cell>
          <cell r="O291">
            <v>223</v>
          </cell>
          <cell r="P291">
            <v>176</v>
          </cell>
          <cell r="Q291">
            <v>149</v>
          </cell>
          <cell r="R291">
            <v>154.31</v>
          </cell>
          <cell r="S291">
            <v>153</v>
          </cell>
          <cell r="T291">
            <v>96</v>
          </cell>
          <cell r="U291">
            <v>112</v>
          </cell>
          <cell r="V291">
            <v>79</v>
          </cell>
          <cell r="W291">
            <v>123</v>
          </cell>
          <cell r="X291">
            <v>109</v>
          </cell>
          <cell r="Y291">
            <v>163.35</v>
          </cell>
          <cell r="Z291">
            <v>75.66</v>
          </cell>
          <cell r="AA291">
            <v>240.94</v>
          </cell>
          <cell r="AB291">
            <v>138.02000000000001</v>
          </cell>
          <cell r="AC291">
            <v>161.33000000000001</v>
          </cell>
          <cell r="AD291">
            <v>129.81</v>
          </cell>
        </row>
        <row r="292">
          <cell r="F292">
            <v>115</v>
          </cell>
          <cell r="G292">
            <v>142</v>
          </cell>
          <cell r="H292">
            <v>128</v>
          </cell>
          <cell r="I292">
            <v>46</v>
          </cell>
          <cell r="J292">
            <v>90</v>
          </cell>
          <cell r="K292">
            <v>163</v>
          </cell>
          <cell r="L292">
            <v>63</v>
          </cell>
          <cell r="M292">
            <v>55</v>
          </cell>
          <cell r="N292">
            <v>144</v>
          </cell>
          <cell r="O292">
            <v>198</v>
          </cell>
          <cell r="P292">
            <v>173</v>
          </cell>
          <cell r="Q292">
            <v>134</v>
          </cell>
          <cell r="R292">
            <v>150.22</v>
          </cell>
          <cell r="S292">
            <v>130</v>
          </cell>
          <cell r="T292">
            <v>100</v>
          </cell>
          <cell r="U292">
            <v>112</v>
          </cell>
          <cell r="V292">
            <v>78</v>
          </cell>
          <cell r="W292">
            <v>124</v>
          </cell>
          <cell r="X292">
            <v>110</v>
          </cell>
          <cell r="Y292">
            <v>175.95</v>
          </cell>
          <cell r="Z292">
            <v>92.13</v>
          </cell>
          <cell r="AA292">
            <v>235.33</v>
          </cell>
          <cell r="AB292">
            <v>117.12</v>
          </cell>
          <cell r="AC292">
            <v>203.66</v>
          </cell>
          <cell r="AD292">
            <v>126.26</v>
          </cell>
        </row>
        <row r="293">
          <cell r="F293">
            <v>155</v>
          </cell>
          <cell r="G293">
            <v>113</v>
          </cell>
          <cell r="H293">
            <v>90</v>
          </cell>
          <cell r="I293">
            <v>44</v>
          </cell>
          <cell r="J293">
            <v>92</v>
          </cell>
          <cell r="K293">
            <v>129</v>
          </cell>
          <cell r="L293">
            <v>78</v>
          </cell>
          <cell r="M293">
            <v>75</v>
          </cell>
          <cell r="N293">
            <v>144</v>
          </cell>
          <cell r="O293">
            <v>168</v>
          </cell>
          <cell r="P293">
            <v>164</v>
          </cell>
          <cell r="Q293">
            <v>129</v>
          </cell>
          <cell r="R293">
            <v>135.4</v>
          </cell>
          <cell r="S293">
            <v>109</v>
          </cell>
          <cell r="T293">
            <v>85</v>
          </cell>
          <cell r="U293">
            <v>97</v>
          </cell>
          <cell r="V293">
            <v>73</v>
          </cell>
          <cell r="W293">
            <v>119</v>
          </cell>
          <cell r="X293">
            <v>106</v>
          </cell>
          <cell r="Y293">
            <v>141.16</v>
          </cell>
          <cell r="Z293">
            <v>110.21</v>
          </cell>
          <cell r="AA293">
            <v>233.32</v>
          </cell>
          <cell r="AB293">
            <v>127.01</v>
          </cell>
          <cell r="AC293">
            <v>212.31</v>
          </cell>
          <cell r="AD293">
            <v>119.78</v>
          </cell>
        </row>
        <row r="294">
          <cell r="F294">
            <v>164</v>
          </cell>
          <cell r="G294">
            <v>108</v>
          </cell>
          <cell r="H294">
            <v>96</v>
          </cell>
          <cell r="I294">
            <v>42</v>
          </cell>
          <cell r="J294">
            <v>82</v>
          </cell>
          <cell r="K294">
            <v>134</v>
          </cell>
          <cell r="L294">
            <v>79</v>
          </cell>
          <cell r="M294">
            <v>83</v>
          </cell>
          <cell r="N294">
            <v>134</v>
          </cell>
          <cell r="O294">
            <v>154</v>
          </cell>
          <cell r="P294">
            <v>168</v>
          </cell>
          <cell r="Q294">
            <v>133</v>
          </cell>
          <cell r="R294">
            <v>153.53</v>
          </cell>
          <cell r="S294">
            <v>100</v>
          </cell>
          <cell r="T294">
            <v>94</v>
          </cell>
          <cell r="U294">
            <v>119</v>
          </cell>
          <cell r="V294">
            <v>59</v>
          </cell>
          <cell r="W294">
            <v>110</v>
          </cell>
          <cell r="X294">
            <v>101</v>
          </cell>
          <cell r="Y294">
            <v>152.32</v>
          </cell>
          <cell r="Z294">
            <v>86.44</v>
          </cell>
          <cell r="AA294">
            <v>200.59</v>
          </cell>
          <cell r="AB294">
            <v>117.7</v>
          </cell>
          <cell r="AC294">
            <v>199.78</v>
          </cell>
          <cell r="AD294">
            <v>173.96</v>
          </cell>
        </row>
        <row r="295">
          <cell r="F295">
            <v>132</v>
          </cell>
          <cell r="G295">
            <v>110</v>
          </cell>
          <cell r="H295">
            <v>129</v>
          </cell>
          <cell r="I295">
            <v>42</v>
          </cell>
          <cell r="J295">
            <v>101</v>
          </cell>
          <cell r="K295">
            <v>133</v>
          </cell>
          <cell r="L295">
            <v>79</v>
          </cell>
          <cell r="M295">
            <v>93</v>
          </cell>
          <cell r="N295">
            <v>145</v>
          </cell>
          <cell r="O295">
            <v>186</v>
          </cell>
          <cell r="P295">
            <v>136</v>
          </cell>
          <cell r="Q295">
            <v>145</v>
          </cell>
          <cell r="R295">
            <v>148.94</v>
          </cell>
          <cell r="S295">
            <v>109</v>
          </cell>
          <cell r="T295">
            <v>56</v>
          </cell>
          <cell r="U295">
            <v>89</v>
          </cell>
          <cell r="V295">
            <v>79</v>
          </cell>
          <cell r="W295">
            <v>111</v>
          </cell>
          <cell r="X295">
            <v>116</v>
          </cell>
          <cell r="Y295">
            <v>146.61000000000001</v>
          </cell>
          <cell r="Z295">
            <v>67.569999999999993</v>
          </cell>
          <cell r="AA295">
            <v>230.79</v>
          </cell>
          <cell r="AB295">
            <v>117.71</v>
          </cell>
          <cell r="AC295">
            <v>165.02</v>
          </cell>
          <cell r="AD295">
            <v>151.66</v>
          </cell>
        </row>
        <row r="296">
          <cell r="F296">
            <v>101</v>
          </cell>
          <cell r="G296">
            <v>145</v>
          </cell>
          <cell r="H296">
            <v>152</v>
          </cell>
          <cell r="I296">
            <v>34</v>
          </cell>
          <cell r="J296">
            <v>105</v>
          </cell>
          <cell r="K296">
            <v>132</v>
          </cell>
          <cell r="L296">
            <v>69</v>
          </cell>
          <cell r="M296">
            <v>93</v>
          </cell>
          <cell r="N296">
            <v>160</v>
          </cell>
          <cell r="O296">
            <v>165</v>
          </cell>
          <cell r="P296">
            <v>144</v>
          </cell>
          <cell r="Q296">
            <v>137</v>
          </cell>
          <cell r="R296">
            <v>143.86000000000001</v>
          </cell>
          <cell r="S296">
            <v>82</v>
          </cell>
          <cell r="T296">
            <v>81</v>
          </cell>
          <cell r="U296">
            <v>99</v>
          </cell>
          <cell r="V296">
            <v>83</v>
          </cell>
          <cell r="W296">
            <v>133</v>
          </cell>
          <cell r="X296">
            <v>108</v>
          </cell>
          <cell r="Y296">
            <v>137.69</v>
          </cell>
          <cell r="Z296">
            <v>99.2</v>
          </cell>
          <cell r="AA296">
            <v>243.67</v>
          </cell>
          <cell r="AB296">
            <v>129.05000000000001</v>
          </cell>
          <cell r="AC296">
            <v>199.84</v>
          </cell>
          <cell r="AD296">
            <v>129.19</v>
          </cell>
        </row>
        <row r="297">
          <cell r="F297">
            <v>104</v>
          </cell>
          <cell r="G297">
            <v>154</v>
          </cell>
          <cell r="H297">
            <v>126</v>
          </cell>
          <cell r="I297">
            <v>33</v>
          </cell>
          <cell r="J297">
            <v>97</v>
          </cell>
          <cell r="K297">
            <v>126</v>
          </cell>
          <cell r="L297">
            <v>64</v>
          </cell>
          <cell r="M297">
            <v>89</v>
          </cell>
          <cell r="N297">
            <v>169</v>
          </cell>
          <cell r="O297">
            <v>205</v>
          </cell>
          <cell r="P297">
            <v>131</v>
          </cell>
          <cell r="Q297">
            <v>116</v>
          </cell>
          <cell r="R297">
            <v>135.72999999999999</v>
          </cell>
          <cell r="S297">
            <v>96</v>
          </cell>
          <cell r="T297">
            <v>92</v>
          </cell>
          <cell r="U297">
            <v>114</v>
          </cell>
          <cell r="V297">
            <v>66</v>
          </cell>
          <cell r="W297">
            <v>104</v>
          </cell>
          <cell r="X297">
            <v>119</v>
          </cell>
          <cell r="Y297">
            <v>162.08000000000001</v>
          </cell>
          <cell r="Z297">
            <v>108</v>
          </cell>
          <cell r="AA297">
            <v>206.78</v>
          </cell>
          <cell r="AB297">
            <v>98.7</v>
          </cell>
          <cell r="AC297">
            <v>186.31</v>
          </cell>
          <cell r="AD297">
            <v>118.76</v>
          </cell>
        </row>
        <row r="298">
          <cell r="F298">
            <v>89</v>
          </cell>
          <cell r="G298">
            <v>154</v>
          </cell>
          <cell r="H298">
            <v>115</v>
          </cell>
          <cell r="I298">
            <v>38</v>
          </cell>
          <cell r="J298">
            <v>115</v>
          </cell>
          <cell r="K298">
            <v>166</v>
          </cell>
          <cell r="L298">
            <v>84</v>
          </cell>
          <cell r="M298">
            <v>94</v>
          </cell>
          <cell r="N298">
            <v>143</v>
          </cell>
          <cell r="O298">
            <v>190</v>
          </cell>
          <cell r="P298">
            <v>193</v>
          </cell>
          <cell r="Q298">
            <v>119</v>
          </cell>
          <cell r="R298">
            <v>140.04</v>
          </cell>
          <cell r="S298">
            <v>66</v>
          </cell>
          <cell r="T298">
            <v>66</v>
          </cell>
          <cell r="U298">
            <v>92</v>
          </cell>
          <cell r="V298">
            <v>64</v>
          </cell>
          <cell r="W298">
            <v>101</v>
          </cell>
          <cell r="X298">
            <v>119</v>
          </cell>
          <cell r="Y298">
            <v>136.58000000000001</v>
          </cell>
          <cell r="Z298">
            <v>89.48</v>
          </cell>
          <cell r="AA298">
            <v>227.4</v>
          </cell>
          <cell r="AB298">
            <v>126.76</v>
          </cell>
          <cell r="AC298">
            <v>194.43</v>
          </cell>
          <cell r="AD298">
            <v>117.17</v>
          </cell>
        </row>
        <row r="299">
          <cell r="F299">
            <v>92</v>
          </cell>
          <cell r="G299">
            <v>120</v>
          </cell>
          <cell r="H299">
            <v>86</v>
          </cell>
          <cell r="I299">
            <v>37</v>
          </cell>
          <cell r="J299">
            <v>126</v>
          </cell>
          <cell r="K299">
            <v>182</v>
          </cell>
          <cell r="L299">
            <v>23</v>
          </cell>
          <cell r="M299">
            <v>99</v>
          </cell>
          <cell r="N299">
            <v>128</v>
          </cell>
          <cell r="O299">
            <v>180</v>
          </cell>
          <cell r="P299">
            <v>177</v>
          </cell>
          <cell r="Q299">
            <v>115</v>
          </cell>
          <cell r="R299">
            <v>130.37</v>
          </cell>
          <cell r="S299">
            <v>103</v>
          </cell>
          <cell r="T299">
            <v>89</v>
          </cell>
          <cell r="U299">
            <v>97</v>
          </cell>
          <cell r="V299">
            <v>90</v>
          </cell>
          <cell r="W299">
            <v>51</v>
          </cell>
          <cell r="X299">
            <v>109</v>
          </cell>
          <cell r="Y299">
            <v>139.19</v>
          </cell>
          <cell r="Z299">
            <v>75.680000000000007</v>
          </cell>
          <cell r="AA299">
            <v>178.07</v>
          </cell>
          <cell r="AB299">
            <v>115.4</v>
          </cell>
          <cell r="AC299">
            <v>209.39</v>
          </cell>
          <cell r="AD299">
            <v>108.12</v>
          </cell>
        </row>
        <row r="300">
          <cell r="F300">
            <v>94</v>
          </cell>
          <cell r="G300">
            <v>105</v>
          </cell>
          <cell r="H300">
            <v>87</v>
          </cell>
          <cell r="I300">
            <v>47</v>
          </cell>
          <cell r="J300">
            <v>88</v>
          </cell>
          <cell r="K300">
            <v>147</v>
          </cell>
          <cell r="L300">
            <v>123</v>
          </cell>
          <cell r="M300">
            <v>89</v>
          </cell>
          <cell r="N300">
            <v>133</v>
          </cell>
          <cell r="O300">
            <v>165</v>
          </cell>
          <cell r="P300">
            <v>153</v>
          </cell>
          <cell r="Q300">
            <v>115</v>
          </cell>
          <cell r="R300">
            <v>131.07</v>
          </cell>
          <cell r="S300">
            <v>77</v>
          </cell>
          <cell r="T300">
            <v>85</v>
          </cell>
          <cell r="U300">
            <v>87</v>
          </cell>
          <cell r="V300">
            <v>106</v>
          </cell>
          <cell r="W300">
            <v>86</v>
          </cell>
          <cell r="X300">
            <v>145</v>
          </cell>
          <cell r="Y300">
            <v>128.94999999999999</v>
          </cell>
          <cell r="Z300">
            <v>77.67</v>
          </cell>
          <cell r="AA300">
            <v>201.47</v>
          </cell>
          <cell r="AB300">
            <v>114.16</v>
          </cell>
          <cell r="AC300">
            <v>233.1</v>
          </cell>
          <cell r="AD300">
            <v>103.65</v>
          </cell>
        </row>
        <row r="301">
          <cell r="F301">
            <v>65</v>
          </cell>
          <cell r="G301">
            <v>105</v>
          </cell>
          <cell r="H301">
            <v>77</v>
          </cell>
          <cell r="I301">
            <v>49</v>
          </cell>
          <cell r="J301">
            <v>66</v>
          </cell>
          <cell r="K301">
            <v>182</v>
          </cell>
          <cell r="L301">
            <v>113</v>
          </cell>
          <cell r="M301">
            <v>75</v>
          </cell>
          <cell r="N301">
            <v>133</v>
          </cell>
          <cell r="O301">
            <v>180</v>
          </cell>
          <cell r="P301">
            <v>201</v>
          </cell>
          <cell r="Q301">
            <v>111</v>
          </cell>
          <cell r="R301">
            <v>127.92</v>
          </cell>
          <cell r="S301">
            <v>82</v>
          </cell>
          <cell r="T301">
            <v>98</v>
          </cell>
          <cell r="U301">
            <v>74</v>
          </cell>
          <cell r="V301">
            <v>96</v>
          </cell>
          <cell r="W301">
            <v>76</v>
          </cell>
          <cell r="X301">
            <v>134</v>
          </cell>
          <cell r="Y301">
            <v>142.08000000000001</v>
          </cell>
          <cell r="Z301">
            <v>33.340000000000003</v>
          </cell>
          <cell r="AA301">
            <v>197.12</v>
          </cell>
          <cell r="AB301">
            <v>115.16</v>
          </cell>
          <cell r="AC301">
            <v>195.95</v>
          </cell>
          <cell r="AD301">
            <v>143.9</v>
          </cell>
        </row>
        <row r="302">
          <cell r="F302">
            <v>65</v>
          </cell>
          <cell r="G302">
            <v>101</v>
          </cell>
          <cell r="H302">
            <v>96</v>
          </cell>
          <cell r="I302">
            <v>86</v>
          </cell>
          <cell r="J302">
            <v>80</v>
          </cell>
          <cell r="K302">
            <v>157</v>
          </cell>
          <cell r="L302">
            <v>74</v>
          </cell>
          <cell r="M302">
            <v>88</v>
          </cell>
          <cell r="N302">
            <v>138</v>
          </cell>
          <cell r="O302">
            <v>190</v>
          </cell>
          <cell r="P302">
            <v>205</v>
          </cell>
          <cell r="Q302">
            <v>105</v>
          </cell>
          <cell r="R302">
            <v>139.12</v>
          </cell>
          <cell r="S302">
            <v>67</v>
          </cell>
          <cell r="T302">
            <v>82</v>
          </cell>
          <cell r="U302">
            <v>84</v>
          </cell>
          <cell r="V302">
            <v>83</v>
          </cell>
          <cell r="W302">
            <v>62</v>
          </cell>
          <cell r="X302">
            <v>118</v>
          </cell>
          <cell r="Y302">
            <v>117.85</v>
          </cell>
          <cell r="Z302">
            <v>52.62</v>
          </cell>
          <cell r="AA302">
            <v>162.30000000000001</v>
          </cell>
          <cell r="AB302">
            <v>132.97999999999999</v>
          </cell>
          <cell r="AC302">
            <v>181.24</v>
          </cell>
          <cell r="AD302">
            <v>104.6</v>
          </cell>
        </row>
        <row r="303">
          <cell r="F303">
            <v>69</v>
          </cell>
          <cell r="G303">
            <v>96</v>
          </cell>
          <cell r="H303">
            <v>83</v>
          </cell>
          <cell r="I303">
            <v>77</v>
          </cell>
          <cell r="J303">
            <v>88</v>
          </cell>
          <cell r="K303">
            <v>167</v>
          </cell>
          <cell r="L303">
            <v>69</v>
          </cell>
          <cell r="M303">
            <v>62</v>
          </cell>
          <cell r="N303">
            <v>133</v>
          </cell>
          <cell r="O303">
            <v>159</v>
          </cell>
          <cell r="P303">
            <v>200</v>
          </cell>
          <cell r="Q303">
            <v>116</v>
          </cell>
          <cell r="R303">
            <v>129.22</v>
          </cell>
          <cell r="S303">
            <v>76</v>
          </cell>
          <cell r="T303">
            <v>66</v>
          </cell>
          <cell r="U303">
            <v>93</v>
          </cell>
          <cell r="V303">
            <v>69</v>
          </cell>
          <cell r="W303">
            <v>108</v>
          </cell>
          <cell r="X303">
            <v>93</v>
          </cell>
          <cell r="Y303">
            <v>133.88</v>
          </cell>
          <cell r="Z303">
            <v>62.53</v>
          </cell>
          <cell r="AA303">
            <v>158.47999999999999</v>
          </cell>
          <cell r="AB303">
            <v>123.26</v>
          </cell>
          <cell r="AC303">
            <v>162.63</v>
          </cell>
          <cell r="AD303">
            <v>103.67</v>
          </cell>
        </row>
        <row r="304">
          <cell r="F304">
            <v>72</v>
          </cell>
          <cell r="G304">
            <v>102</v>
          </cell>
          <cell r="H304">
            <v>70</v>
          </cell>
          <cell r="I304">
            <v>73</v>
          </cell>
          <cell r="J304">
            <v>84</v>
          </cell>
          <cell r="K304">
            <v>142</v>
          </cell>
          <cell r="L304">
            <v>69</v>
          </cell>
          <cell r="M304">
            <v>66</v>
          </cell>
          <cell r="N304">
            <v>128</v>
          </cell>
          <cell r="O304">
            <v>170</v>
          </cell>
          <cell r="P304">
            <v>197</v>
          </cell>
          <cell r="Q304">
            <v>93</v>
          </cell>
          <cell r="R304">
            <v>125.57</v>
          </cell>
          <cell r="S304">
            <v>73</v>
          </cell>
          <cell r="T304">
            <v>89</v>
          </cell>
          <cell r="U304">
            <v>98</v>
          </cell>
          <cell r="V304">
            <v>76</v>
          </cell>
          <cell r="W304">
            <v>87</v>
          </cell>
          <cell r="X304">
            <v>97</v>
          </cell>
          <cell r="Y304">
            <v>133.88999999999999</v>
          </cell>
          <cell r="Z304">
            <v>46.41</v>
          </cell>
          <cell r="AA304">
            <v>121.77</v>
          </cell>
          <cell r="AB304">
            <v>120.3</v>
          </cell>
          <cell r="AC304">
            <v>150.78</v>
          </cell>
          <cell r="AD304">
            <v>93.13</v>
          </cell>
        </row>
        <row r="305">
          <cell r="F305">
            <v>64</v>
          </cell>
          <cell r="G305">
            <v>111</v>
          </cell>
          <cell r="H305">
            <v>89</v>
          </cell>
          <cell r="I305">
            <v>57</v>
          </cell>
          <cell r="J305">
            <v>90</v>
          </cell>
          <cell r="K305">
            <v>122</v>
          </cell>
          <cell r="L305">
            <v>67</v>
          </cell>
          <cell r="M305">
            <v>73</v>
          </cell>
          <cell r="N305">
            <v>138</v>
          </cell>
          <cell r="O305">
            <v>135</v>
          </cell>
          <cell r="P305">
            <v>217</v>
          </cell>
          <cell r="Q305">
            <v>88</v>
          </cell>
          <cell r="R305">
            <v>112.03</v>
          </cell>
          <cell r="S305">
            <v>78</v>
          </cell>
          <cell r="T305">
            <v>96</v>
          </cell>
          <cell r="U305">
            <v>88</v>
          </cell>
          <cell r="V305">
            <v>66</v>
          </cell>
          <cell r="W305">
            <v>68</v>
          </cell>
          <cell r="X305">
            <v>86</v>
          </cell>
          <cell r="Y305">
            <v>155.57</v>
          </cell>
          <cell r="Z305">
            <v>50.55</v>
          </cell>
          <cell r="AA305">
            <v>192.81</v>
          </cell>
          <cell r="AB305">
            <v>116.05</v>
          </cell>
          <cell r="AC305">
            <v>155.26</v>
          </cell>
          <cell r="AD305">
            <v>102.57</v>
          </cell>
        </row>
        <row r="306">
          <cell r="F306">
            <v>65</v>
          </cell>
          <cell r="G306">
            <v>102</v>
          </cell>
          <cell r="H306">
            <v>66</v>
          </cell>
          <cell r="I306">
            <v>58</v>
          </cell>
          <cell r="J306">
            <v>62</v>
          </cell>
          <cell r="K306">
            <v>97</v>
          </cell>
          <cell r="L306">
            <v>54</v>
          </cell>
          <cell r="M306">
            <v>73</v>
          </cell>
          <cell r="N306">
            <v>153</v>
          </cell>
          <cell r="O306">
            <v>120</v>
          </cell>
          <cell r="P306">
            <v>190</v>
          </cell>
          <cell r="Q306">
            <v>99</v>
          </cell>
          <cell r="R306">
            <v>121.03</v>
          </cell>
          <cell r="S306">
            <v>103</v>
          </cell>
          <cell r="T306">
            <v>74</v>
          </cell>
          <cell r="U306">
            <v>87</v>
          </cell>
          <cell r="V306">
            <v>75</v>
          </cell>
          <cell r="W306">
            <v>85</v>
          </cell>
          <cell r="X306">
            <v>96</v>
          </cell>
          <cell r="Y306">
            <v>162.79</v>
          </cell>
          <cell r="Z306">
            <v>53.15</v>
          </cell>
          <cell r="AA306">
            <v>194.06</v>
          </cell>
          <cell r="AB306">
            <v>111.78</v>
          </cell>
          <cell r="AC306">
            <v>153.1</v>
          </cell>
          <cell r="AD306">
            <v>106.04</v>
          </cell>
        </row>
        <row r="307">
          <cell r="F307">
            <v>70</v>
          </cell>
          <cell r="G307">
            <v>96</v>
          </cell>
          <cell r="H307">
            <v>66</v>
          </cell>
          <cell r="I307">
            <v>67</v>
          </cell>
          <cell r="J307">
            <v>74</v>
          </cell>
          <cell r="K307">
            <v>103</v>
          </cell>
          <cell r="L307">
            <v>61</v>
          </cell>
          <cell r="M307">
            <v>57</v>
          </cell>
          <cell r="N307">
            <v>188</v>
          </cell>
          <cell r="O307">
            <v>130</v>
          </cell>
          <cell r="P307">
            <v>236</v>
          </cell>
          <cell r="Q307">
            <v>93</v>
          </cell>
          <cell r="R307">
            <v>150.31</v>
          </cell>
          <cell r="S307">
            <v>126</v>
          </cell>
          <cell r="T307">
            <v>99</v>
          </cell>
          <cell r="U307">
            <v>92</v>
          </cell>
          <cell r="V307">
            <v>66</v>
          </cell>
          <cell r="W307">
            <v>77</v>
          </cell>
          <cell r="X307">
            <v>140</v>
          </cell>
          <cell r="Y307">
            <v>130.24</v>
          </cell>
          <cell r="Z307">
            <v>46.93</v>
          </cell>
          <cell r="AA307">
            <v>203.84</v>
          </cell>
          <cell r="AB307">
            <v>117.27</v>
          </cell>
          <cell r="AC307">
            <v>144.54</v>
          </cell>
          <cell r="AD307">
            <v>150.65</v>
          </cell>
        </row>
        <row r="308">
          <cell r="F308">
            <v>59</v>
          </cell>
          <cell r="G308">
            <v>67</v>
          </cell>
          <cell r="H308">
            <v>62</v>
          </cell>
          <cell r="I308">
            <v>47</v>
          </cell>
          <cell r="J308">
            <v>70</v>
          </cell>
          <cell r="K308">
            <v>103</v>
          </cell>
          <cell r="L308">
            <v>80</v>
          </cell>
          <cell r="M308">
            <v>64</v>
          </cell>
          <cell r="N308">
            <v>163</v>
          </cell>
          <cell r="O308">
            <v>125</v>
          </cell>
          <cell r="P308">
            <v>231</v>
          </cell>
          <cell r="Q308">
            <v>103</v>
          </cell>
          <cell r="R308">
            <v>134.13</v>
          </cell>
          <cell r="S308">
            <v>140</v>
          </cell>
          <cell r="T308">
            <v>77</v>
          </cell>
          <cell r="U308">
            <v>72</v>
          </cell>
          <cell r="V308">
            <v>56</v>
          </cell>
          <cell r="W308">
            <v>75</v>
          </cell>
          <cell r="X308">
            <v>191</v>
          </cell>
          <cell r="Y308">
            <v>108.67</v>
          </cell>
          <cell r="Z308">
            <v>12.9</v>
          </cell>
          <cell r="AA308">
            <v>218.49</v>
          </cell>
          <cell r="AB308">
            <v>92.76</v>
          </cell>
          <cell r="AC308">
            <v>140.13</v>
          </cell>
          <cell r="AD308">
            <v>82.84</v>
          </cell>
        </row>
        <row r="309">
          <cell r="F309">
            <v>59</v>
          </cell>
          <cell r="G309">
            <v>72</v>
          </cell>
          <cell r="H309">
            <v>57</v>
          </cell>
          <cell r="I309">
            <v>54</v>
          </cell>
          <cell r="J309">
            <v>78</v>
          </cell>
          <cell r="K309">
            <v>103</v>
          </cell>
          <cell r="L309">
            <v>110</v>
          </cell>
          <cell r="M309">
            <v>36</v>
          </cell>
          <cell r="N309">
            <v>232</v>
          </cell>
          <cell r="O309">
            <v>127</v>
          </cell>
          <cell r="P309">
            <v>229</v>
          </cell>
          <cell r="Q309">
            <v>92</v>
          </cell>
          <cell r="R309">
            <v>138.66</v>
          </cell>
          <cell r="S309">
            <v>118</v>
          </cell>
          <cell r="T309">
            <v>62</v>
          </cell>
          <cell r="U309">
            <v>68</v>
          </cell>
          <cell r="V309">
            <v>56</v>
          </cell>
          <cell r="W309">
            <v>66</v>
          </cell>
          <cell r="X309">
            <v>150</v>
          </cell>
          <cell r="Y309">
            <v>149.1</v>
          </cell>
          <cell r="Z309">
            <v>25.7</v>
          </cell>
          <cell r="AA309">
            <v>193.32</v>
          </cell>
          <cell r="AB309">
            <v>97.08</v>
          </cell>
          <cell r="AC309">
            <v>140.19</v>
          </cell>
          <cell r="AD309">
            <v>128.6</v>
          </cell>
        </row>
        <row r="310">
          <cell r="F310">
            <v>45</v>
          </cell>
          <cell r="G310">
            <v>63</v>
          </cell>
          <cell r="H310">
            <v>47</v>
          </cell>
          <cell r="I310">
            <v>44</v>
          </cell>
          <cell r="J310">
            <v>68</v>
          </cell>
          <cell r="K310">
            <v>87</v>
          </cell>
          <cell r="L310">
            <v>86</v>
          </cell>
          <cell r="M310">
            <v>50</v>
          </cell>
          <cell r="N310">
            <v>158</v>
          </cell>
          <cell r="O310">
            <v>127</v>
          </cell>
          <cell r="P310">
            <v>184</v>
          </cell>
          <cell r="Q310">
            <v>66</v>
          </cell>
          <cell r="R310">
            <v>178.37</v>
          </cell>
          <cell r="S310">
            <v>108</v>
          </cell>
          <cell r="T310">
            <v>72</v>
          </cell>
          <cell r="U310">
            <v>63</v>
          </cell>
          <cell r="V310">
            <v>66</v>
          </cell>
          <cell r="W310">
            <v>86</v>
          </cell>
          <cell r="X310">
            <v>145</v>
          </cell>
          <cell r="Y310">
            <v>154</v>
          </cell>
          <cell r="Z310">
            <v>16.91</v>
          </cell>
          <cell r="AA310">
            <v>172.99</v>
          </cell>
          <cell r="AB310">
            <v>93.22</v>
          </cell>
          <cell r="AC310">
            <v>121.13</v>
          </cell>
          <cell r="AD310">
            <v>155.38</v>
          </cell>
        </row>
        <row r="311">
          <cell r="F311">
            <v>61</v>
          </cell>
          <cell r="G311">
            <v>63</v>
          </cell>
          <cell r="H311">
            <v>66</v>
          </cell>
          <cell r="I311">
            <v>54</v>
          </cell>
          <cell r="J311">
            <v>59</v>
          </cell>
          <cell r="K311">
            <v>96</v>
          </cell>
          <cell r="L311">
            <v>66</v>
          </cell>
          <cell r="M311">
            <v>54</v>
          </cell>
          <cell r="N311">
            <v>158</v>
          </cell>
          <cell r="O311">
            <v>122</v>
          </cell>
          <cell r="P311">
            <v>163</v>
          </cell>
          <cell r="Q311">
            <v>80</v>
          </cell>
          <cell r="R311">
            <v>179</v>
          </cell>
          <cell r="S311">
            <v>88</v>
          </cell>
          <cell r="T311">
            <v>68</v>
          </cell>
          <cell r="U311">
            <v>68</v>
          </cell>
          <cell r="V311">
            <v>49</v>
          </cell>
          <cell r="W311">
            <v>78</v>
          </cell>
          <cell r="X311">
            <v>147</v>
          </cell>
          <cell r="Y311">
            <v>113.83</v>
          </cell>
          <cell r="Z311">
            <v>47.97</v>
          </cell>
          <cell r="AA311">
            <v>133.28</v>
          </cell>
          <cell r="AB311">
            <v>98.84</v>
          </cell>
          <cell r="AC311">
            <v>148.06</v>
          </cell>
          <cell r="AD311">
            <v>130.15</v>
          </cell>
        </row>
        <row r="312">
          <cell r="F312">
            <v>47</v>
          </cell>
          <cell r="G312">
            <v>72</v>
          </cell>
          <cell r="H312">
            <v>85</v>
          </cell>
          <cell r="I312">
            <v>49</v>
          </cell>
          <cell r="J312">
            <v>56</v>
          </cell>
          <cell r="K312">
            <v>81</v>
          </cell>
          <cell r="L312">
            <v>65</v>
          </cell>
          <cell r="M312">
            <v>50</v>
          </cell>
          <cell r="N312">
            <v>148</v>
          </cell>
          <cell r="O312">
            <v>117</v>
          </cell>
          <cell r="P312">
            <v>152</v>
          </cell>
          <cell r="Q312">
            <v>89</v>
          </cell>
          <cell r="R312">
            <v>161.63</v>
          </cell>
          <cell r="S312">
            <v>93</v>
          </cell>
          <cell r="T312">
            <v>65</v>
          </cell>
          <cell r="U312">
            <v>58</v>
          </cell>
          <cell r="V312">
            <v>57</v>
          </cell>
          <cell r="W312">
            <v>64</v>
          </cell>
          <cell r="X312">
            <v>133</v>
          </cell>
          <cell r="Y312">
            <v>122.12</v>
          </cell>
          <cell r="Z312">
            <v>49.6</v>
          </cell>
          <cell r="AA312">
            <v>144.84</v>
          </cell>
          <cell r="AB312">
            <v>112.1</v>
          </cell>
          <cell r="AC312">
            <v>173.19</v>
          </cell>
          <cell r="AD312">
            <v>108.25</v>
          </cell>
        </row>
        <row r="313">
          <cell r="F313">
            <v>42</v>
          </cell>
          <cell r="G313">
            <v>63</v>
          </cell>
          <cell r="H313">
            <v>53</v>
          </cell>
          <cell r="I313">
            <v>44</v>
          </cell>
          <cell r="J313">
            <v>33</v>
          </cell>
          <cell r="K313">
            <v>101</v>
          </cell>
          <cell r="L313">
            <v>59</v>
          </cell>
          <cell r="M313">
            <v>70</v>
          </cell>
          <cell r="N313">
            <v>143</v>
          </cell>
          <cell r="O313">
            <v>117</v>
          </cell>
          <cell r="P313">
            <v>131</v>
          </cell>
          <cell r="Q313">
            <v>81</v>
          </cell>
          <cell r="R313">
            <v>151.33000000000001</v>
          </cell>
          <cell r="S313">
            <v>79</v>
          </cell>
          <cell r="T313">
            <v>81</v>
          </cell>
          <cell r="U313">
            <v>55</v>
          </cell>
          <cell r="V313">
            <v>50</v>
          </cell>
          <cell r="W313">
            <v>62</v>
          </cell>
          <cell r="X313">
            <v>128</v>
          </cell>
          <cell r="Y313">
            <v>127.93</v>
          </cell>
          <cell r="Z313">
            <v>33.15</v>
          </cell>
          <cell r="AA313">
            <v>146.52000000000001</v>
          </cell>
          <cell r="AB313">
            <v>82.93</v>
          </cell>
          <cell r="AC313">
            <v>177.25</v>
          </cell>
          <cell r="AD313">
            <v>114.17</v>
          </cell>
        </row>
        <row r="314">
          <cell r="F314">
            <v>37</v>
          </cell>
          <cell r="G314">
            <v>58</v>
          </cell>
          <cell r="H314">
            <v>48</v>
          </cell>
          <cell r="I314">
            <v>44</v>
          </cell>
          <cell r="J314">
            <v>50</v>
          </cell>
          <cell r="K314">
            <v>82</v>
          </cell>
          <cell r="L314">
            <v>54</v>
          </cell>
          <cell r="M314">
            <v>70</v>
          </cell>
          <cell r="N314">
            <v>128</v>
          </cell>
          <cell r="O314">
            <v>122</v>
          </cell>
          <cell r="P314">
            <v>184</v>
          </cell>
          <cell r="Q314">
            <v>73</v>
          </cell>
          <cell r="R314">
            <v>135.85</v>
          </cell>
          <cell r="S314">
            <v>74</v>
          </cell>
          <cell r="T314">
            <v>64</v>
          </cell>
          <cell r="U314">
            <v>54</v>
          </cell>
          <cell r="V314">
            <v>41</v>
          </cell>
          <cell r="W314">
            <v>68</v>
          </cell>
          <cell r="X314">
            <v>103</v>
          </cell>
          <cell r="Y314">
            <v>126.9</v>
          </cell>
          <cell r="Z314">
            <v>31.15</v>
          </cell>
          <cell r="AA314">
            <v>145.37</v>
          </cell>
          <cell r="AB314">
            <v>88.16</v>
          </cell>
          <cell r="AC314">
            <v>160.72</v>
          </cell>
          <cell r="AD314">
            <v>81.81</v>
          </cell>
        </row>
        <row r="315">
          <cell r="F315">
            <v>37</v>
          </cell>
          <cell r="G315">
            <v>58</v>
          </cell>
          <cell r="H315">
            <v>66</v>
          </cell>
          <cell r="I315">
            <v>13</v>
          </cell>
          <cell r="J315">
            <v>72</v>
          </cell>
          <cell r="K315">
            <v>66</v>
          </cell>
          <cell r="L315">
            <v>56</v>
          </cell>
          <cell r="M315">
            <v>57</v>
          </cell>
          <cell r="N315">
            <v>118</v>
          </cell>
          <cell r="O315">
            <v>110</v>
          </cell>
          <cell r="P315">
            <v>152</v>
          </cell>
          <cell r="Q315">
            <v>76</v>
          </cell>
          <cell r="R315">
            <v>139.66</v>
          </cell>
          <cell r="S315">
            <v>71</v>
          </cell>
          <cell r="T315">
            <v>58</v>
          </cell>
          <cell r="U315">
            <v>40</v>
          </cell>
          <cell r="V315">
            <v>56</v>
          </cell>
          <cell r="W315">
            <v>44</v>
          </cell>
          <cell r="X315">
            <v>108</v>
          </cell>
          <cell r="Y315">
            <v>146.96</v>
          </cell>
          <cell r="Z315">
            <v>36.56</v>
          </cell>
          <cell r="AA315">
            <v>103.93</v>
          </cell>
          <cell r="AB315">
            <v>88.26</v>
          </cell>
          <cell r="AC315">
            <v>139.18</v>
          </cell>
          <cell r="AD315">
            <v>237.52</v>
          </cell>
        </row>
        <row r="316">
          <cell r="F316">
            <v>42</v>
          </cell>
          <cell r="G316">
            <v>54</v>
          </cell>
          <cell r="H316">
            <v>51</v>
          </cell>
          <cell r="I316">
            <v>36</v>
          </cell>
          <cell r="J316">
            <v>66</v>
          </cell>
          <cell r="K316">
            <v>76</v>
          </cell>
          <cell r="L316">
            <v>50</v>
          </cell>
          <cell r="M316">
            <v>58</v>
          </cell>
          <cell r="N316">
            <v>103</v>
          </cell>
          <cell r="O316">
            <v>100</v>
          </cell>
          <cell r="P316">
            <v>148</v>
          </cell>
          <cell r="Q316">
            <v>90</v>
          </cell>
          <cell r="R316">
            <v>169.87</v>
          </cell>
          <cell r="S316">
            <v>71</v>
          </cell>
          <cell r="T316">
            <v>67</v>
          </cell>
          <cell r="U316">
            <v>40</v>
          </cell>
          <cell r="V316">
            <v>41</v>
          </cell>
          <cell r="W316">
            <v>63</v>
          </cell>
          <cell r="X316">
            <v>119</v>
          </cell>
          <cell r="Y316">
            <v>155.16</v>
          </cell>
          <cell r="Z316">
            <v>59.54</v>
          </cell>
          <cell r="AA316">
            <v>128.5</v>
          </cell>
          <cell r="AB316">
            <v>88.9</v>
          </cell>
          <cell r="AC316">
            <v>148.78</v>
          </cell>
          <cell r="AD316">
            <v>266.38</v>
          </cell>
        </row>
        <row r="317">
          <cell r="F317">
            <v>38</v>
          </cell>
          <cell r="G317">
            <v>70</v>
          </cell>
          <cell r="H317">
            <v>36</v>
          </cell>
          <cell r="I317">
            <v>31</v>
          </cell>
          <cell r="J317">
            <v>60</v>
          </cell>
          <cell r="K317">
            <v>71</v>
          </cell>
          <cell r="L317">
            <v>50</v>
          </cell>
          <cell r="M317">
            <v>58</v>
          </cell>
          <cell r="N317">
            <v>103</v>
          </cell>
          <cell r="O317">
            <v>115</v>
          </cell>
          <cell r="P317">
            <v>133</v>
          </cell>
          <cell r="Q317">
            <v>95</v>
          </cell>
          <cell r="R317">
            <v>159.94999999999999</v>
          </cell>
          <cell r="S317">
            <v>73</v>
          </cell>
          <cell r="T317">
            <v>63</v>
          </cell>
          <cell r="U317">
            <v>37</v>
          </cell>
          <cell r="V317">
            <v>56</v>
          </cell>
          <cell r="W317">
            <v>77</v>
          </cell>
          <cell r="X317">
            <v>110</v>
          </cell>
          <cell r="Y317">
            <v>133.96</v>
          </cell>
          <cell r="Z317">
            <v>37.049999999999997</v>
          </cell>
          <cell r="AA317">
            <v>108.51</v>
          </cell>
          <cell r="AB317">
            <v>89.8</v>
          </cell>
          <cell r="AC317">
            <v>133.56</v>
          </cell>
          <cell r="AD317">
            <v>245.51</v>
          </cell>
        </row>
        <row r="318">
          <cell r="F318">
            <v>39</v>
          </cell>
          <cell r="G318">
            <v>57</v>
          </cell>
          <cell r="H318">
            <v>42</v>
          </cell>
          <cell r="I318">
            <v>31</v>
          </cell>
          <cell r="J318">
            <v>56</v>
          </cell>
          <cell r="K318">
            <v>76</v>
          </cell>
          <cell r="L318">
            <v>56</v>
          </cell>
          <cell r="M318">
            <v>62</v>
          </cell>
          <cell r="N318">
            <v>103</v>
          </cell>
          <cell r="O318">
            <v>110</v>
          </cell>
          <cell r="P318">
            <v>118</v>
          </cell>
          <cell r="Q318">
            <v>87</v>
          </cell>
          <cell r="R318">
            <v>151.25</v>
          </cell>
          <cell r="S318">
            <v>74</v>
          </cell>
          <cell r="T318">
            <v>54</v>
          </cell>
          <cell r="U318">
            <v>37</v>
          </cell>
          <cell r="V318">
            <v>39</v>
          </cell>
          <cell r="W318">
            <v>41</v>
          </cell>
          <cell r="X318">
            <v>101</v>
          </cell>
          <cell r="Y318">
            <v>123.95</v>
          </cell>
          <cell r="Z318">
            <v>33.21</v>
          </cell>
          <cell r="AA318">
            <v>132.41999999999999</v>
          </cell>
          <cell r="AB318">
            <v>90.23</v>
          </cell>
          <cell r="AC318">
            <v>168.99</v>
          </cell>
          <cell r="AD318">
            <v>188.98</v>
          </cell>
        </row>
        <row r="319">
          <cell r="F319">
            <v>38</v>
          </cell>
          <cell r="G319">
            <v>57</v>
          </cell>
          <cell r="H319">
            <v>52</v>
          </cell>
          <cell r="I319">
            <v>36</v>
          </cell>
          <cell r="J319">
            <v>60</v>
          </cell>
          <cell r="K319">
            <v>66</v>
          </cell>
          <cell r="L319">
            <v>50</v>
          </cell>
          <cell r="M319">
            <v>57</v>
          </cell>
          <cell r="N319">
            <v>143</v>
          </cell>
          <cell r="O319">
            <v>109</v>
          </cell>
          <cell r="P319">
            <v>113</v>
          </cell>
          <cell r="Q319">
            <v>79</v>
          </cell>
          <cell r="R319">
            <v>165.21</v>
          </cell>
          <cell r="S319">
            <v>69</v>
          </cell>
          <cell r="T319">
            <v>58</v>
          </cell>
          <cell r="U319">
            <v>37</v>
          </cell>
          <cell r="V319">
            <v>47</v>
          </cell>
          <cell r="W319">
            <v>49</v>
          </cell>
          <cell r="X319">
            <v>116</v>
          </cell>
          <cell r="Y319">
            <v>133.97999999999999</v>
          </cell>
          <cell r="Z319">
            <v>64.06</v>
          </cell>
          <cell r="AA319">
            <v>116.61</v>
          </cell>
          <cell r="AB319">
            <v>73.42</v>
          </cell>
          <cell r="AC319">
            <v>132.51</v>
          </cell>
          <cell r="AD319">
            <v>208.25</v>
          </cell>
        </row>
        <row r="320">
          <cell r="F320">
            <v>43</v>
          </cell>
          <cell r="G320">
            <v>58</v>
          </cell>
          <cell r="H320">
            <v>42</v>
          </cell>
          <cell r="I320">
            <v>35</v>
          </cell>
          <cell r="J320">
            <v>55</v>
          </cell>
          <cell r="K320">
            <v>76</v>
          </cell>
          <cell r="L320">
            <v>50</v>
          </cell>
          <cell r="M320">
            <v>67</v>
          </cell>
          <cell r="N320">
            <v>153</v>
          </cell>
          <cell r="O320">
            <v>109</v>
          </cell>
          <cell r="P320">
            <v>118</v>
          </cell>
          <cell r="Q320">
            <v>83</v>
          </cell>
          <cell r="R320">
            <v>161.66999999999999</v>
          </cell>
          <cell r="S320">
            <v>59</v>
          </cell>
          <cell r="T320">
            <v>35</v>
          </cell>
          <cell r="U320">
            <v>23</v>
          </cell>
          <cell r="V320">
            <v>89</v>
          </cell>
          <cell r="W320">
            <v>58</v>
          </cell>
          <cell r="X320">
            <v>111</v>
          </cell>
          <cell r="Y320">
            <v>131.15</v>
          </cell>
          <cell r="Z320">
            <v>41.01</v>
          </cell>
          <cell r="AA320">
            <v>137.74</v>
          </cell>
          <cell r="AB320">
            <v>120.37</v>
          </cell>
          <cell r="AC320">
            <v>138.63999999999999</v>
          </cell>
          <cell r="AD320">
            <v>162.13999999999999</v>
          </cell>
        </row>
        <row r="321">
          <cell r="F321">
            <v>38</v>
          </cell>
          <cell r="G321">
            <v>48</v>
          </cell>
          <cell r="H321">
            <v>42</v>
          </cell>
          <cell r="I321">
            <v>31</v>
          </cell>
          <cell r="J321">
            <v>50</v>
          </cell>
          <cell r="K321">
            <v>71</v>
          </cell>
          <cell r="L321">
            <v>50</v>
          </cell>
          <cell r="M321">
            <v>67</v>
          </cell>
          <cell r="N321">
            <v>123</v>
          </cell>
          <cell r="O321">
            <v>104</v>
          </cell>
          <cell r="P321">
            <v>102</v>
          </cell>
          <cell r="Q321">
            <v>81</v>
          </cell>
          <cell r="R321">
            <v>137.15</v>
          </cell>
          <cell r="S321">
            <v>63</v>
          </cell>
          <cell r="T321">
            <v>60</v>
          </cell>
          <cell r="U321">
            <v>49</v>
          </cell>
          <cell r="V321">
            <v>78</v>
          </cell>
          <cell r="W321">
            <v>77</v>
          </cell>
          <cell r="X321">
            <v>97</v>
          </cell>
          <cell r="Y321">
            <v>147</v>
          </cell>
          <cell r="Z321">
            <v>20.58</v>
          </cell>
          <cell r="AA321">
            <v>132.16</v>
          </cell>
          <cell r="AB321">
            <v>111.13</v>
          </cell>
          <cell r="AC321">
            <v>134.16999999999999</v>
          </cell>
          <cell r="AD321">
            <v>162.78</v>
          </cell>
        </row>
        <row r="322">
          <cell r="F322">
            <v>28</v>
          </cell>
          <cell r="G322">
            <v>53</v>
          </cell>
          <cell r="H322">
            <v>70</v>
          </cell>
          <cell r="I322">
            <v>31</v>
          </cell>
          <cell r="J322">
            <v>73</v>
          </cell>
          <cell r="K322">
            <v>62</v>
          </cell>
          <cell r="L322">
            <v>50</v>
          </cell>
          <cell r="M322">
            <v>58</v>
          </cell>
          <cell r="N322">
            <v>128</v>
          </cell>
          <cell r="O322">
            <v>109</v>
          </cell>
          <cell r="P322">
            <v>116</v>
          </cell>
          <cell r="Q322">
            <v>86</v>
          </cell>
          <cell r="R322">
            <v>123.52</v>
          </cell>
          <cell r="S322">
            <v>54</v>
          </cell>
          <cell r="T322">
            <v>37</v>
          </cell>
          <cell r="U322">
            <v>27</v>
          </cell>
          <cell r="V322">
            <v>63</v>
          </cell>
          <cell r="W322">
            <v>112</v>
          </cell>
          <cell r="X322">
            <v>84</v>
          </cell>
          <cell r="Y322">
            <v>171.95</v>
          </cell>
          <cell r="Z322">
            <v>30.25</v>
          </cell>
          <cell r="AA322">
            <v>136.28</v>
          </cell>
          <cell r="AB322">
            <v>97.1</v>
          </cell>
          <cell r="AC322">
            <v>116.26</v>
          </cell>
          <cell r="AD322">
            <v>183.39</v>
          </cell>
        </row>
        <row r="323">
          <cell r="F323">
            <v>38</v>
          </cell>
          <cell r="G323">
            <v>55</v>
          </cell>
          <cell r="H323">
            <v>56</v>
          </cell>
          <cell r="I323">
            <v>18</v>
          </cell>
          <cell r="J323">
            <v>57</v>
          </cell>
          <cell r="K323">
            <v>56</v>
          </cell>
          <cell r="L323">
            <v>60</v>
          </cell>
          <cell r="M323">
            <v>66</v>
          </cell>
          <cell r="N323">
            <v>103</v>
          </cell>
          <cell r="O323">
            <v>104</v>
          </cell>
          <cell r="P323">
            <v>146</v>
          </cell>
          <cell r="Q323">
            <v>86</v>
          </cell>
          <cell r="R323">
            <v>115.71</v>
          </cell>
          <cell r="S323">
            <v>55</v>
          </cell>
          <cell r="T323">
            <v>51</v>
          </cell>
          <cell r="U323">
            <v>38</v>
          </cell>
          <cell r="V323">
            <v>58</v>
          </cell>
          <cell r="W323">
            <v>69</v>
          </cell>
          <cell r="X323">
            <v>99</v>
          </cell>
          <cell r="Y323">
            <v>144.30000000000001</v>
          </cell>
          <cell r="Z323">
            <v>1.97</v>
          </cell>
          <cell r="AA323">
            <v>136.28</v>
          </cell>
          <cell r="AB323">
            <v>96.48</v>
          </cell>
          <cell r="AC323">
            <v>136.29</v>
          </cell>
          <cell r="AD323">
            <v>201.89</v>
          </cell>
        </row>
        <row r="324">
          <cell r="F324">
            <v>38</v>
          </cell>
          <cell r="G324">
            <v>70</v>
          </cell>
          <cell r="H324">
            <v>56</v>
          </cell>
          <cell r="I324">
            <v>22</v>
          </cell>
          <cell r="J324">
            <v>54</v>
          </cell>
          <cell r="K324">
            <v>61</v>
          </cell>
          <cell r="L324">
            <v>79</v>
          </cell>
          <cell r="M324">
            <v>98</v>
          </cell>
          <cell r="N324">
            <v>113</v>
          </cell>
          <cell r="O324">
            <v>104</v>
          </cell>
          <cell r="P324">
            <v>146</v>
          </cell>
          <cell r="Q324">
            <v>81</v>
          </cell>
          <cell r="R324">
            <v>120.83</v>
          </cell>
          <cell r="S324">
            <v>51</v>
          </cell>
          <cell r="T324">
            <v>33</v>
          </cell>
          <cell r="U324">
            <v>38</v>
          </cell>
          <cell r="V324">
            <v>61</v>
          </cell>
          <cell r="W324">
            <v>82</v>
          </cell>
          <cell r="X324">
            <v>79</v>
          </cell>
          <cell r="Y324">
            <v>127.03</v>
          </cell>
          <cell r="Z324">
            <v>11.47</v>
          </cell>
          <cell r="AA324">
            <v>137.57</v>
          </cell>
          <cell r="AB324">
            <v>88.36</v>
          </cell>
          <cell r="AC324">
            <v>150.1</v>
          </cell>
          <cell r="AD324">
            <v>129.66999999999999</v>
          </cell>
        </row>
        <row r="325">
          <cell r="F325">
            <v>38</v>
          </cell>
          <cell r="G325">
            <v>86</v>
          </cell>
          <cell r="H325">
            <v>47</v>
          </cell>
          <cell r="I325">
            <v>27</v>
          </cell>
          <cell r="J325">
            <v>54</v>
          </cell>
          <cell r="K325">
            <v>66</v>
          </cell>
          <cell r="L325">
            <v>69</v>
          </cell>
          <cell r="M325">
            <v>108</v>
          </cell>
          <cell r="N325">
            <v>138</v>
          </cell>
          <cell r="O325">
            <v>94</v>
          </cell>
          <cell r="P325">
            <v>141</v>
          </cell>
          <cell r="Q325">
            <v>96</v>
          </cell>
          <cell r="R325">
            <v>150.78</v>
          </cell>
          <cell r="S325">
            <v>46</v>
          </cell>
          <cell r="T325">
            <v>66</v>
          </cell>
          <cell r="U325">
            <v>38</v>
          </cell>
          <cell r="V325">
            <v>59</v>
          </cell>
          <cell r="W325">
            <v>88</v>
          </cell>
          <cell r="X325">
            <v>62</v>
          </cell>
          <cell r="Y325">
            <v>127.3</v>
          </cell>
          <cell r="Z325">
            <v>39.200000000000003</v>
          </cell>
          <cell r="AA325">
            <v>104.64</v>
          </cell>
          <cell r="AB325">
            <v>80.31</v>
          </cell>
          <cell r="AC325">
            <v>124.48</v>
          </cell>
          <cell r="AD325">
            <v>146.04</v>
          </cell>
        </row>
        <row r="326">
          <cell r="F326">
            <v>43</v>
          </cell>
          <cell r="G326">
            <v>80</v>
          </cell>
          <cell r="H326">
            <v>52</v>
          </cell>
          <cell r="I326">
            <v>49</v>
          </cell>
          <cell r="J326">
            <v>58</v>
          </cell>
          <cell r="K326">
            <v>61</v>
          </cell>
          <cell r="L326">
            <v>98</v>
          </cell>
          <cell r="M326">
            <v>98</v>
          </cell>
          <cell r="N326">
            <v>202</v>
          </cell>
          <cell r="O326">
            <v>79</v>
          </cell>
          <cell r="P326">
            <v>151</v>
          </cell>
          <cell r="Q326">
            <v>100</v>
          </cell>
          <cell r="R326">
            <v>150.47</v>
          </cell>
          <cell r="S326">
            <v>51</v>
          </cell>
          <cell r="T326">
            <v>98</v>
          </cell>
          <cell r="U326">
            <v>34</v>
          </cell>
          <cell r="V326">
            <v>56</v>
          </cell>
          <cell r="W326">
            <v>81</v>
          </cell>
          <cell r="X326">
            <v>74</v>
          </cell>
          <cell r="Y326">
            <v>117.1</v>
          </cell>
          <cell r="Z326">
            <v>22.96</v>
          </cell>
          <cell r="AA326">
            <v>113.1</v>
          </cell>
          <cell r="AB326">
            <v>85.24</v>
          </cell>
          <cell r="AC326">
            <v>117.76</v>
          </cell>
          <cell r="AD326">
            <v>131.03</v>
          </cell>
        </row>
        <row r="327">
          <cell r="F327">
            <v>43</v>
          </cell>
          <cell r="G327">
            <v>99</v>
          </cell>
          <cell r="H327">
            <v>47</v>
          </cell>
          <cell r="I327">
            <v>67</v>
          </cell>
          <cell r="J327">
            <v>55</v>
          </cell>
          <cell r="K327">
            <v>61</v>
          </cell>
          <cell r="L327">
            <v>79</v>
          </cell>
          <cell r="M327">
            <v>93</v>
          </cell>
          <cell r="N327">
            <v>173</v>
          </cell>
          <cell r="O327">
            <v>97</v>
          </cell>
          <cell r="P327">
            <v>131</v>
          </cell>
          <cell r="Q327">
            <v>94</v>
          </cell>
          <cell r="R327">
            <v>229.94</v>
          </cell>
          <cell r="S327">
            <v>48</v>
          </cell>
          <cell r="T327">
            <v>89</v>
          </cell>
          <cell r="U327">
            <v>67</v>
          </cell>
          <cell r="V327">
            <v>61</v>
          </cell>
          <cell r="W327">
            <v>77</v>
          </cell>
          <cell r="X327">
            <v>79</v>
          </cell>
          <cell r="Y327">
            <v>193.93</v>
          </cell>
          <cell r="Z327">
            <v>14.52</v>
          </cell>
          <cell r="AA327">
            <v>107.98</v>
          </cell>
          <cell r="AB327">
            <v>127.72</v>
          </cell>
          <cell r="AC327">
            <v>100.55</v>
          </cell>
          <cell r="AD327">
            <v>178.16</v>
          </cell>
        </row>
        <row r="328">
          <cell r="F328">
            <v>47</v>
          </cell>
          <cell r="G328">
            <v>104</v>
          </cell>
          <cell r="H328">
            <v>43</v>
          </cell>
          <cell r="I328">
            <v>62</v>
          </cell>
          <cell r="J328">
            <v>59</v>
          </cell>
          <cell r="K328">
            <v>53</v>
          </cell>
          <cell r="L328">
            <v>74</v>
          </cell>
          <cell r="M328">
            <v>74</v>
          </cell>
          <cell r="N328">
            <v>173</v>
          </cell>
          <cell r="O328">
            <v>99</v>
          </cell>
          <cell r="P328">
            <v>106</v>
          </cell>
          <cell r="Q328">
            <v>82</v>
          </cell>
          <cell r="R328">
            <v>196.67</v>
          </cell>
          <cell r="S328">
            <v>60</v>
          </cell>
          <cell r="T328">
            <v>70</v>
          </cell>
          <cell r="U328">
            <v>70</v>
          </cell>
          <cell r="V328">
            <v>47</v>
          </cell>
          <cell r="W328">
            <v>91</v>
          </cell>
          <cell r="X328">
            <v>73</v>
          </cell>
          <cell r="Y328">
            <v>169.96</v>
          </cell>
          <cell r="Z328">
            <v>30.33</v>
          </cell>
          <cell r="AA328">
            <v>117.96</v>
          </cell>
          <cell r="AB328">
            <v>113.79</v>
          </cell>
          <cell r="AC328">
            <v>120.76</v>
          </cell>
          <cell r="AD328">
            <v>176.45</v>
          </cell>
        </row>
        <row r="329">
          <cell r="F329">
            <v>42</v>
          </cell>
          <cell r="G329">
            <v>124</v>
          </cell>
          <cell r="H329">
            <v>47</v>
          </cell>
          <cell r="I329">
            <v>39</v>
          </cell>
          <cell r="J329">
            <v>55</v>
          </cell>
          <cell r="K329">
            <v>57</v>
          </cell>
          <cell r="L329">
            <v>65</v>
          </cell>
          <cell r="M329">
            <v>90</v>
          </cell>
          <cell r="N329">
            <v>173</v>
          </cell>
          <cell r="O329">
            <v>104</v>
          </cell>
          <cell r="P329">
            <v>111</v>
          </cell>
          <cell r="Q329">
            <v>110</v>
          </cell>
          <cell r="R329">
            <v>195.87</v>
          </cell>
          <cell r="S329">
            <v>70</v>
          </cell>
          <cell r="T329">
            <v>76</v>
          </cell>
          <cell r="U329">
            <v>69</v>
          </cell>
          <cell r="V329">
            <v>47</v>
          </cell>
          <cell r="W329">
            <v>103</v>
          </cell>
          <cell r="X329">
            <v>65</v>
          </cell>
          <cell r="Y329">
            <v>143.46</v>
          </cell>
          <cell r="Z329">
            <v>26.02</v>
          </cell>
          <cell r="AA329">
            <v>113.62</v>
          </cell>
          <cell r="AB329">
            <v>146.47999999999999</v>
          </cell>
          <cell r="AC329">
            <v>144.25</v>
          </cell>
          <cell r="AD329">
            <v>129.34</v>
          </cell>
        </row>
        <row r="330">
          <cell r="F330">
            <v>62</v>
          </cell>
          <cell r="G330">
            <v>136</v>
          </cell>
          <cell r="H330">
            <v>75</v>
          </cell>
          <cell r="I330">
            <v>47</v>
          </cell>
          <cell r="J330">
            <v>50</v>
          </cell>
          <cell r="K330">
            <v>48</v>
          </cell>
          <cell r="L330">
            <v>52</v>
          </cell>
          <cell r="M330">
            <v>50</v>
          </cell>
          <cell r="N330">
            <v>153</v>
          </cell>
          <cell r="O330">
            <v>95</v>
          </cell>
          <cell r="P330">
            <v>126</v>
          </cell>
          <cell r="Q330">
            <v>100</v>
          </cell>
          <cell r="R330">
            <v>167.48</v>
          </cell>
          <cell r="S330">
            <v>65</v>
          </cell>
          <cell r="T330">
            <v>107</v>
          </cell>
          <cell r="U330">
            <v>63</v>
          </cell>
          <cell r="V330">
            <v>29</v>
          </cell>
          <cell r="W330">
            <v>122</v>
          </cell>
          <cell r="X330">
            <v>75</v>
          </cell>
          <cell r="Y330">
            <v>134.44999999999999</v>
          </cell>
          <cell r="Z330">
            <v>15.83</v>
          </cell>
          <cell r="AA330">
            <v>98.82</v>
          </cell>
          <cell r="AB330">
            <v>112.95</v>
          </cell>
          <cell r="AC330">
            <v>124.74</v>
          </cell>
          <cell r="AD330">
            <v>179</v>
          </cell>
        </row>
        <row r="331">
          <cell r="F331">
            <v>57</v>
          </cell>
          <cell r="G331">
            <v>101</v>
          </cell>
          <cell r="H331">
            <v>47</v>
          </cell>
          <cell r="I331">
            <v>44</v>
          </cell>
          <cell r="J331">
            <v>50</v>
          </cell>
          <cell r="K331">
            <v>57</v>
          </cell>
          <cell r="L331">
            <v>52</v>
          </cell>
          <cell r="M331">
            <v>53</v>
          </cell>
          <cell r="N331">
            <v>133</v>
          </cell>
          <cell r="O331">
            <v>84</v>
          </cell>
          <cell r="P331">
            <v>114</v>
          </cell>
          <cell r="Q331">
            <v>100</v>
          </cell>
          <cell r="R331">
            <v>149.44</v>
          </cell>
          <cell r="S331">
            <v>75</v>
          </cell>
          <cell r="T331">
            <v>56</v>
          </cell>
          <cell r="U331">
            <v>63</v>
          </cell>
          <cell r="V331">
            <v>77</v>
          </cell>
          <cell r="W331">
            <v>113</v>
          </cell>
          <cell r="X331">
            <v>56</v>
          </cell>
          <cell r="Y331">
            <v>127.12</v>
          </cell>
          <cell r="Z331">
            <v>24.78</v>
          </cell>
          <cell r="AA331">
            <v>111.43</v>
          </cell>
          <cell r="AB331">
            <v>141.30000000000001</v>
          </cell>
          <cell r="AC331">
            <v>120.4</v>
          </cell>
          <cell r="AD331">
            <v>79.09</v>
          </cell>
        </row>
        <row r="332">
          <cell r="F332">
            <v>48</v>
          </cell>
          <cell r="G332">
            <v>111</v>
          </cell>
          <cell r="H332">
            <v>54</v>
          </cell>
          <cell r="I332">
            <v>35</v>
          </cell>
          <cell r="J332">
            <v>55</v>
          </cell>
          <cell r="K332">
            <v>59</v>
          </cell>
          <cell r="L332">
            <v>57</v>
          </cell>
          <cell r="M332">
            <v>62</v>
          </cell>
          <cell r="N332">
            <v>123</v>
          </cell>
          <cell r="O332">
            <v>84</v>
          </cell>
          <cell r="P332">
            <v>80</v>
          </cell>
          <cell r="Q332">
            <v>91</v>
          </cell>
          <cell r="R332">
            <v>146.69</v>
          </cell>
          <cell r="S332">
            <v>53</v>
          </cell>
          <cell r="T332">
            <v>38</v>
          </cell>
          <cell r="U332">
            <v>54</v>
          </cell>
          <cell r="V332">
            <v>77</v>
          </cell>
          <cell r="W332">
            <v>94</v>
          </cell>
          <cell r="X332">
            <v>76</v>
          </cell>
          <cell r="Y332">
            <v>127.13</v>
          </cell>
          <cell r="Z332">
            <v>46.91</v>
          </cell>
          <cell r="AA332">
            <v>105.71</v>
          </cell>
          <cell r="AB332">
            <v>150.72999999999999</v>
          </cell>
          <cell r="AC332">
            <v>120.65</v>
          </cell>
          <cell r="AD332">
            <v>71.13</v>
          </cell>
        </row>
        <row r="333">
          <cell r="F333">
            <v>47</v>
          </cell>
          <cell r="G333">
            <v>87</v>
          </cell>
          <cell r="H333">
            <v>49</v>
          </cell>
          <cell r="I333">
            <v>40</v>
          </cell>
          <cell r="J333">
            <v>55</v>
          </cell>
          <cell r="K333">
            <v>46</v>
          </cell>
          <cell r="L333">
            <v>52</v>
          </cell>
          <cell r="M333">
            <v>57</v>
          </cell>
          <cell r="N333">
            <v>123</v>
          </cell>
          <cell r="O333">
            <v>80</v>
          </cell>
          <cell r="P333">
            <v>95</v>
          </cell>
          <cell r="Q333">
            <v>89</v>
          </cell>
          <cell r="R333">
            <v>128.97</v>
          </cell>
          <cell r="S333">
            <v>48</v>
          </cell>
          <cell r="T333">
            <v>30</v>
          </cell>
          <cell r="U333">
            <v>49</v>
          </cell>
          <cell r="V333">
            <v>69</v>
          </cell>
          <cell r="W333">
            <v>82</v>
          </cell>
          <cell r="X333">
            <v>62</v>
          </cell>
          <cell r="Y333">
            <v>145.82</v>
          </cell>
          <cell r="Z333">
            <v>31.61</v>
          </cell>
          <cell r="AA333">
            <v>119.77</v>
          </cell>
          <cell r="AB333">
            <v>131.81</v>
          </cell>
          <cell r="AC333">
            <v>123.9</v>
          </cell>
          <cell r="AD333">
            <v>80.41</v>
          </cell>
        </row>
        <row r="334">
          <cell r="F334">
            <v>42</v>
          </cell>
          <cell r="G334">
            <v>73</v>
          </cell>
          <cell r="H334">
            <v>49</v>
          </cell>
          <cell r="I334">
            <v>31</v>
          </cell>
          <cell r="J334">
            <v>60</v>
          </cell>
          <cell r="K334">
            <v>46</v>
          </cell>
          <cell r="L334">
            <v>54</v>
          </cell>
          <cell r="M334">
            <v>53</v>
          </cell>
          <cell r="N334">
            <v>143</v>
          </cell>
          <cell r="O334">
            <v>85</v>
          </cell>
          <cell r="P334">
            <v>88</v>
          </cell>
          <cell r="Q334">
            <v>85</v>
          </cell>
          <cell r="R334">
            <v>124.66</v>
          </cell>
          <cell r="S334">
            <v>48</v>
          </cell>
          <cell r="T334">
            <v>54</v>
          </cell>
          <cell r="U334">
            <v>49</v>
          </cell>
          <cell r="V334">
            <v>71</v>
          </cell>
          <cell r="W334">
            <v>92</v>
          </cell>
          <cell r="X334">
            <v>101</v>
          </cell>
          <cell r="Y334">
            <v>140.38999999999999</v>
          </cell>
          <cell r="Z334">
            <v>30.41</v>
          </cell>
          <cell r="AA334">
            <v>107.36</v>
          </cell>
          <cell r="AB334">
            <v>110.77</v>
          </cell>
          <cell r="AC334">
            <v>127.97</v>
          </cell>
          <cell r="AD334">
            <v>67.25</v>
          </cell>
        </row>
        <row r="335">
          <cell r="F335">
            <v>32</v>
          </cell>
          <cell r="G335">
            <v>63</v>
          </cell>
          <cell r="H335">
            <v>40</v>
          </cell>
          <cell r="I335">
            <v>43</v>
          </cell>
          <cell r="J335">
            <v>55</v>
          </cell>
          <cell r="K335">
            <v>51</v>
          </cell>
          <cell r="L335">
            <v>53</v>
          </cell>
          <cell r="M335">
            <v>52</v>
          </cell>
          <cell r="N335">
            <v>147</v>
          </cell>
          <cell r="O335">
            <v>91</v>
          </cell>
          <cell r="P335">
            <v>108</v>
          </cell>
          <cell r="Q335">
            <v>82</v>
          </cell>
          <cell r="R335">
            <v>111.05</v>
          </cell>
          <cell r="S335">
            <v>43</v>
          </cell>
          <cell r="T335">
            <v>54</v>
          </cell>
          <cell r="U335">
            <v>61</v>
          </cell>
          <cell r="V335">
            <v>67</v>
          </cell>
          <cell r="W335">
            <v>78</v>
          </cell>
          <cell r="X335">
            <v>109</v>
          </cell>
          <cell r="Y335">
            <v>118.19</v>
          </cell>
          <cell r="Z335">
            <v>47.54</v>
          </cell>
          <cell r="AA335">
            <v>105.75</v>
          </cell>
          <cell r="AB335">
            <v>120.01</v>
          </cell>
          <cell r="AC335">
            <v>126.13</v>
          </cell>
          <cell r="AD335">
            <v>59.79</v>
          </cell>
        </row>
        <row r="336">
          <cell r="F336">
            <v>38</v>
          </cell>
          <cell r="G336">
            <v>68</v>
          </cell>
          <cell r="H336">
            <v>36</v>
          </cell>
          <cell r="I336">
            <v>35</v>
          </cell>
          <cell r="J336">
            <v>55</v>
          </cell>
          <cell r="K336">
            <v>55</v>
          </cell>
          <cell r="L336">
            <v>48</v>
          </cell>
          <cell r="M336">
            <v>52</v>
          </cell>
          <cell r="N336">
            <v>112</v>
          </cell>
          <cell r="O336">
            <v>77</v>
          </cell>
          <cell r="P336">
            <v>121</v>
          </cell>
          <cell r="Q336">
            <v>117</v>
          </cell>
          <cell r="R336">
            <v>104.72</v>
          </cell>
          <cell r="S336">
            <v>43</v>
          </cell>
          <cell r="T336">
            <v>64</v>
          </cell>
          <cell r="U336">
            <v>49</v>
          </cell>
          <cell r="V336">
            <v>67</v>
          </cell>
          <cell r="W336">
            <v>78</v>
          </cell>
          <cell r="X336">
            <v>106</v>
          </cell>
          <cell r="Y336">
            <v>123.36</v>
          </cell>
          <cell r="Z336">
            <v>32.67</v>
          </cell>
          <cell r="AA336">
            <v>95.6</v>
          </cell>
          <cell r="AB336">
            <v>133.6</v>
          </cell>
          <cell r="AC336">
            <v>120.5</v>
          </cell>
          <cell r="AD336">
            <v>61.11</v>
          </cell>
        </row>
        <row r="337">
          <cell r="F337">
            <v>42</v>
          </cell>
          <cell r="G337">
            <v>5</v>
          </cell>
          <cell r="H337">
            <v>54</v>
          </cell>
          <cell r="I337">
            <v>33</v>
          </cell>
          <cell r="J337">
            <v>55</v>
          </cell>
          <cell r="K337">
            <v>64</v>
          </cell>
          <cell r="L337">
            <v>29</v>
          </cell>
          <cell r="M337">
            <v>48</v>
          </cell>
          <cell r="N337">
            <v>122</v>
          </cell>
          <cell r="O337">
            <v>73</v>
          </cell>
          <cell r="P337">
            <v>106</v>
          </cell>
          <cell r="Q337">
            <v>104</v>
          </cell>
          <cell r="R337">
            <v>111.67</v>
          </cell>
          <cell r="S337">
            <v>39</v>
          </cell>
          <cell r="T337">
            <v>46</v>
          </cell>
          <cell r="U337">
            <v>51</v>
          </cell>
          <cell r="V337">
            <v>67</v>
          </cell>
          <cell r="W337">
            <v>58</v>
          </cell>
          <cell r="X337">
            <v>87</v>
          </cell>
          <cell r="Y337">
            <v>112.71</v>
          </cell>
          <cell r="Z337">
            <v>21.63</v>
          </cell>
          <cell r="AA337">
            <v>91.03</v>
          </cell>
          <cell r="AB337">
            <v>165.85</v>
          </cell>
          <cell r="AC337">
            <v>115.8</v>
          </cell>
          <cell r="AD337">
            <v>63.72</v>
          </cell>
        </row>
        <row r="338">
          <cell r="F338">
            <v>38</v>
          </cell>
          <cell r="G338">
            <v>63</v>
          </cell>
          <cell r="H338">
            <v>58</v>
          </cell>
          <cell r="I338">
            <v>56</v>
          </cell>
          <cell r="J338">
            <v>59</v>
          </cell>
          <cell r="K338">
            <v>54</v>
          </cell>
          <cell r="L338">
            <v>43</v>
          </cell>
          <cell r="M338">
            <v>57</v>
          </cell>
          <cell r="N338">
            <v>114</v>
          </cell>
          <cell r="O338">
            <v>73</v>
          </cell>
          <cell r="P338">
            <v>91</v>
          </cell>
          <cell r="Q338">
            <v>95</v>
          </cell>
          <cell r="R338">
            <v>103.54</v>
          </cell>
          <cell r="S338">
            <v>44</v>
          </cell>
          <cell r="T338">
            <v>42</v>
          </cell>
          <cell r="U338">
            <v>46</v>
          </cell>
          <cell r="V338">
            <v>55</v>
          </cell>
          <cell r="W338">
            <v>62</v>
          </cell>
          <cell r="X338">
            <v>74</v>
          </cell>
          <cell r="Y338">
            <v>88.57</v>
          </cell>
          <cell r="Z338">
            <v>21.86</v>
          </cell>
          <cell r="AA338">
            <v>90.82</v>
          </cell>
          <cell r="AB338">
            <v>154.54</v>
          </cell>
          <cell r="AC338">
            <v>120.3</v>
          </cell>
          <cell r="AD338">
            <v>64.95</v>
          </cell>
        </row>
        <row r="339">
          <cell r="F339">
            <v>28</v>
          </cell>
          <cell r="G339">
            <v>64</v>
          </cell>
          <cell r="H339">
            <v>54</v>
          </cell>
          <cell r="I339">
            <v>52</v>
          </cell>
          <cell r="J339">
            <v>60</v>
          </cell>
          <cell r="K339">
            <v>31</v>
          </cell>
          <cell r="L339">
            <v>80</v>
          </cell>
          <cell r="M339">
            <v>47</v>
          </cell>
          <cell r="N339">
            <v>99</v>
          </cell>
          <cell r="O339">
            <v>73</v>
          </cell>
          <cell r="P339">
            <v>111</v>
          </cell>
          <cell r="Q339">
            <v>88</v>
          </cell>
          <cell r="R339">
            <v>106.15</v>
          </cell>
          <cell r="S339">
            <v>39</v>
          </cell>
          <cell r="T339">
            <v>56</v>
          </cell>
          <cell r="U339">
            <v>46</v>
          </cell>
          <cell r="V339">
            <v>63</v>
          </cell>
          <cell r="W339">
            <v>67</v>
          </cell>
          <cell r="X339">
            <v>63</v>
          </cell>
          <cell r="Y339">
            <v>98.8</v>
          </cell>
          <cell r="Z339">
            <v>47.92</v>
          </cell>
          <cell r="AA339">
            <v>115.67</v>
          </cell>
          <cell r="AB339">
            <v>146.66</v>
          </cell>
          <cell r="AC339">
            <v>152.84</v>
          </cell>
          <cell r="AD339">
            <v>51.07</v>
          </cell>
        </row>
        <row r="340">
          <cell r="F340">
            <v>38</v>
          </cell>
          <cell r="G340">
            <v>68</v>
          </cell>
          <cell r="H340">
            <v>85</v>
          </cell>
          <cell r="I340">
            <v>51</v>
          </cell>
          <cell r="J340">
            <v>60</v>
          </cell>
          <cell r="K340">
            <v>36</v>
          </cell>
          <cell r="L340">
            <v>55</v>
          </cell>
          <cell r="M340">
            <v>52</v>
          </cell>
          <cell r="N340">
            <v>114</v>
          </cell>
          <cell r="O340">
            <v>78</v>
          </cell>
          <cell r="P340">
            <v>106</v>
          </cell>
          <cell r="Q340">
            <v>99</v>
          </cell>
          <cell r="R340">
            <v>116.19</v>
          </cell>
          <cell r="S340">
            <v>39</v>
          </cell>
          <cell r="T340">
            <v>24</v>
          </cell>
          <cell r="U340">
            <v>55</v>
          </cell>
          <cell r="V340">
            <v>62</v>
          </cell>
          <cell r="W340">
            <v>56</v>
          </cell>
          <cell r="X340">
            <v>87</v>
          </cell>
          <cell r="Y340">
            <v>122.96</v>
          </cell>
          <cell r="Z340">
            <v>24.02</v>
          </cell>
          <cell r="AA340">
            <v>93.48</v>
          </cell>
          <cell r="AB340">
            <v>124.99</v>
          </cell>
          <cell r="AC340">
            <v>147.84</v>
          </cell>
          <cell r="AD340">
            <v>60.77</v>
          </cell>
        </row>
        <row r="341">
          <cell r="F341">
            <v>33</v>
          </cell>
          <cell r="G341">
            <v>54</v>
          </cell>
          <cell r="H341">
            <v>99</v>
          </cell>
          <cell r="I341">
            <v>47</v>
          </cell>
          <cell r="J341">
            <v>48</v>
          </cell>
          <cell r="K341">
            <v>45</v>
          </cell>
          <cell r="L341">
            <v>35</v>
          </cell>
          <cell r="M341">
            <v>48</v>
          </cell>
          <cell r="N341">
            <v>110</v>
          </cell>
          <cell r="O341">
            <v>50</v>
          </cell>
          <cell r="P341">
            <v>106</v>
          </cell>
          <cell r="Q341">
            <v>104</v>
          </cell>
          <cell r="R341">
            <v>116.22</v>
          </cell>
          <cell r="S341">
            <v>35</v>
          </cell>
          <cell r="T341">
            <v>29</v>
          </cell>
          <cell r="U341">
            <v>46</v>
          </cell>
          <cell r="V341">
            <v>53</v>
          </cell>
          <cell r="W341">
            <v>49</v>
          </cell>
          <cell r="X341">
            <v>73</v>
          </cell>
          <cell r="Y341">
            <v>104.44</v>
          </cell>
          <cell r="Z341">
            <v>24.18</v>
          </cell>
          <cell r="AA341">
            <v>91.21</v>
          </cell>
          <cell r="AB341">
            <v>129.18</v>
          </cell>
          <cell r="AC341">
            <v>150.03</v>
          </cell>
          <cell r="AD341">
            <v>51.68</v>
          </cell>
        </row>
        <row r="342">
          <cell r="F342">
            <v>38</v>
          </cell>
          <cell r="G342">
            <v>54</v>
          </cell>
          <cell r="H342">
            <v>90</v>
          </cell>
          <cell r="I342">
            <v>47</v>
          </cell>
          <cell r="J342">
            <v>57</v>
          </cell>
          <cell r="K342">
            <v>65</v>
          </cell>
          <cell r="L342">
            <v>50</v>
          </cell>
          <cell r="M342">
            <v>38</v>
          </cell>
          <cell r="N342">
            <v>137</v>
          </cell>
          <cell r="O342">
            <v>54</v>
          </cell>
          <cell r="P342">
            <v>96</v>
          </cell>
          <cell r="Q342">
            <v>174</v>
          </cell>
          <cell r="R342">
            <v>131.35</v>
          </cell>
          <cell r="S342">
            <v>35</v>
          </cell>
          <cell r="T342">
            <v>30</v>
          </cell>
          <cell r="U342">
            <v>41</v>
          </cell>
          <cell r="V342">
            <v>75</v>
          </cell>
          <cell r="W342">
            <v>44</v>
          </cell>
          <cell r="X342">
            <v>85</v>
          </cell>
          <cell r="Y342">
            <v>94.85</v>
          </cell>
          <cell r="Z342">
            <v>22.04</v>
          </cell>
          <cell r="AA342">
            <v>106.2</v>
          </cell>
          <cell r="AB342">
            <v>134.04</v>
          </cell>
          <cell r="AC342">
            <v>131.66999999999999</v>
          </cell>
          <cell r="AD342">
            <v>58.7</v>
          </cell>
        </row>
        <row r="343">
          <cell r="F343">
            <v>38</v>
          </cell>
          <cell r="G343">
            <v>49</v>
          </cell>
          <cell r="H343">
            <v>81</v>
          </cell>
          <cell r="I343">
            <v>42</v>
          </cell>
          <cell r="J343">
            <v>40</v>
          </cell>
          <cell r="K343">
            <v>50</v>
          </cell>
          <cell r="L343">
            <v>35</v>
          </cell>
          <cell r="M343">
            <v>47</v>
          </cell>
          <cell r="N343">
            <v>117</v>
          </cell>
          <cell r="O343">
            <v>61</v>
          </cell>
          <cell r="P343">
            <v>86</v>
          </cell>
          <cell r="Q343">
            <v>139</v>
          </cell>
          <cell r="R343">
            <v>151.34</v>
          </cell>
          <cell r="S343">
            <v>35</v>
          </cell>
          <cell r="T343">
            <v>53</v>
          </cell>
          <cell r="U343">
            <v>45</v>
          </cell>
          <cell r="V343">
            <v>75</v>
          </cell>
          <cell r="W343">
            <v>35</v>
          </cell>
          <cell r="X343">
            <v>51</v>
          </cell>
          <cell r="Y343">
            <v>106.87</v>
          </cell>
          <cell r="Z343">
            <v>16.41</v>
          </cell>
          <cell r="AA343">
            <v>185.93</v>
          </cell>
          <cell r="AB343">
            <v>138.65</v>
          </cell>
          <cell r="AC343">
            <v>141.65</v>
          </cell>
          <cell r="AD343">
            <v>47.93</v>
          </cell>
        </row>
        <row r="344">
          <cell r="F344">
            <v>38</v>
          </cell>
          <cell r="G344">
            <v>49</v>
          </cell>
          <cell r="H344">
            <v>72</v>
          </cell>
          <cell r="I344">
            <v>38</v>
          </cell>
          <cell r="J344">
            <v>44</v>
          </cell>
          <cell r="K344">
            <v>40</v>
          </cell>
          <cell r="L344">
            <v>50</v>
          </cell>
          <cell r="M344">
            <v>53</v>
          </cell>
          <cell r="N344">
            <v>137</v>
          </cell>
          <cell r="O344">
            <v>72</v>
          </cell>
          <cell r="P344">
            <v>91</v>
          </cell>
          <cell r="Q344">
            <v>106</v>
          </cell>
          <cell r="R344">
            <v>115.98</v>
          </cell>
          <cell r="S344">
            <v>35</v>
          </cell>
          <cell r="T344">
            <v>33</v>
          </cell>
          <cell r="U344">
            <v>33</v>
          </cell>
          <cell r="V344">
            <v>75</v>
          </cell>
          <cell r="W344">
            <v>40</v>
          </cell>
          <cell r="X344">
            <v>73</v>
          </cell>
          <cell r="Y344">
            <v>86.02</v>
          </cell>
          <cell r="Z344">
            <v>41.71</v>
          </cell>
          <cell r="AA344">
            <v>149.1</v>
          </cell>
          <cell r="AB344">
            <v>136.72999999999999</v>
          </cell>
          <cell r="AC344">
            <v>159.6</v>
          </cell>
          <cell r="AD344">
            <v>44.13</v>
          </cell>
        </row>
        <row r="345">
          <cell r="F345">
            <v>34</v>
          </cell>
          <cell r="G345">
            <v>60</v>
          </cell>
          <cell r="H345">
            <v>68</v>
          </cell>
          <cell r="I345">
            <v>40</v>
          </cell>
          <cell r="J345">
            <v>39</v>
          </cell>
          <cell r="K345">
            <v>45</v>
          </cell>
          <cell r="L345">
            <v>35</v>
          </cell>
          <cell r="M345">
            <v>62</v>
          </cell>
          <cell r="N345">
            <v>137</v>
          </cell>
          <cell r="O345">
            <v>44</v>
          </cell>
          <cell r="P345">
            <v>90</v>
          </cell>
          <cell r="Q345">
            <v>101.54</v>
          </cell>
          <cell r="R345">
            <v>124</v>
          </cell>
          <cell r="S345">
            <v>35</v>
          </cell>
          <cell r="T345">
            <v>52.97</v>
          </cell>
          <cell r="U345">
            <v>20.079999999999998</v>
          </cell>
          <cell r="V345">
            <v>60</v>
          </cell>
          <cell r="W345">
            <v>49</v>
          </cell>
          <cell r="X345">
            <v>67</v>
          </cell>
          <cell r="Y345">
            <v>89.32</v>
          </cell>
          <cell r="Z345">
            <v>58.99</v>
          </cell>
          <cell r="AA345">
            <v>129.33000000000001</v>
          </cell>
          <cell r="AB345">
            <v>122.15</v>
          </cell>
          <cell r="AC345">
            <v>100.42</v>
          </cell>
          <cell r="AD345">
            <v>62.47</v>
          </cell>
        </row>
        <row r="346">
          <cell r="F346">
            <v>29</v>
          </cell>
          <cell r="G346">
            <v>51</v>
          </cell>
          <cell r="H346">
            <v>62</v>
          </cell>
          <cell r="I346">
            <v>41</v>
          </cell>
          <cell r="J346">
            <v>40</v>
          </cell>
          <cell r="K346">
            <v>30</v>
          </cell>
          <cell r="L346">
            <v>40</v>
          </cell>
          <cell r="M346">
            <v>43</v>
          </cell>
          <cell r="N346">
            <v>127</v>
          </cell>
          <cell r="O346">
            <v>94</v>
          </cell>
          <cell r="P346">
            <v>74</v>
          </cell>
          <cell r="Q346">
            <v>101.54</v>
          </cell>
          <cell r="R346">
            <v>123</v>
          </cell>
          <cell r="S346">
            <v>31</v>
          </cell>
          <cell r="T346">
            <v>53.19</v>
          </cell>
          <cell r="U346">
            <v>47.08</v>
          </cell>
          <cell r="V346">
            <v>89</v>
          </cell>
          <cell r="W346">
            <v>48</v>
          </cell>
          <cell r="X346">
            <v>60</v>
          </cell>
          <cell r="Y346">
            <v>89.17</v>
          </cell>
          <cell r="Z346">
            <v>42.13</v>
          </cell>
          <cell r="AA346">
            <v>130.62</v>
          </cell>
          <cell r="AB346">
            <v>123.29</v>
          </cell>
          <cell r="AC346">
            <v>106.89</v>
          </cell>
          <cell r="AD346">
            <v>59.24</v>
          </cell>
        </row>
        <row r="347">
          <cell r="F347">
            <v>34</v>
          </cell>
          <cell r="G347">
            <v>60</v>
          </cell>
          <cell r="H347">
            <v>59</v>
          </cell>
          <cell r="I347">
            <v>50</v>
          </cell>
          <cell r="J347">
            <v>37</v>
          </cell>
          <cell r="K347">
            <v>44</v>
          </cell>
          <cell r="L347">
            <v>36</v>
          </cell>
          <cell r="M347">
            <v>58</v>
          </cell>
          <cell r="N347">
            <v>122</v>
          </cell>
          <cell r="O347">
            <v>83</v>
          </cell>
          <cell r="P347">
            <v>76</v>
          </cell>
          <cell r="Q347">
            <v>92.08</v>
          </cell>
          <cell r="R347">
            <v>133</v>
          </cell>
          <cell r="S347">
            <v>31</v>
          </cell>
          <cell r="T347">
            <v>51.91</v>
          </cell>
          <cell r="U347">
            <v>56.78</v>
          </cell>
          <cell r="V347">
            <v>106</v>
          </cell>
          <cell r="W347">
            <v>37</v>
          </cell>
          <cell r="X347">
            <v>60</v>
          </cell>
          <cell r="Y347">
            <v>104.44</v>
          </cell>
          <cell r="Z347">
            <v>48.99</v>
          </cell>
          <cell r="AA347">
            <v>100</v>
          </cell>
          <cell r="AB347">
            <v>149.34</v>
          </cell>
          <cell r="AC347">
            <v>144.59</v>
          </cell>
          <cell r="AD347">
            <v>60.82</v>
          </cell>
        </row>
        <row r="348">
          <cell r="F348">
            <v>34</v>
          </cell>
          <cell r="G348">
            <v>55</v>
          </cell>
          <cell r="H348">
            <v>72</v>
          </cell>
          <cell r="I348">
            <v>53</v>
          </cell>
          <cell r="J348">
            <v>27</v>
          </cell>
          <cell r="K348">
            <v>34</v>
          </cell>
          <cell r="L348">
            <v>40</v>
          </cell>
          <cell r="M348">
            <v>96</v>
          </cell>
          <cell r="N348">
            <v>103</v>
          </cell>
          <cell r="O348">
            <v>88</v>
          </cell>
          <cell r="P348">
            <v>123</v>
          </cell>
          <cell r="Q348">
            <v>109.04</v>
          </cell>
          <cell r="R348">
            <v>128</v>
          </cell>
          <cell r="S348">
            <v>31</v>
          </cell>
          <cell r="T348">
            <v>42.46</v>
          </cell>
          <cell r="U348">
            <v>52.7</v>
          </cell>
          <cell r="V348">
            <v>89</v>
          </cell>
          <cell r="W348">
            <v>29</v>
          </cell>
          <cell r="X348">
            <v>56</v>
          </cell>
          <cell r="Y348">
            <v>86.86</v>
          </cell>
          <cell r="Z348">
            <v>33.159999999999997</v>
          </cell>
          <cell r="AA348">
            <v>134.72999999999999</v>
          </cell>
          <cell r="AB348">
            <v>137.54</v>
          </cell>
          <cell r="AC348">
            <v>135.30000000000001</v>
          </cell>
          <cell r="AD348">
            <v>105.3</v>
          </cell>
        </row>
        <row r="349">
          <cell r="F349">
            <v>47</v>
          </cell>
          <cell r="G349">
            <v>46</v>
          </cell>
          <cell r="H349">
            <v>63</v>
          </cell>
          <cell r="I349">
            <v>42</v>
          </cell>
          <cell r="J349">
            <v>36</v>
          </cell>
          <cell r="K349">
            <v>40</v>
          </cell>
          <cell r="L349">
            <v>35</v>
          </cell>
          <cell r="M349">
            <v>67</v>
          </cell>
          <cell r="N349">
            <v>108</v>
          </cell>
          <cell r="O349">
            <v>78</v>
          </cell>
          <cell r="P349">
            <v>160</v>
          </cell>
          <cell r="Q349">
            <v>99.54</v>
          </cell>
          <cell r="R349">
            <v>133</v>
          </cell>
          <cell r="S349">
            <v>26</v>
          </cell>
          <cell r="T349">
            <v>60.53</v>
          </cell>
          <cell r="U349">
            <v>48.02</v>
          </cell>
          <cell r="V349">
            <v>65</v>
          </cell>
          <cell r="W349">
            <v>39</v>
          </cell>
          <cell r="X349">
            <v>55</v>
          </cell>
          <cell r="Y349">
            <v>81.67</v>
          </cell>
          <cell r="Z349">
            <v>62.92</v>
          </cell>
          <cell r="AA349">
            <v>123.05</v>
          </cell>
          <cell r="AB349">
            <v>133.26</v>
          </cell>
          <cell r="AC349">
            <v>111.34</v>
          </cell>
          <cell r="AD349">
            <v>64.760000000000005</v>
          </cell>
        </row>
        <row r="350">
          <cell r="F350">
            <v>52</v>
          </cell>
          <cell r="G350">
            <v>60</v>
          </cell>
          <cell r="H350">
            <v>66</v>
          </cell>
          <cell r="I350">
            <v>56</v>
          </cell>
          <cell r="J350">
            <v>43</v>
          </cell>
          <cell r="K350">
            <v>20</v>
          </cell>
          <cell r="L350">
            <v>45</v>
          </cell>
          <cell r="M350">
            <v>67</v>
          </cell>
          <cell r="N350">
            <v>120</v>
          </cell>
          <cell r="O350">
            <v>78</v>
          </cell>
          <cell r="P350">
            <v>160</v>
          </cell>
          <cell r="Q350">
            <v>90.47</v>
          </cell>
          <cell r="R350">
            <v>118</v>
          </cell>
          <cell r="S350">
            <v>31</v>
          </cell>
          <cell r="T350">
            <v>51.27</v>
          </cell>
          <cell r="U350">
            <v>48.06</v>
          </cell>
          <cell r="V350">
            <v>75</v>
          </cell>
          <cell r="W350">
            <v>48</v>
          </cell>
          <cell r="X350">
            <v>50</v>
          </cell>
          <cell r="Y350">
            <v>69.47</v>
          </cell>
          <cell r="Z350">
            <v>47.71</v>
          </cell>
          <cell r="AA350">
            <v>116.29</v>
          </cell>
          <cell r="AB350">
            <v>120.24</v>
          </cell>
          <cell r="AC350">
            <v>114.13</v>
          </cell>
          <cell r="AD350">
            <v>52.76</v>
          </cell>
        </row>
        <row r="351">
          <cell r="F351">
            <v>62</v>
          </cell>
          <cell r="G351">
            <v>46</v>
          </cell>
          <cell r="H351">
            <v>59</v>
          </cell>
          <cell r="I351">
            <v>56</v>
          </cell>
          <cell r="J351">
            <v>38</v>
          </cell>
          <cell r="K351">
            <v>51</v>
          </cell>
          <cell r="L351">
            <v>31</v>
          </cell>
          <cell r="M351">
            <v>57</v>
          </cell>
          <cell r="N351">
            <v>101</v>
          </cell>
          <cell r="O351">
            <v>74</v>
          </cell>
          <cell r="P351">
            <v>150</v>
          </cell>
          <cell r="Q351">
            <v>194.71</v>
          </cell>
          <cell r="R351">
            <v>128</v>
          </cell>
          <cell r="S351">
            <v>31</v>
          </cell>
          <cell r="T351">
            <v>64.930000000000007</v>
          </cell>
          <cell r="U351">
            <v>48.75</v>
          </cell>
          <cell r="V351">
            <v>89</v>
          </cell>
          <cell r="W351">
            <v>32</v>
          </cell>
          <cell r="X351">
            <v>66</v>
          </cell>
          <cell r="Y351">
            <v>111</v>
          </cell>
          <cell r="Z351">
            <v>23.15</v>
          </cell>
          <cell r="AA351">
            <v>111.6</v>
          </cell>
          <cell r="AB351">
            <v>120.64</v>
          </cell>
          <cell r="AC351">
            <v>103.51</v>
          </cell>
          <cell r="AD351">
            <v>87.26</v>
          </cell>
        </row>
        <row r="352">
          <cell r="F352">
            <v>47</v>
          </cell>
          <cell r="G352">
            <v>65</v>
          </cell>
          <cell r="H352">
            <v>59</v>
          </cell>
          <cell r="I352">
            <v>112</v>
          </cell>
          <cell r="J352">
            <v>34</v>
          </cell>
          <cell r="K352">
            <v>33</v>
          </cell>
          <cell r="L352">
            <v>26</v>
          </cell>
          <cell r="M352">
            <v>48</v>
          </cell>
          <cell r="N352">
            <v>91</v>
          </cell>
          <cell r="O352">
            <v>60</v>
          </cell>
          <cell r="P352">
            <v>135</v>
          </cell>
          <cell r="Q352">
            <v>197.86</v>
          </cell>
          <cell r="R352">
            <v>124</v>
          </cell>
          <cell r="S352">
            <v>26</v>
          </cell>
          <cell r="T352">
            <v>65.150000000000006</v>
          </cell>
          <cell r="U352">
            <v>53.41</v>
          </cell>
          <cell r="V352">
            <v>93</v>
          </cell>
          <cell r="W352">
            <v>46</v>
          </cell>
          <cell r="X352">
            <v>57</v>
          </cell>
          <cell r="Y352">
            <v>92.67</v>
          </cell>
          <cell r="Z352">
            <v>44.11</v>
          </cell>
          <cell r="AA352">
            <v>121.52</v>
          </cell>
          <cell r="AB352">
            <v>110.26</v>
          </cell>
          <cell r="AC352">
            <v>108.52</v>
          </cell>
          <cell r="AD352">
            <v>36.76</v>
          </cell>
        </row>
        <row r="353">
          <cell r="F353">
            <v>48</v>
          </cell>
          <cell r="G353">
            <v>60</v>
          </cell>
          <cell r="H353">
            <v>61</v>
          </cell>
          <cell r="I353">
            <v>70</v>
          </cell>
          <cell r="J353">
            <v>34</v>
          </cell>
          <cell r="K353">
            <v>28</v>
          </cell>
          <cell r="L353">
            <v>40</v>
          </cell>
          <cell r="M353">
            <v>72</v>
          </cell>
          <cell r="N353">
            <v>135</v>
          </cell>
          <cell r="O353">
            <v>65</v>
          </cell>
          <cell r="P353">
            <v>128</v>
          </cell>
          <cell r="Q353">
            <v>150.54</v>
          </cell>
          <cell r="R353">
            <v>119</v>
          </cell>
          <cell r="S353">
            <v>27</v>
          </cell>
          <cell r="T353">
            <v>42.24</v>
          </cell>
          <cell r="U353">
            <v>53.19</v>
          </cell>
          <cell r="V353">
            <v>92</v>
          </cell>
          <cell r="W353">
            <v>43</v>
          </cell>
          <cell r="X353">
            <v>71</v>
          </cell>
          <cell r="Y353">
            <v>112.06</v>
          </cell>
          <cell r="Z353">
            <v>48.9</v>
          </cell>
          <cell r="AA353">
            <v>107.07</v>
          </cell>
          <cell r="AB353">
            <v>115.08</v>
          </cell>
          <cell r="AC353">
            <v>108.63</v>
          </cell>
          <cell r="AD353">
            <v>84.72</v>
          </cell>
        </row>
        <row r="354">
          <cell r="F354">
            <v>38</v>
          </cell>
          <cell r="G354">
            <v>46</v>
          </cell>
          <cell r="H354">
            <v>81</v>
          </cell>
          <cell r="I354">
            <v>57</v>
          </cell>
          <cell r="J354">
            <v>34</v>
          </cell>
          <cell r="K354">
            <v>54</v>
          </cell>
          <cell r="L354">
            <v>27</v>
          </cell>
          <cell r="M354">
            <v>67</v>
          </cell>
          <cell r="N354">
            <v>111</v>
          </cell>
          <cell r="O354">
            <v>74</v>
          </cell>
          <cell r="P354">
            <v>128</v>
          </cell>
          <cell r="Q354">
            <v>145.94</v>
          </cell>
          <cell r="R354">
            <v>119</v>
          </cell>
          <cell r="S354">
            <v>27</v>
          </cell>
          <cell r="T354">
            <v>42.46</v>
          </cell>
          <cell r="U354">
            <v>45.26</v>
          </cell>
          <cell r="V354">
            <v>82</v>
          </cell>
          <cell r="W354">
            <v>34</v>
          </cell>
          <cell r="X354">
            <v>67</v>
          </cell>
          <cell r="Y354">
            <v>112.09</v>
          </cell>
          <cell r="Z354">
            <v>48.4</v>
          </cell>
          <cell r="AA354">
            <v>105.43</v>
          </cell>
          <cell r="AB354">
            <v>99.75</v>
          </cell>
          <cell r="AC354">
            <v>127.75</v>
          </cell>
          <cell r="AD354">
            <v>78.17</v>
          </cell>
        </row>
        <row r="355">
          <cell r="F355">
            <v>49</v>
          </cell>
          <cell r="G355">
            <v>55</v>
          </cell>
          <cell r="H355">
            <v>68</v>
          </cell>
          <cell r="I355">
            <v>56</v>
          </cell>
          <cell r="J355">
            <v>31</v>
          </cell>
          <cell r="K355">
            <v>51</v>
          </cell>
          <cell r="L355">
            <v>36</v>
          </cell>
          <cell r="M355">
            <v>67</v>
          </cell>
          <cell r="N355">
            <v>111</v>
          </cell>
          <cell r="O355">
            <v>74</v>
          </cell>
          <cell r="P355">
            <v>95</v>
          </cell>
          <cell r="Q355">
            <v>156.18</v>
          </cell>
          <cell r="R355">
            <v>153</v>
          </cell>
          <cell r="S355">
            <v>27</v>
          </cell>
          <cell r="T355">
            <v>47.16</v>
          </cell>
          <cell r="U355">
            <v>40.659999999999997</v>
          </cell>
          <cell r="V355">
            <v>82</v>
          </cell>
          <cell r="W355">
            <v>38</v>
          </cell>
          <cell r="X355">
            <v>67</v>
          </cell>
          <cell r="Y355">
            <v>102.35</v>
          </cell>
          <cell r="Z355">
            <v>38.72</v>
          </cell>
          <cell r="AA355">
            <v>113.17</v>
          </cell>
          <cell r="AB355">
            <v>91.68</v>
          </cell>
          <cell r="AC355">
            <v>127.81</v>
          </cell>
          <cell r="AD355">
            <v>79.13</v>
          </cell>
        </row>
        <row r="356">
          <cell r="F356">
            <v>39</v>
          </cell>
          <cell r="G356">
            <v>66</v>
          </cell>
          <cell r="H356">
            <v>72</v>
          </cell>
          <cell r="I356">
            <v>44</v>
          </cell>
          <cell r="J356">
            <v>37</v>
          </cell>
          <cell r="K356">
            <v>54</v>
          </cell>
          <cell r="L356">
            <v>31</v>
          </cell>
          <cell r="M356">
            <v>67</v>
          </cell>
          <cell r="N356">
            <v>96</v>
          </cell>
          <cell r="O356">
            <v>74</v>
          </cell>
          <cell r="P356">
            <v>85</v>
          </cell>
          <cell r="Q356">
            <v>148.97999999999999</v>
          </cell>
          <cell r="R356">
            <v>119</v>
          </cell>
          <cell r="S356">
            <v>27</v>
          </cell>
          <cell r="T356">
            <v>51.6</v>
          </cell>
          <cell r="U356">
            <v>49.69</v>
          </cell>
          <cell r="V356">
            <v>77</v>
          </cell>
          <cell r="W356">
            <v>11</v>
          </cell>
          <cell r="X356">
            <v>68</v>
          </cell>
          <cell r="Y356">
            <v>117.17</v>
          </cell>
          <cell r="Z356">
            <v>44.67</v>
          </cell>
          <cell r="AA356">
            <v>128.54</v>
          </cell>
          <cell r="AB356">
            <v>96.07</v>
          </cell>
          <cell r="AC356">
            <v>132.51</v>
          </cell>
          <cell r="AD356">
            <v>75.55</v>
          </cell>
        </row>
        <row r="357">
          <cell r="F357">
            <v>49</v>
          </cell>
          <cell r="G357">
            <v>56</v>
          </cell>
          <cell r="H357">
            <v>64</v>
          </cell>
          <cell r="I357">
            <v>46</v>
          </cell>
          <cell r="J357">
            <v>34</v>
          </cell>
          <cell r="K357">
            <v>26</v>
          </cell>
          <cell r="L357">
            <v>36</v>
          </cell>
          <cell r="M357">
            <v>62</v>
          </cell>
          <cell r="N357">
            <v>106</v>
          </cell>
          <cell r="O357">
            <v>74</v>
          </cell>
          <cell r="P357">
            <v>100</v>
          </cell>
          <cell r="Q357">
            <v>163.15</v>
          </cell>
          <cell r="R357">
            <v>109</v>
          </cell>
          <cell r="S357">
            <v>36</v>
          </cell>
          <cell r="T357">
            <v>56.42</v>
          </cell>
          <cell r="U357">
            <v>50.77</v>
          </cell>
          <cell r="V357">
            <v>78</v>
          </cell>
          <cell r="W357">
            <v>38</v>
          </cell>
          <cell r="X357">
            <v>59</v>
          </cell>
          <cell r="Y357">
            <v>109.71</v>
          </cell>
          <cell r="Z357">
            <v>54.22</v>
          </cell>
          <cell r="AA357">
            <v>128.37</v>
          </cell>
          <cell r="AB357">
            <v>95.99</v>
          </cell>
          <cell r="AC357">
            <v>109.02</v>
          </cell>
          <cell r="AD357">
            <v>59.62</v>
          </cell>
        </row>
        <row r="358">
          <cell r="F358">
            <v>49</v>
          </cell>
          <cell r="G358">
            <v>55</v>
          </cell>
          <cell r="H358">
            <v>59</v>
          </cell>
          <cell r="I358">
            <v>38</v>
          </cell>
          <cell r="J358">
            <v>10</v>
          </cell>
          <cell r="K358">
            <v>29</v>
          </cell>
          <cell r="L358">
            <v>41</v>
          </cell>
          <cell r="M358">
            <v>72</v>
          </cell>
          <cell r="N358">
            <v>111</v>
          </cell>
          <cell r="O358">
            <v>128</v>
          </cell>
          <cell r="P358">
            <v>120</v>
          </cell>
          <cell r="Q358">
            <v>149.03</v>
          </cell>
          <cell r="R358">
            <v>95</v>
          </cell>
          <cell r="S358">
            <v>55</v>
          </cell>
          <cell r="T358">
            <v>47.22</v>
          </cell>
          <cell r="U358">
            <v>46.07</v>
          </cell>
          <cell r="V358">
            <v>78</v>
          </cell>
          <cell r="W358">
            <v>30</v>
          </cell>
          <cell r="X358">
            <v>57</v>
          </cell>
          <cell r="Y358">
            <v>102.48</v>
          </cell>
          <cell r="Z358">
            <v>68.02</v>
          </cell>
          <cell r="AA358">
            <v>118.94</v>
          </cell>
          <cell r="AB358">
            <v>87.77</v>
          </cell>
          <cell r="AC358">
            <v>146.96</v>
          </cell>
          <cell r="AD358">
            <v>73.12</v>
          </cell>
        </row>
        <row r="359">
          <cell r="F359">
            <v>40</v>
          </cell>
          <cell r="G359">
            <v>50</v>
          </cell>
          <cell r="H359">
            <v>64</v>
          </cell>
          <cell r="I359">
            <v>74</v>
          </cell>
          <cell r="J359">
            <v>29</v>
          </cell>
          <cell r="K359">
            <v>24</v>
          </cell>
          <cell r="L359">
            <v>69</v>
          </cell>
          <cell r="M359">
            <v>57</v>
          </cell>
          <cell r="N359">
            <v>106</v>
          </cell>
          <cell r="O359">
            <v>80</v>
          </cell>
          <cell r="P359">
            <v>85</v>
          </cell>
          <cell r="Q359">
            <v>113.26</v>
          </cell>
          <cell r="R359">
            <v>115</v>
          </cell>
          <cell r="S359">
            <v>41</v>
          </cell>
          <cell r="T359">
            <v>51.82</v>
          </cell>
          <cell r="U359">
            <v>59.65</v>
          </cell>
          <cell r="V359">
            <v>96</v>
          </cell>
          <cell r="W359">
            <v>32</v>
          </cell>
          <cell r="X359">
            <v>75</v>
          </cell>
          <cell r="Y359">
            <v>127</v>
          </cell>
          <cell r="Z359">
            <v>72.319999999999993</v>
          </cell>
          <cell r="AA359">
            <v>112.78</v>
          </cell>
          <cell r="AB359">
            <v>96.71</v>
          </cell>
          <cell r="AC359">
            <v>127.87</v>
          </cell>
          <cell r="AD359">
            <v>73.239999999999995</v>
          </cell>
        </row>
        <row r="360">
          <cell r="F360">
            <v>30</v>
          </cell>
          <cell r="G360">
            <v>54</v>
          </cell>
          <cell r="H360">
            <v>33</v>
          </cell>
          <cell r="I360">
            <v>53</v>
          </cell>
          <cell r="J360">
            <v>39</v>
          </cell>
          <cell r="K360">
            <v>35</v>
          </cell>
          <cell r="L360">
            <v>69</v>
          </cell>
          <cell r="M360">
            <v>98</v>
          </cell>
          <cell r="N360">
            <v>116</v>
          </cell>
          <cell r="O360">
            <v>79</v>
          </cell>
          <cell r="P360">
            <v>97</v>
          </cell>
          <cell r="Q360">
            <v>110.36</v>
          </cell>
          <cell r="R360">
            <v>101</v>
          </cell>
          <cell r="S360">
            <v>37</v>
          </cell>
          <cell r="T360">
            <v>51.6</v>
          </cell>
          <cell r="U360">
            <v>94.53</v>
          </cell>
          <cell r="V360">
            <v>96</v>
          </cell>
          <cell r="W360">
            <v>33</v>
          </cell>
          <cell r="X360">
            <v>75</v>
          </cell>
          <cell r="Y360">
            <v>141.51</v>
          </cell>
          <cell r="Z360">
            <v>67.98</v>
          </cell>
          <cell r="AA360">
            <v>108.11</v>
          </cell>
          <cell r="AB360">
            <v>116.86</v>
          </cell>
          <cell r="AC360">
            <v>123.57</v>
          </cell>
          <cell r="AD360">
            <v>155.19</v>
          </cell>
        </row>
        <row r="361">
          <cell r="F361">
            <v>30</v>
          </cell>
          <cell r="G361">
            <v>49</v>
          </cell>
          <cell r="H361">
            <v>41</v>
          </cell>
          <cell r="I361">
            <v>53</v>
          </cell>
          <cell r="J361">
            <v>23</v>
          </cell>
          <cell r="K361">
            <v>36</v>
          </cell>
          <cell r="L361">
            <v>74</v>
          </cell>
          <cell r="M361">
            <v>58</v>
          </cell>
          <cell r="N361">
            <v>111</v>
          </cell>
          <cell r="O361">
            <v>79</v>
          </cell>
          <cell r="P361">
            <v>116</v>
          </cell>
          <cell r="Q361">
            <v>124.28</v>
          </cell>
          <cell r="R361">
            <v>96</v>
          </cell>
          <cell r="S361">
            <v>37</v>
          </cell>
          <cell r="T361">
            <v>56.42</v>
          </cell>
          <cell r="U361">
            <v>65.97</v>
          </cell>
          <cell r="V361">
            <v>91</v>
          </cell>
          <cell r="W361">
            <v>35</v>
          </cell>
          <cell r="X361">
            <v>72</v>
          </cell>
          <cell r="Y361">
            <v>126.79</v>
          </cell>
          <cell r="Z361">
            <v>64.260000000000005</v>
          </cell>
          <cell r="AA361">
            <v>102.86</v>
          </cell>
          <cell r="AB361">
            <v>95.91</v>
          </cell>
          <cell r="AC361">
            <v>132.86000000000001</v>
          </cell>
          <cell r="AD361">
            <v>159.9</v>
          </cell>
        </row>
        <row r="362">
          <cell r="F362">
            <v>35</v>
          </cell>
          <cell r="G362">
            <v>50</v>
          </cell>
          <cell r="H362">
            <v>55</v>
          </cell>
          <cell r="I362">
            <v>50</v>
          </cell>
          <cell r="J362">
            <v>42</v>
          </cell>
          <cell r="K362">
            <v>27</v>
          </cell>
          <cell r="L362">
            <v>74</v>
          </cell>
          <cell r="M362">
            <v>68</v>
          </cell>
          <cell r="N362">
            <v>101</v>
          </cell>
          <cell r="O362">
            <v>80</v>
          </cell>
          <cell r="P362">
            <v>77</v>
          </cell>
          <cell r="Q362">
            <v>119.33</v>
          </cell>
          <cell r="R362">
            <v>111</v>
          </cell>
          <cell r="S362">
            <v>32</v>
          </cell>
          <cell r="T362">
            <v>78.55</v>
          </cell>
          <cell r="U362">
            <v>56.01</v>
          </cell>
          <cell r="V362">
            <v>82</v>
          </cell>
          <cell r="W362">
            <v>29</v>
          </cell>
          <cell r="X362">
            <v>63</v>
          </cell>
          <cell r="Y362">
            <v>112.56</v>
          </cell>
          <cell r="Z362">
            <v>68.34</v>
          </cell>
          <cell r="AA362">
            <v>99.96</v>
          </cell>
          <cell r="AB362">
            <v>86.36</v>
          </cell>
          <cell r="AC362">
            <v>128.32</v>
          </cell>
          <cell r="AD362">
            <v>144.76</v>
          </cell>
        </row>
        <row r="363">
          <cell r="F363">
            <v>35</v>
          </cell>
          <cell r="G363">
            <v>49</v>
          </cell>
          <cell r="H363">
            <v>51</v>
          </cell>
          <cell r="I363">
            <v>44</v>
          </cell>
          <cell r="J363">
            <v>30</v>
          </cell>
          <cell r="K363">
            <v>43</v>
          </cell>
          <cell r="L363">
            <v>55</v>
          </cell>
          <cell r="M363">
            <v>53</v>
          </cell>
          <cell r="N363">
            <v>96</v>
          </cell>
          <cell r="O363">
            <v>79</v>
          </cell>
          <cell r="P363">
            <v>104</v>
          </cell>
          <cell r="Q363">
            <v>114</v>
          </cell>
          <cell r="R363">
            <v>97</v>
          </cell>
          <cell r="S363">
            <v>32</v>
          </cell>
          <cell r="T363">
            <v>20.67</v>
          </cell>
          <cell r="U363">
            <v>51.44</v>
          </cell>
          <cell r="V363">
            <v>138</v>
          </cell>
          <cell r="W363">
            <v>34</v>
          </cell>
          <cell r="X363">
            <v>73</v>
          </cell>
          <cell r="Y363">
            <v>103.55</v>
          </cell>
          <cell r="Z363">
            <v>68.23</v>
          </cell>
          <cell r="AA363">
            <v>119.96</v>
          </cell>
          <cell r="AB363">
            <v>121.89</v>
          </cell>
          <cell r="AC363">
            <v>114.16</v>
          </cell>
          <cell r="AD363">
            <v>144.79</v>
          </cell>
        </row>
        <row r="364">
          <cell r="F364">
            <v>35</v>
          </cell>
          <cell r="G364">
            <v>53</v>
          </cell>
          <cell r="H364">
            <v>50</v>
          </cell>
          <cell r="I364">
            <v>47</v>
          </cell>
          <cell r="J364">
            <v>50</v>
          </cell>
          <cell r="K364">
            <v>53</v>
          </cell>
          <cell r="L364">
            <v>51</v>
          </cell>
          <cell r="M364">
            <v>44</v>
          </cell>
          <cell r="N364">
            <v>96</v>
          </cell>
          <cell r="O364">
            <v>65</v>
          </cell>
          <cell r="P364">
            <v>84</v>
          </cell>
          <cell r="Q364">
            <v>114</v>
          </cell>
          <cell r="R364">
            <v>97</v>
          </cell>
          <cell r="S364">
            <v>27</v>
          </cell>
          <cell r="T364">
            <v>47.58</v>
          </cell>
          <cell r="U364">
            <v>63.43</v>
          </cell>
          <cell r="V364">
            <v>96</v>
          </cell>
          <cell r="W364">
            <v>30</v>
          </cell>
          <cell r="X364">
            <v>68</v>
          </cell>
          <cell r="Y364">
            <v>98.77</v>
          </cell>
          <cell r="Z364">
            <v>60.34</v>
          </cell>
          <cell r="AA364">
            <v>62.04</v>
          </cell>
          <cell r="AB364">
            <v>113.3</v>
          </cell>
          <cell r="AC364">
            <v>114.49</v>
          </cell>
          <cell r="AD364">
            <v>154.02000000000001</v>
          </cell>
        </row>
        <row r="365">
          <cell r="F365">
            <v>35</v>
          </cell>
          <cell r="G365">
            <v>40</v>
          </cell>
          <cell r="H365">
            <v>46</v>
          </cell>
          <cell r="I365">
            <v>44</v>
          </cell>
          <cell r="J365">
            <v>36</v>
          </cell>
          <cell r="K365">
            <v>67</v>
          </cell>
          <cell r="L365">
            <v>51</v>
          </cell>
          <cell r="M365">
            <v>51</v>
          </cell>
          <cell r="N365">
            <v>101</v>
          </cell>
          <cell r="O365">
            <v>80</v>
          </cell>
          <cell r="P365">
            <v>84</v>
          </cell>
          <cell r="Q365">
            <v>109.13</v>
          </cell>
          <cell r="R365">
            <v>136</v>
          </cell>
          <cell r="S365">
            <v>18</v>
          </cell>
          <cell r="T365">
            <v>47.57</v>
          </cell>
          <cell r="U365">
            <v>59.29</v>
          </cell>
          <cell r="V365">
            <v>82</v>
          </cell>
          <cell r="W365">
            <v>35</v>
          </cell>
          <cell r="X365">
            <v>63</v>
          </cell>
          <cell r="Y365">
            <v>93.01</v>
          </cell>
          <cell r="Z365">
            <v>57.47</v>
          </cell>
          <cell r="AA365">
            <v>86.32</v>
          </cell>
          <cell r="AB365">
            <v>91.75</v>
          </cell>
          <cell r="AC365">
            <v>109.56</v>
          </cell>
          <cell r="AD365">
            <v>154.43</v>
          </cell>
        </row>
        <row r="366">
          <cell r="F366">
            <v>35</v>
          </cell>
          <cell r="G366">
            <v>45</v>
          </cell>
          <cell r="H366">
            <v>64</v>
          </cell>
          <cell r="I366">
            <v>52</v>
          </cell>
          <cell r="J366">
            <v>46</v>
          </cell>
          <cell r="K366">
            <v>62</v>
          </cell>
          <cell r="L366">
            <v>56</v>
          </cell>
          <cell r="M366">
            <v>42</v>
          </cell>
          <cell r="N366">
            <v>82</v>
          </cell>
          <cell r="O366">
            <v>66</v>
          </cell>
          <cell r="P366">
            <v>85</v>
          </cell>
          <cell r="Q366">
            <v>109.36</v>
          </cell>
          <cell r="R366">
            <v>102</v>
          </cell>
          <cell r="S366">
            <v>33</v>
          </cell>
          <cell r="T366">
            <v>43.22</v>
          </cell>
          <cell r="U366">
            <v>63.43</v>
          </cell>
          <cell r="V366">
            <v>78</v>
          </cell>
          <cell r="W366">
            <v>30</v>
          </cell>
          <cell r="X366">
            <v>65</v>
          </cell>
          <cell r="Y366">
            <v>98.04</v>
          </cell>
          <cell r="Z366">
            <v>51.16</v>
          </cell>
          <cell r="AA366">
            <v>98.87</v>
          </cell>
          <cell r="AB366">
            <v>83.35</v>
          </cell>
          <cell r="AC366">
            <v>109.91</v>
          </cell>
          <cell r="AD366">
            <v>138.53</v>
          </cell>
        </row>
        <row r="367">
          <cell r="F367">
            <v>40</v>
          </cell>
          <cell r="G367">
            <v>49</v>
          </cell>
          <cell r="H367">
            <v>64</v>
          </cell>
          <cell r="I367">
            <v>42</v>
          </cell>
          <cell r="J367">
            <v>84</v>
          </cell>
          <cell r="K367">
            <v>23</v>
          </cell>
          <cell r="L367">
            <v>41</v>
          </cell>
          <cell r="M367">
            <v>13</v>
          </cell>
          <cell r="N367">
            <v>96</v>
          </cell>
          <cell r="O367">
            <v>71</v>
          </cell>
          <cell r="P367">
            <v>90</v>
          </cell>
          <cell r="Q367">
            <v>99.85</v>
          </cell>
          <cell r="R367">
            <v>92</v>
          </cell>
          <cell r="S367">
            <v>37</v>
          </cell>
          <cell r="T367">
            <v>43.22</v>
          </cell>
          <cell r="U367">
            <v>58.02</v>
          </cell>
          <cell r="V367">
            <v>87</v>
          </cell>
          <cell r="W367">
            <v>50</v>
          </cell>
          <cell r="X367">
            <v>57</v>
          </cell>
          <cell r="Y367">
            <v>93.13</v>
          </cell>
          <cell r="Z367">
            <v>47.21</v>
          </cell>
          <cell r="AA367">
            <v>84.7</v>
          </cell>
          <cell r="AB367">
            <v>100.98</v>
          </cell>
          <cell r="AC367">
            <v>86.74</v>
          </cell>
          <cell r="AD367">
            <v>139.19999999999999</v>
          </cell>
        </row>
        <row r="368">
          <cell r="F368">
            <v>35</v>
          </cell>
          <cell r="G368">
            <v>68</v>
          </cell>
          <cell r="H368">
            <v>65</v>
          </cell>
          <cell r="I368">
            <v>47</v>
          </cell>
          <cell r="J368">
            <v>32</v>
          </cell>
          <cell r="K368">
            <v>49</v>
          </cell>
          <cell r="L368">
            <v>56</v>
          </cell>
          <cell r="M368">
            <v>47</v>
          </cell>
          <cell r="N368">
            <v>97</v>
          </cell>
          <cell r="O368">
            <v>66</v>
          </cell>
          <cell r="P368">
            <v>65</v>
          </cell>
          <cell r="Q368">
            <v>94.98</v>
          </cell>
          <cell r="R368">
            <v>102</v>
          </cell>
          <cell r="S368">
            <v>51</v>
          </cell>
          <cell r="T368">
            <v>43.22</v>
          </cell>
          <cell r="U368">
            <v>58.74</v>
          </cell>
          <cell r="V368">
            <v>87</v>
          </cell>
          <cell r="W368">
            <v>29</v>
          </cell>
          <cell r="X368">
            <v>71</v>
          </cell>
          <cell r="Y368">
            <v>91.19</v>
          </cell>
          <cell r="Z368">
            <v>47.06</v>
          </cell>
          <cell r="AA368">
            <v>79.959999999999994</v>
          </cell>
          <cell r="AB368">
            <v>101.49</v>
          </cell>
          <cell r="AC368">
            <v>143.37</v>
          </cell>
          <cell r="AD368">
            <v>141.31</v>
          </cell>
        </row>
        <row r="369">
          <cell r="F369">
            <v>35</v>
          </cell>
          <cell r="G369">
            <v>31</v>
          </cell>
          <cell r="H369">
            <v>53</v>
          </cell>
          <cell r="I369">
            <v>47</v>
          </cell>
          <cell r="J369">
            <v>41</v>
          </cell>
          <cell r="K369">
            <v>48</v>
          </cell>
          <cell r="L369">
            <v>46</v>
          </cell>
          <cell r="M369">
            <v>42</v>
          </cell>
          <cell r="N369">
            <v>110</v>
          </cell>
          <cell r="O369">
            <v>66</v>
          </cell>
          <cell r="P369">
            <v>80</v>
          </cell>
          <cell r="Q369">
            <v>99.16</v>
          </cell>
          <cell r="R369">
            <v>98</v>
          </cell>
          <cell r="S369">
            <v>56</v>
          </cell>
          <cell r="T369">
            <v>43</v>
          </cell>
          <cell r="U369">
            <v>49.8</v>
          </cell>
          <cell r="V369">
            <v>82</v>
          </cell>
          <cell r="W369">
            <v>74</v>
          </cell>
          <cell r="X369">
            <v>73</v>
          </cell>
          <cell r="Y369">
            <v>81.81</v>
          </cell>
          <cell r="Z369">
            <v>55.43</v>
          </cell>
          <cell r="AA369">
            <v>85.55</v>
          </cell>
          <cell r="AB369">
            <v>106.04</v>
          </cell>
          <cell r="AC369">
            <v>101.49</v>
          </cell>
          <cell r="AD369">
            <v>149.30000000000001</v>
          </cell>
        </row>
        <row r="370">
          <cell r="F370">
            <v>49</v>
          </cell>
          <cell r="G370">
            <v>45</v>
          </cell>
          <cell r="H370">
            <v>46</v>
          </cell>
          <cell r="I370">
            <v>47</v>
          </cell>
          <cell r="J370">
            <v>65</v>
          </cell>
          <cell r="K370">
            <v>44</v>
          </cell>
          <cell r="L370">
            <v>37</v>
          </cell>
          <cell r="M370">
            <v>33</v>
          </cell>
          <cell r="N370">
            <v>110</v>
          </cell>
          <cell r="O370">
            <v>70</v>
          </cell>
          <cell r="P370">
            <v>75</v>
          </cell>
          <cell r="Q370">
            <v>96.5</v>
          </cell>
          <cell r="R370">
            <v>93</v>
          </cell>
          <cell r="S370">
            <v>23</v>
          </cell>
          <cell r="T370">
            <v>43.52</v>
          </cell>
          <cell r="U370">
            <v>57.24</v>
          </cell>
          <cell r="V370">
            <v>78</v>
          </cell>
          <cell r="W370">
            <v>54</v>
          </cell>
          <cell r="X370">
            <v>73</v>
          </cell>
          <cell r="Y370">
            <v>91.32</v>
          </cell>
          <cell r="Z370">
            <v>47.32</v>
          </cell>
          <cell r="AA370">
            <v>81.06</v>
          </cell>
          <cell r="AB370">
            <v>97.67</v>
          </cell>
          <cell r="AC370">
            <v>101.63</v>
          </cell>
          <cell r="AD370">
            <v>141.4</v>
          </cell>
        </row>
        <row r="371">
          <cell r="F371">
            <v>40</v>
          </cell>
          <cell r="G371">
            <v>58</v>
          </cell>
          <cell r="H371">
            <v>47</v>
          </cell>
          <cell r="I371">
            <v>51</v>
          </cell>
          <cell r="J371">
            <v>27</v>
          </cell>
          <cell r="K371">
            <v>47</v>
          </cell>
          <cell r="L371">
            <v>42</v>
          </cell>
          <cell r="M371">
            <v>53</v>
          </cell>
          <cell r="N371">
            <v>140</v>
          </cell>
          <cell r="O371">
            <v>65</v>
          </cell>
          <cell r="P371">
            <v>105</v>
          </cell>
          <cell r="Q371">
            <v>91.63</v>
          </cell>
          <cell r="R371">
            <v>93</v>
          </cell>
          <cell r="S371">
            <v>24</v>
          </cell>
          <cell r="T371">
            <v>43.87</v>
          </cell>
          <cell r="U371">
            <v>52.88</v>
          </cell>
          <cell r="V371">
            <v>82</v>
          </cell>
          <cell r="W371">
            <v>53</v>
          </cell>
          <cell r="X371">
            <v>75</v>
          </cell>
          <cell r="Y371">
            <v>72.08</v>
          </cell>
          <cell r="Z371">
            <v>43.19</v>
          </cell>
          <cell r="AA371">
            <v>90.82</v>
          </cell>
          <cell r="AB371">
            <v>98</v>
          </cell>
          <cell r="AC371">
            <v>83.33</v>
          </cell>
          <cell r="AD371">
            <v>145.41</v>
          </cell>
        </row>
        <row r="372">
          <cell r="F372">
            <v>44</v>
          </cell>
          <cell r="G372">
            <v>58</v>
          </cell>
          <cell r="H372">
            <v>43</v>
          </cell>
          <cell r="I372">
            <v>42</v>
          </cell>
          <cell r="J372">
            <v>51</v>
          </cell>
          <cell r="K372">
            <v>41</v>
          </cell>
          <cell r="L372">
            <v>69</v>
          </cell>
          <cell r="M372">
            <v>46</v>
          </cell>
          <cell r="N372">
            <v>97</v>
          </cell>
          <cell r="O372">
            <v>61</v>
          </cell>
          <cell r="P372">
            <v>90</v>
          </cell>
          <cell r="Q372">
            <v>97.5</v>
          </cell>
          <cell r="R372">
            <v>93</v>
          </cell>
          <cell r="S372">
            <v>33</v>
          </cell>
          <cell r="T372">
            <v>43.87</v>
          </cell>
          <cell r="U372">
            <v>48.3</v>
          </cell>
          <cell r="V372">
            <v>78</v>
          </cell>
          <cell r="W372">
            <v>45</v>
          </cell>
          <cell r="X372">
            <v>88</v>
          </cell>
          <cell r="Y372">
            <v>81.83</v>
          </cell>
          <cell r="Z372">
            <v>43.24</v>
          </cell>
          <cell r="AA372">
            <v>76.790000000000006</v>
          </cell>
          <cell r="AB372">
            <v>109.74</v>
          </cell>
          <cell r="AC372">
            <v>106.96</v>
          </cell>
          <cell r="AD372">
            <v>185.87</v>
          </cell>
        </row>
        <row r="373">
          <cell r="F373">
            <v>40</v>
          </cell>
          <cell r="G373">
            <v>45</v>
          </cell>
          <cell r="H373">
            <v>43</v>
          </cell>
          <cell r="I373">
            <v>42</v>
          </cell>
          <cell r="J373">
            <v>37</v>
          </cell>
          <cell r="K373">
            <v>32</v>
          </cell>
          <cell r="L373">
            <v>22</v>
          </cell>
          <cell r="M373">
            <v>61</v>
          </cell>
          <cell r="N373">
            <v>82</v>
          </cell>
          <cell r="O373">
            <v>60</v>
          </cell>
          <cell r="P373">
            <v>96</v>
          </cell>
          <cell r="Q373">
            <v>108.78</v>
          </cell>
          <cell r="R373">
            <v>103</v>
          </cell>
          <cell r="S373">
            <v>38</v>
          </cell>
          <cell r="T373">
            <v>43.87</v>
          </cell>
          <cell r="U373">
            <v>48.3</v>
          </cell>
          <cell r="V373">
            <v>73</v>
          </cell>
          <cell r="W373">
            <v>57</v>
          </cell>
          <cell r="X373">
            <v>88</v>
          </cell>
          <cell r="Y373">
            <v>82.15</v>
          </cell>
          <cell r="Z373">
            <v>51.39</v>
          </cell>
          <cell r="AA373">
            <v>76.98</v>
          </cell>
          <cell r="AB373">
            <v>119.5</v>
          </cell>
          <cell r="AC373">
            <v>102.75</v>
          </cell>
          <cell r="AD373">
            <v>153.78</v>
          </cell>
        </row>
        <row r="374">
          <cell r="F374">
            <v>31</v>
          </cell>
          <cell r="G374">
            <v>50</v>
          </cell>
          <cell r="H374">
            <v>44</v>
          </cell>
          <cell r="I374">
            <v>39</v>
          </cell>
          <cell r="J374">
            <v>42</v>
          </cell>
          <cell r="K374">
            <v>18</v>
          </cell>
          <cell r="L374">
            <v>36</v>
          </cell>
          <cell r="M374">
            <v>52</v>
          </cell>
          <cell r="N374">
            <v>112</v>
          </cell>
          <cell r="O374">
            <v>61</v>
          </cell>
          <cell r="P374">
            <v>103</v>
          </cell>
          <cell r="Q374">
            <v>96.51</v>
          </cell>
          <cell r="R374">
            <v>83</v>
          </cell>
          <cell r="S374">
            <v>43</v>
          </cell>
          <cell r="T374">
            <v>43.66</v>
          </cell>
          <cell r="U374">
            <v>41.29</v>
          </cell>
          <cell r="V374">
            <v>64</v>
          </cell>
          <cell r="W374">
            <v>49</v>
          </cell>
          <cell r="X374">
            <v>126</v>
          </cell>
          <cell r="Y374">
            <v>58.06</v>
          </cell>
          <cell r="Z374">
            <v>49.62</v>
          </cell>
          <cell r="AA374">
            <v>82.07</v>
          </cell>
          <cell r="AB374">
            <v>115.65</v>
          </cell>
          <cell r="AC374">
            <v>98.35</v>
          </cell>
          <cell r="AD374">
            <v>153.81</v>
          </cell>
        </row>
        <row r="375">
          <cell r="F375">
            <v>53</v>
          </cell>
          <cell r="G375">
            <v>45</v>
          </cell>
          <cell r="H375">
            <v>43</v>
          </cell>
          <cell r="I375">
            <v>51</v>
          </cell>
          <cell r="J375">
            <v>36</v>
          </cell>
          <cell r="K375">
            <v>55</v>
          </cell>
          <cell r="L375">
            <v>40</v>
          </cell>
          <cell r="M375">
            <v>43</v>
          </cell>
          <cell r="N375">
            <v>107</v>
          </cell>
          <cell r="O375">
            <v>60</v>
          </cell>
          <cell r="P375">
            <v>103</v>
          </cell>
          <cell r="Q375">
            <v>101.37</v>
          </cell>
          <cell r="R375">
            <v>102</v>
          </cell>
          <cell r="S375">
            <v>43</v>
          </cell>
          <cell r="T375">
            <v>43.87</v>
          </cell>
          <cell r="U375">
            <v>49.94</v>
          </cell>
          <cell r="V375">
            <v>69</v>
          </cell>
          <cell r="W375">
            <v>55</v>
          </cell>
          <cell r="X375">
            <v>116</v>
          </cell>
          <cell r="Y375">
            <v>82.1</v>
          </cell>
          <cell r="Z375">
            <v>53.41</v>
          </cell>
          <cell r="AA375">
            <v>91.76</v>
          </cell>
          <cell r="AB375">
            <v>138.13</v>
          </cell>
          <cell r="AC375">
            <v>93.76</v>
          </cell>
          <cell r="AD375">
            <v>145.53</v>
          </cell>
        </row>
      </sheetData>
      <sheetData sheetId="18">
        <row r="7">
          <cell r="B7">
            <v>1970</v>
          </cell>
          <cell r="C7">
            <v>1971</v>
          </cell>
          <cell r="D7">
            <v>1972</v>
          </cell>
          <cell r="E7">
            <v>1973</v>
          </cell>
          <cell r="F7">
            <v>1974</v>
          </cell>
          <cell r="G7">
            <v>1975</v>
          </cell>
          <cell r="H7">
            <v>1976</v>
          </cell>
          <cell r="I7">
            <v>1977</v>
          </cell>
          <cell r="J7">
            <v>1978</v>
          </cell>
          <cell r="K7">
            <v>1979</v>
          </cell>
          <cell r="L7">
            <v>1980</v>
          </cell>
          <cell r="M7">
            <v>1981</v>
          </cell>
          <cell r="N7">
            <v>1982</v>
          </cell>
          <cell r="O7">
            <v>1983</v>
          </cell>
          <cell r="P7">
            <v>1984</v>
          </cell>
          <cell r="Q7">
            <v>1985</v>
          </cell>
          <cell r="R7">
            <v>1986</v>
          </cell>
          <cell r="S7">
            <v>1987</v>
          </cell>
          <cell r="T7">
            <v>1988</v>
          </cell>
          <cell r="U7">
            <v>1989</v>
          </cell>
          <cell r="V7">
            <v>1990</v>
          </cell>
          <cell r="W7">
            <v>1991</v>
          </cell>
          <cell r="X7">
            <v>1992</v>
          </cell>
          <cell r="Y7">
            <v>1993</v>
          </cell>
          <cell r="Z7">
            <v>1994</v>
          </cell>
          <cell r="AA7">
            <v>1995</v>
          </cell>
          <cell r="AB7">
            <v>1996</v>
          </cell>
          <cell r="AC7">
            <v>1997</v>
          </cell>
          <cell r="AD7">
            <v>1998</v>
          </cell>
          <cell r="AE7">
            <v>1999</v>
          </cell>
        </row>
        <row r="8">
          <cell r="B8" t="str">
            <v>cfs</v>
          </cell>
          <cell r="C8" t="str">
            <v>cfs</v>
          </cell>
          <cell r="D8" t="str">
            <v>cfs</v>
          </cell>
          <cell r="E8" t="str">
            <v>cfs</v>
          </cell>
          <cell r="F8" t="str">
            <v>cfs</v>
          </cell>
          <cell r="G8" t="str">
            <v>cfs</v>
          </cell>
          <cell r="H8" t="str">
            <v>cfs</v>
          </cell>
          <cell r="I8" t="str">
            <v>cfs</v>
          </cell>
          <cell r="J8" t="str">
            <v>cfs</v>
          </cell>
          <cell r="K8" t="str">
            <v>cfs</v>
          </cell>
          <cell r="L8" t="str">
            <v>cfs</v>
          </cell>
          <cell r="M8" t="str">
            <v>cfs</v>
          </cell>
          <cell r="N8" t="str">
            <v>cfs</v>
          </cell>
          <cell r="O8" t="str">
            <v>cfs</v>
          </cell>
          <cell r="P8" t="str">
            <v>cfs</v>
          </cell>
          <cell r="Q8" t="str">
            <v>cfs</v>
          </cell>
          <cell r="R8" t="str">
            <v>cfs</v>
          </cell>
          <cell r="S8" t="str">
            <v>cfs</v>
          </cell>
          <cell r="T8" t="str">
            <v>cfs</v>
          </cell>
          <cell r="U8" t="str">
            <v>cfs</v>
          </cell>
          <cell r="V8" t="str">
            <v>cfs</v>
          </cell>
          <cell r="W8" t="str">
            <v>cfs</v>
          </cell>
          <cell r="X8" t="str">
            <v>cfs</v>
          </cell>
          <cell r="Y8" t="str">
            <v>cfs</v>
          </cell>
          <cell r="Z8" t="str">
            <v>cfs</v>
          </cell>
          <cell r="AA8" t="str">
            <v>cfs</v>
          </cell>
          <cell r="AB8" t="str">
            <v>cfs</v>
          </cell>
          <cell r="AC8" t="str">
            <v>cfs</v>
          </cell>
          <cell r="AD8" t="str">
            <v>cfs</v>
          </cell>
          <cell r="AE8" t="str">
            <v>cfs</v>
          </cell>
        </row>
        <row r="11">
          <cell r="B11">
            <v>3.4</v>
          </cell>
          <cell r="C11">
            <v>3.5</v>
          </cell>
          <cell r="D11">
            <v>3.9</v>
          </cell>
          <cell r="E11">
            <v>3.7</v>
          </cell>
          <cell r="F11">
            <v>3.2</v>
          </cell>
          <cell r="G11">
            <v>2.8</v>
          </cell>
          <cell r="H11">
            <v>3.8</v>
          </cell>
          <cell r="I11">
            <v>2.2000000000000002</v>
          </cell>
          <cell r="J11">
            <v>2.2000000000000002</v>
          </cell>
          <cell r="K11">
            <v>3</v>
          </cell>
          <cell r="L11">
            <v>3.4</v>
          </cell>
          <cell r="M11">
            <v>4</v>
          </cell>
          <cell r="N11">
            <v>3.6</v>
          </cell>
          <cell r="O11">
            <v>0</v>
          </cell>
          <cell r="P11">
            <v>29</v>
          </cell>
          <cell r="Q11">
            <v>1</v>
          </cell>
          <cell r="R11">
            <v>0</v>
          </cell>
          <cell r="S11">
            <v>0</v>
          </cell>
          <cell r="T11">
            <v>33.700000000000003</v>
          </cell>
          <cell r="U11">
            <v>4.7</v>
          </cell>
          <cell r="V11">
            <v>0</v>
          </cell>
          <cell r="W11">
            <v>0</v>
          </cell>
          <cell r="X11">
            <v>8</v>
          </cell>
          <cell r="Y11">
            <v>0</v>
          </cell>
          <cell r="Z11">
            <v>2</v>
          </cell>
          <cell r="AA11">
            <v>4.9000000000000057</v>
          </cell>
          <cell r="AB11">
            <v>0</v>
          </cell>
          <cell r="AC11">
            <v>0</v>
          </cell>
          <cell r="AD11">
            <v>0</v>
          </cell>
          <cell r="AE11">
            <v>1.9000000000000057</v>
          </cell>
        </row>
        <row r="12">
          <cell r="B12">
            <v>3.2</v>
          </cell>
          <cell r="C12">
            <v>3.9</v>
          </cell>
          <cell r="D12">
            <v>3.9</v>
          </cell>
          <cell r="E12">
            <v>3.7</v>
          </cell>
          <cell r="F12">
            <v>3</v>
          </cell>
          <cell r="G12">
            <v>3</v>
          </cell>
          <cell r="H12">
            <v>3.8</v>
          </cell>
          <cell r="I12">
            <v>2.2000000000000002</v>
          </cell>
          <cell r="J12">
            <v>2.1</v>
          </cell>
          <cell r="K12">
            <v>3</v>
          </cell>
          <cell r="L12">
            <v>3</v>
          </cell>
          <cell r="M12">
            <v>4</v>
          </cell>
          <cell r="N12">
            <v>3.8</v>
          </cell>
          <cell r="O12">
            <v>0</v>
          </cell>
          <cell r="P12">
            <v>29</v>
          </cell>
          <cell r="Q12">
            <v>0</v>
          </cell>
          <cell r="R12">
            <v>0</v>
          </cell>
          <cell r="S12">
            <v>0</v>
          </cell>
          <cell r="T12">
            <v>22.67</v>
          </cell>
          <cell r="U12">
            <v>4.7</v>
          </cell>
          <cell r="V12">
            <v>0</v>
          </cell>
          <cell r="W12">
            <v>0</v>
          </cell>
          <cell r="X12">
            <v>4</v>
          </cell>
          <cell r="Y12">
            <v>0</v>
          </cell>
          <cell r="Z12">
            <v>0</v>
          </cell>
          <cell r="AA12">
            <v>6.9000000000000057</v>
          </cell>
          <cell r="AB12">
            <v>9.9999999999994316E-2</v>
          </cell>
          <cell r="AC12">
            <v>0</v>
          </cell>
          <cell r="AD12">
            <v>0</v>
          </cell>
          <cell r="AE12">
            <v>3.9000000000000057</v>
          </cell>
        </row>
        <row r="13">
          <cell r="B13">
            <v>3</v>
          </cell>
          <cell r="C13">
            <v>4.0999999999999996</v>
          </cell>
          <cell r="D13">
            <v>3.7</v>
          </cell>
          <cell r="E13">
            <v>3.7</v>
          </cell>
          <cell r="F13">
            <v>3</v>
          </cell>
          <cell r="G13">
            <v>3</v>
          </cell>
          <cell r="H13">
            <v>3.4</v>
          </cell>
          <cell r="I13">
            <v>2.2000000000000002</v>
          </cell>
          <cell r="J13">
            <v>2.1</v>
          </cell>
          <cell r="K13">
            <v>3</v>
          </cell>
          <cell r="L13">
            <v>2.7</v>
          </cell>
          <cell r="M13">
            <v>4</v>
          </cell>
          <cell r="N13">
            <v>4</v>
          </cell>
          <cell r="O13">
            <v>0</v>
          </cell>
          <cell r="P13">
            <v>29</v>
          </cell>
          <cell r="Q13">
            <v>0</v>
          </cell>
          <cell r="R13">
            <v>0</v>
          </cell>
          <cell r="S13">
            <v>0</v>
          </cell>
          <cell r="T13">
            <v>8.5</v>
          </cell>
          <cell r="U13">
            <v>4.7</v>
          </cell>
          <cell r="V13">
            <v>0</v>
          </cell>
          <cell r="W13">
            <v>0</v>
          </cell>
          <cell r="X13">
            <v>3</v>
          </cell>
          <cell r="Y13">
            <v>0</v>
          </cell>
          <cell r="Z13">
            <v>0</v>
          </cell>
          <cell r="AA13">
            <v>6.9000000000000057</v>
          </cell>
          <cell r="AB13">
            <v>0</v>
          </cell>
          <cell r="AC13">
            <v>0</v>
          </cell>
          <cell r="AD13">
            <v>0</v>
          </cell>
          <cell r="AE13">
            <v>2.9000000000000057</v>
          </cell>
        </row>
        <row r="14">
          <cell r="B14">
            <v>2.8</v>
          </cell>
          <cell r="C14">
            <v>4.0999999999999996</v>
          </cell>
          <cell r="D14">
            <v>3.5</v>
          </cell>
          <cell r="E14">
            <v>3.7</v>
          </cell>
          <cell r="F14">
            <v>3</v>
          </cell>
          <cell r="G14">
            <v>3</v>
          </cell>
          <cell r="H14">
            <v>3.2</v>
          </cell>
          <cell r="I14">
            <v>2.2000000000000002</v>
          </cell>
          <cell r="J14">
            <v>2.1</v>
          </cell>
          <cell r="K14">
            <v>3.2</v>
          </cell>
          <cell r="L14">
            <v>2.4</v>
          </cell>
          <cell r="M14">
            <v>4</v>
          </cell>
          <cell r="N14">
            <v>4</v>
          </cell>
          <cell r="O14">
            <v>0</v>
          </cell>
          <cell r="P14">
            <v>29</v>
          </cell>
          <cell r="Q14">
            <v>0</v>
          </cell>
          <cell r="R14">
            <v>0</v>
          </cell>
          <cell r="S14">
            <v>0</v>
          </cell>
          <cell r="T14">
            <v>9.4000000000000057</v>
          </cell>
          <cell r="U14">
            <v>4.7</v>
          </cell>
          <cell r="V14">
            <v>0</v>
          </cell>
          <cell r="W14">
            <v>0</v>
          </cell>
          <cell r="X14">
            <v>3</v>
          </cell>
          <cell r="Y14">
            <v>0</v>
          </cell>
          <cell r="Z14">
            <v>0</v>
          </cell>
          <cell r="AA14">
            <v>6.9000000000000057</v>
          </cell>
          <cell r="AB14">
            <v>0</v>
          </cell>
          <cell r="AC14">
            <v>0</v>
          </cell>
          <cell r="AD14">
            <v>0</v>
          </cell>
          <cell r="AE14">
            <v>100</v>
          </cell>
        </row>
        <row r="15">
          <cell r="B15">
            <v>2.8</v>
          </cell>
          <cell r="C15">
            <v>4.0999999999999996</v>
          </cell>
          <cell r="D15">
            <v>3.5</v>
          </cell>
          <cell r="E15">
            <v>3.7</v>
          </cell>
          <cell r="F15">
            <v>3</v>
          </cell>
          <cell r="G15">
            <v>3</v>
          </cell>
          <cell r="H15">
            <v>3.2</v>
          </cell>
          <cell r="I15">
            <v>2.2000000000000002</v>
          </cell>
          <cell r="J15">
            <v>2.1</v>
          </cell>
          <cell r="K15">
            <v>3.2</v>
          </cell>
          <cell r="L15">
            <v>2.2000000000000002</v>
          </cell>
          <cell r="M15">
            <v>4</v>
          </cell>
          <cell r="N15">
            <v>4</v>
          </cell>
          <cell r="O15">
            <v>0</v>
          </cell>
          <cell r="P15">
            <v>29</v>
          </cell>
          <cell r="Q15">
            <v>0</v>
          </cell>
          <cell r="R15">
            <v>0</v>
          </cell>
          <cell r="S15">
            <v>0</v>
          </cell>
          <cell r="T15">
            <v>9.6999999999999886</v>
          </cell>
          <cell r="U15">
            <v>4.7</v>
          </cell>
          <cell r="V15">
            <v>0</v>
          </cell>
          <cell r="W15">
            <v>0</v>
          </cell>
          <cell r="X15">
            <v>3</v>
          </cell>
          <cell r="Y15">
            <v>7.5</v>
          </cell>
          <cell r="Z15">
            <v>2</v>
          </cell>
          <cell r="AA15">
            <v>7.9000000000000057</v>
          </cell>
          <cell r="AB15">
            <v>0</v>
          </cell>
          <cell r="AC15">
            <v>0</v>
          </cell>
          <cell r="AD15">
            <v>0</v>
          </cell>
          <cell r="AE15">
            <v>96</v>
          </cell>
        </row>
        <row r="16">
          <cell r="B16">
            <v>2.8</v>
          </cell>
          <cell r="C16">
            <v>4.0999999999999996</v>
          </cell>
          <cell r="D16">
            <v>3.5</v>
          </cell>
          <cell r="E16">
            <v>3.7</v>
          </cell>
          <cell r="F16">
            <v>3.2</v>
          </cell>
          <cell r="G16">
            <v>3</v>
          </cell>
          <cell r="H16">
            <v>3.2</v>
          </cell>
          <cell r="I16">
            <v>2.2000000000000002</v>
          </cell>
          <cell r="J16">
            <v>2.1</v>
          </cell>
          <cell r="K16">
            <v>3.2</v>
          </cell>
          <cell r="L16">
            <v>1.7</v>
          </cell>
          <cell r="M16">
            <v>4</v>
          </cell>
          <cell r="N16">
            <v>4</v>
          </cell>
          <cell r="O16">
            <v>0</v>
          </cell>
          <cell r="P16">
            <v>29</v>
          </cell>
          <cell r="Q16">
            <v>3</v>
          </cell>
          <cell r="R16">
            <v>0</v>
          </cell>
          <cell r="S16">
            <v>1.5999999999999943</v>
          </cell>
          <cell r="T16">
            <v>9.6999999999999886</v>
          </cell>
          <cell r="U16">
            <v>4.7</v>
          </cell>
          <cell r="V16">
            <v>0</v>
          </cell>
          <cell r="W16">
            <v>0</v>
          </cell>
          <cell r="X16">
            <v>0</v>
          </cell>
          <cell r="Y16">
            <v>5</v>
          </cell>
          <cell r="Z16">
            <v>4</v>
          </cell>
          <cell r="AA16">
            <v>8.9000000000000057</v>
          </cell>
          <cell r="AB16">
            <v>0</v>
          </cell>
          <cell r="AC16">
            <v>0</v>
          </cell>
          <cell r="AD16">
            <v>0</v>
          </cell>
          <cell r="AE16">
            <v>67.12</v>
          </cell>
        </row>
        <row r="17">
          <cell r="B17">
            <v>3</v>
          </cell>
          <cell r="C17">
            <v>4.0999999999999996</v>
          </cell>
          <cell r="D17">
            <v>3.7</v>
          </cell>
          <cell r="E17">
            <v>3.5</v>
          </cell>
          <cell r="F17">
            <v>3.2</v>
          </cell>
          <cell r="G17">
            <v>3</v>
          </cell>
          <cell r="H17">
            <v>3.2</v>
          </cell>
          <cell r="I17">
            <v>2.2000000000000002</v>
          </cell>
          <cell r="J17">
            <v>2.1</v>
          </cell>
          <cell r="K17">
            <v>3.2</v>
          </cell>
          <cell r="L17">
            <v>1.7</v>
          </cell>
          <cell r="M17">
            <v>4</v>
          </cell>
          <cell r="N17">
            <v>4.3</v>
          </cell>
          <cell r="O17">
            <v>0</v>
          </cell>
          <cell r="P17">
            <v>29</v>
          </cell>
          <cell r="Q17">
            <v>3</v>
          </cell>
          <cell r="R17">
            <v>0</v>
          </cell>
          <cell r="S17">
            <v>1.5999999999999943</v>
          </cell>
          <cell r="T17">
            <v>9.6199999999999992</v>
          </cell>
          <cell r="U17">
            <v>4.7</v>
          </cell>
          <cell r="V17">
            <v>0</v>
          </cell>
          <cell r="W17">
            <v>7.5</v>
          </cell>
          <cell r="X17">
            <v>0</v>
          </cell>
          <cell r="Y17">
            <v>5</v>
          </cell>
          <cell r="Z17">
            <v>0</v>
          </cell>
          <cell r="AA17">
            <v>8.9000000000000057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B18">
            <v>3</v>
          </cell>
          <cell r="C18">
            <v>4.0999999999999996</v>
          </cell>
          <cell r="D18">
            <v>3.9</v>
          </cell>
          <cell r="E18">
            <v>3.5</v>
          </cell>
          <cell r="F18">
            <v>3.2</v>
          </cell>
          <cell r="G18">
            <v>3</v>
          </cell>
          <cell r="H18">
            <v>3</v>
          </cell>
          <cell r="I18">
            <v>2.2000000000000002</v>
          </cell>
          <cell r="J18">
            <v>2.2000000000000002</v>
          </cell>
          <cell r="K18">
            <v>3.2</v>
          </cell>
          <cell r="L18">
            <v>1.8</v>
          </cell>
          <cell r="M18">
            <v>3.8</v>
          </cell>
          <cell r="N18">
            <v>4.3</v>
          </cell>
          <cell r="O18">
            <v>0</v>
          </cell>
          <cell r="P18">
            <v>32</v>
          </cell>
          <cell r="Q18">
            <v>7.5</v>
          </cell>
          <cell r="R18">
            <v>7.5</v>
          </cell>
          <cell r="S18">
            <v>1.5999999999999943</v>
          </cell>
          <cell r="T18">
            <v>9.6999999999999886</v>
          </cell>
          <cell r="U18">
            <v>4.7</v>
          </cell>
          <cell r="V18">
            <v>0</v>
          </cell>
          <cell r="W18">
            <v>16.5</v>
          </cell>
          <cell r="X18">
            <v>0</v>
          </cell>
          <cell r="Y18">
            <v>5</v>
          </cell>
          <cell r="Z18">
            <v>0</v>
          </cell>
          <cell r="AA18">
            <v>8.9000000000000057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>
            <v>3</v>
          </cell>
          <cell r="C19">
            <v>4.0999999999999996</v>
          </cell>
          <cell r="D19">
            <v>3.9</v>
          </cell>
          <cell r="E19">
            <v>3.5</v>
          </cell>
          <cell r="F19">
            <v>3.4</v>
          </cell>
          <cell r="G19">
            <v>2.7</v>
          </cell>
          <cell r="H19">
            <v>3</v>
          </cell>
          <cell r="I19">
            <v>2.2000000000000002</v>
          </cell>
          <cell r="J19">
            <v>2.2000000000000002</v>
          </cell>
          <cell r="K19">
            <v>3.2</v>
          </cell>
          <cell r="L19">
            <v>1.5</v>
          </cell>
          <cell r="M19">
            <v>4</v>
          </cell>
          <cell r="N19">
            <v>4</v>
          </cell>
          <cell r="O19">
            <v>0</v>
          </cell>
          <cell r="P19">
            <v>29</v>
          </cell>
          <cell r="Q19">
            <v>7</v>
          </cell>
          <cell r="R19">
            <v>3</v>
          </cell>
          <cell r="S19">
            <v>3.0999999999999943</v>
          </cell>
          <cell r="T19">
            <v>9.6999999999999886</v>
          </cell>
          <cell r="U19">
            <v>4.7</v>
          </cell>
          <cell r="V19">
            <v>0</v>
          </cell>
          <cell r="W19">
            <v>12.8</v>
          </cell>
          <cell r="X19">
            <v>0</v>
          </cell>
          <cell r="Y19">
            <v>5</v>
          </cell>
          <cell r="Z19">
            <v>0</v>
          </cell>
          <cell r="AA19">
            <v>8.9000000000000057</v>
          </cell>
          <cell r="AB19">
            <v>7.5</v>
          </cell>
          <cell r="AC19">
            <v>0</v>
          </cell>
          <cell r="AD19">
            <v>0</v>
          </cell>
          <cell r="AE19">
            <v>0.5</v>
          </cell>
        </row>
        <row r="20">
          <cell r="B20">
            <v>3</v>
          </cell>
          <cell r="C20">
            <v>3.9</v>
          </cell>
          <cell r="D20">
            <v>3.9</v>
          </cell>
          <cell r="E20">
            <v>3.5</v>
          </cell>
          <cell r="F20">
            <v>3.4</v>
          </cell>
          <cell r="G20">
            <v>2.5</v>
          </cell>
          <cell r="H20">
            <v>3</v>
          </cell>
          <cell r="I20">
            <v>2.2000000000000002</v>
          </cell>
          <cell r="J20">
            <v>2.2000000000000002</v>
          </cell>
          <cell r="K20">
            <v>3.2</v>
          </cell>
          <cell r="L20">
            <v>2.1</v>
          </cell>
          <cell r="M20">
            <v>3.8</v>
          </cell>
          <cell r="N20">
            <v>4</v>
          </cell>
          <cell r="O20">
            <v>0</v>
          </cell>
          <cell r="P20">
            <v>30</v>
          </cell>
          <cell r="Q20">
            <v>7</v>
          </cell>
          <cell r="R20">
            <v>3</v>
          </cell>
          <cell r="S20">
            <v>7.5</v>
          </cell>
          <cell r="T20">
            <v>9.6999999999999886</v>
          </cell>
          <cell r="U20">
            <v>4.7</v>
          </cell>
          <cell r="V20">
            <v>0</v>
          </cell>
          <cell r="W20">
            <v>12.8</v>
          </cell>
          <cell r="X20">
            <v>0</v>
          </cell>
          <cell r="Y20">
            <v>3</v>
          </cell>
          <cell r="Z20">
            <v>0</v>
          </cell>
          <cell r="AA20">
            <v>8.9000000000000057</v>
          </cell>
          <cell r="AB20">
            <v>16.5</v>
          </cell>
          <cell r="AC20">
            <v>0</v>
          </cell>
          <cell r="AD20">
            <v>1.8</v>
          </cell>
          <cell r="AE20">
            <v>0.5</v>
          </cell>
        </row>
        <row r="21">
          <cell r="B21">
            <v>3</v>
          </cell>
          <cell r="C21">
            <v>3.9</v>
          </cell>
          <cell r="D21">
            <v>3.9</v>
          </cell>
          <cell r="E21">
            <v>3.5</v>
          </cell>
          <cell r="F21">
            <v>3.4</v>
          </cell>
          <cell r="G21">
            <v>2.5</v>
          </cell>
          <cell r="H21">
            <v>2.8</v>
          </cell>
          <cell r="I21">
            <v>2.2000000000000002</v>
          </cell>
          <cell r="J21">
            <v>2.2000000000000002</v>
          </cell>
          <cell r="K21">
            <v>3.2</v>
          </cell>
          <cell r="L21">
            <v>2.7</v>
          </cell>
          <cell r="M21">
            <v>3.8</v>
          </cell>
          <cell r="N21">
            <v>4</v>
          </cell>
          <cell r="O21">
            <v>0</v>
          </cell>
          <cell r="P21">
            <v>32</v>
          </cell>
          <cell r="Q21">
            <v>7</v>
          </cell>
          <cell r="R21">
            <v>3</v>
          </cell>
          <cell r="S21">
            <v>8.0999999999999943</v>
          </cell>
          <cell r="T21">
            <v>9.6999999999999886</v>
          </cell>
          <cell r="U21">
            <v>4.7</v>
          </cell>
          <cell r="V21">
            <v>0</v>
          </cell>
          <cell r="W21">
            <v>12.8</v>
          </cell>
          <cell r="X21">
            <v>0</v>
          </cell>
          <cell r="Y21">
            <v>3</v>
          </cell>
          <cell r="Z21">
            <v>0</v>
          </cell>
          <cell r="AA21">
            <v>8.9000000000000057</v>
          </cell>
          <cell r="AB21">
            <v>0.5</v>
          </cell>
          <cell r="AC21">
            <v>0</v>
          </cell>
          <cell r="AD21">
            <v>0.10000000000000142</v>
          </cell>
          <cell r="AE21">
            <v>1.5</v>
          </cell>
        </row>
        <row r="22">
          <cell r="B22">
            <v>3</v>
          </cell>
          <cell r="C22">
            <v>3.9</v>
          </cell>
          <cell r="D22">
            <v>3.9</v>
          </cell>
          <cell r="E22">
            <v>3.5</v>
          </cell>
          <cell r="F22">
            <v>3.2</v>
          </cell>
          <cell r="G22">
            <v>2.5</v>
          </cell>
          <cell r="H22">
            <v>2.8</v>
          </cell>
          <cell r="I22">
            <v>2.2000000000000002</v>
          </cell>
          <cell r="J22">
            <v>2.2000000000000002</v>
          </cell>
          <cell r="K22">
            <v>3.2</v>
          </cell>
          <cell r="L22">
            <v>2.8</v>
          </cell>
          <cell r="M22">
            <v>3.8</v>
          </cell>
          <cell r="N22">
            <v>4</v>
          </cell>
          <cell r="O22">
            <v>0</v>
          </cell>
          <cell r="P22">
            <v>32</v>
          </cell>
          <cell r="Q22">
            <v>7</v>
          </cell>
          <cell r="R22">
            <v>3</v>
          </cell>
          <cell r="S22">
            <v>3.3000000000000114</v>
          </cell>
          <cell r="T22">
            <v>9.6999999999999886</v>
          </cell>
          <cell r="U22">
            <v>4.5</v>
          </cell>
          <cell r="V22">
            <v>0</v>
          </cell>
          <cell r="W22">
            <v>12.8</v>
          </cell>
          <cell r="X22">
            <v>0</v>
          </cell>
          <cell r="Y22">
            <v>3</v>
          </cell>
          <cell r="Z22">
            <v>0</v>
          </cell>
          <cell r="AA22">
            <v>8.9000000000000057</v>
          </cell>
          <cell r="AB22">
            <v>0.29999999999999716</v>
          </cell>
          <cell r="AC22">
            <v>1.3</v>
          </cell>
          <cell r="AD22">
            <v>0</v>
          </cell>
          <cell r="AE22">
            <v>1.5</v>
          </cell>
        </row>
        <row r="23">
          <cell r="B23">
            <v>3</v>
          </cell>
          <cell r="C23">
            <v>3.9</v>
          </cell>
          <cell r="D23">
            <v>3.7</v>
          </cell>
          <cell r="E23">
            <v>3.3</v>
          </cell>
          <cell r="F23">
            <v>3.4</v>
          </cell>
          <cell r="G23">
            <v>2.5</v>
          </cell>
          <cell r="H23">
            <v>2.8</v>
          </cell>
          <cell r="I23">
            <v>2.2000000000000002</v>
          </cell>
          <cell r="J23">
            <v>2.2000000000000002</v>
          </cell>
          <cell r="K23">
            <v>3.2</v>
          </cell>
          <cell r="L23">
            <v>2.2000000000000002</v>
          </cell>
          <cell r="M23">
            <v>3.8</v>
          </cell>
          <cell r="N23">
            <v>3.6</v>
          </cell>
          <cell r="O23">
            <v>0</v>
          </cell>
          <cell r="P23">
            <v>32</v>
          </cell>
          <cell r="Q23">
            <v>7</v>
          </cell>
          <cell r="R23">
            <v>3</v>
          </cell>
          <cell r="S23">
            <v>7.5</v>
          </cell>
          <cell r="T23">
            <v>9.4199999999999875</v>
          </cell>
          <cell r="U23">
            <v>4.5</v>
          </cell>
          <cell r="V23">
            <v>0</v>
          </cell>
          <cell r="W23">
            <v>11.7</v>
          </cell>
          <cell r="X23">
            <v>0</v>
          </cell>
          <cell r="Y23">
            <v>3</v>
          </cell>
          <cell r="Z23">
            <v>0</v>
          </cell>
          <cell r="AA23">
            <v>7.9000000000000057</v>
          </cell>
          <cell r="AB23">
            <v>3.8</v>
          </cell>
          <cell r="AC23">
            <v>0</v>
          </cell>
          <cell r="AD23">
            <v>0</v>
          </cell>
          <cell r="AE23">
            <v>2.5</v>
          </cell>
        </row>
        <row r="24">
          <cell r="B24">
            <v>3</v>
          </cell>
          <cell r="C24">
            <v>3.9</v>
          </cell>
          <cell r="D24">
            <v>3.5</v>
          </cell>
          <cell r="E24">
            <v>3.3</v>
          </cell>
          <cell r="F24">
            <v>3.2</v>
          </cell>
          <cell r="G24">
            <v>2.5</v>
          </cell>
          <cell r="H24">
            <v>2.8</v>
          </cell>
          <cell r="I24">
            <v>2.2000000000000002</v>
          </cell>
          <cell r="J24">
            <v>2.2000000000000002</v>
          </cell>
          <cell r="K24">
            <v>3.2</v>
          </cell>
          <cell r="L24">
            <v>3.6</v>
          </cell>
          <cell r="M24">
            <v>3.8</v>
          </cell>
          <cell r="N24">
            <v>3.6</v>
          </cell>
          <cell r="O24">
            <v>0</v>
          </cell>
          <cell r="P24">
            <v>32</v>
          </cell>
          <cell r="Q24">
            <v>7</v>
          </cell>
          <cell r="R24">
            <v>0</v>
          </cell>
          <cell r="S24">
            <v>6.0999999999999943</v>
          </cell>
          <cell r="T24">
            <v>9.2400000000000091</v>
          </cell>
          <cell r="U24">
            <v>4.5</v>
          </cell>
          <cell r="V24">
            <v>0</v>
          </cell>
          <cell r="W24">
            <v>8.4000000000000057</v>
          </cell>
          <cell r="X24">
            <v>0</v>
          </cell>
          <cell r="Y24">
            <v>3</v>
          </cell>
          <cell r="Z24">
            <v>0</v>
          </cell>
          <cell r="AA24">
            <v>6.9000000000000057</v>
          </cell>
          <cell r="AB24">
            <v>4.3</v>
          </cell>
          <cell r="AC24">
            <v>0</v>
          </cell>
          <cell r="AD24">
            <v>0</v>
          </cell>
          <cell r="AE24">
            <v>1.5</v>
          </cell>
        </row>
        <row r="25">
          <cell r="B25">
            <v>3</v>
          </cell>
          <cell r="C25">
            <v>3.9</v>
          </cell>
          <cell r="D25">
            <v>3.5</v>
          </cell>
          <cell r="E25">
            <v>3.1</v>
          </cell>
          <cell r="F25">
            <v>3.2</v>
          </cell>
          <cell r="G25">
            <v>2.5</v>
          </cell>
          <cell r="H25">
            <v>2.8</v>
          </cell>
          <cell r="I25">
            <v>2.2000000000000002</v>
          </cell>
          <cell r="J25">
            <v>2.2000000000000002</v>
          </cell>
          <cell r="K25">
            <v>3.2</v>
          </cell>
          <cell r="L25">
            <v>3.4</v>
          </cell>
          <cell r="M25">
            <v>3.8</v>
          </cell>
          <cell r="N25">
            <v>3.6</v>
          </cell>
          <cell r="O25">
            <v>0</v>
          </cell>
          <cell r="P25">
            <v>32</v>
          </cell>
          <cell r="Q25">
            <v>7</v>
          </cell>
          <cell r="R25">
            <v>2.7300000000000182</v>
          </cell>
          <cell r="S25">
            <v>8.0999999999999943</v>
          </cell>
          <cell r="T25">
            <v>9.2400000000000091</v>
          </cell>
          <cell r="U25">
            <v>4.5</v>
          </cell>
          <cell r="V25">
            <v>0</v>
          </cell>
          <cell r="W25">
            <v>7.4000000000000057</v>
          </cell>
          <cell r="X25">
            <v>0</v>
          </cell>
          <cell r="Y25">
            <v>3</v>
          </cell>
          <cell r="Z25">
            <v>7.9999999999998295E-2</v>
          </cell>
          <cell r="AA25">
            <v>7.17</v>
          </cell>
          <cell r="AB25">
            <v>0</v>
          </cell>
          <cell r="AC25">
            <v>0</v>
          </cell>
          <cell r="AD25">
            <v>0</v>
          </cell>
          <cell r="AE25">
            <v>2.5</v>
          </cell>
        </row>
        <row r="26">
          <cell r="B26">
            <v>2.8</v>
          </cell>
          <cell r="C26">
            <v>3.5</v>
          </cell>
          <cell r="D26">
            <v>3.5</v>
          </cell>
          <cell r="E26">
            <v>3.1</v>
          </cell>
          <cell r="F26">
            <v>3.4</v>
          </cell>
          <cell r="G26">
            <v>2.5</v>
          </cell>
          <cell r="H26">
            <v>2.8</v>
          </cell>
          <cell r="I26">
            <v>2.2000000000000002</v>
          </cell>
          <cell r="J26">
            <v>2.1</v>
          </cell>
          <cell r="K26">
            <v>3.2</v>
          </cell>
          <cell r="L26">
            <v>4</v>
          </cell>
          <cell r="M26">
            <v>3.8</v>
          </cell>
          <cell r="N26">
            <v>3.4</v>
          </cell>
          <cell r="O26">
            <v>0</v>
          </cell>
          <cell r="P26">
            <v>29</v>
          </cell>
          <cell r="Q26">
            <v>6</v>
          </cell>
          <cell r="R26">
            <v>0</v>
          </cell>
          <cell r="S26">
            <v>9.0999999999999943</v>
          </cell>
          <cell r="T26">
            <v>9.2400000000000091</v>
          </cell>
          <cell r="U26">
            <v>5.9599999999999937</v>
          </cell>
          <cell r="V26">
            <v>0</v>
          </cell>
          <cell r="W26">
            <v>3.4000000000000057</v>
          </cell>
          <cell r="X26">
            <v>0</v>
          </cell>
          <cell r="Y26">
            <v>3</v>
          </cell>
          <cell r="Z26">
            <v>7.5</v>
          </cell>
          <cell r="AA26">
            <v>6.45</v>
          </cell>
          <cell r="AB26">
            <v>0.29999999999999716</v>
          </cell>
          <cell r="AC26">
            <v>0</v>
          </cell>
          <cell r="AD26">
            <v>0</v>
          </cell>
          <cell r="AE26">
            <v>7.5</v>
          </cell>
        </row>
        <row r="27">
          <cell r="B27">
            <v>2.8</v>
          </cell>
          <cell r="C27">
            <v>3.5</v>
          </cell>
          <cell r="D27">
            <v>3.5</v>
          </cell>
          <cell r="E27">
            <v>3.1</v>
          </cell>
          <cell r="F27">
            <v>3.6</v>
          </cell>
          <cell r="G27">
            <v>2.5</v>
          </cell>
          <cell r="H27">
            <v>2.8</v>
          </cell>
          <cell r="I27">
            <v>2.2000000000000002</v>
          </cell>
          <cell r="J27">
            <v>2.1</v>
          </cell>
          <cell r="K27">
            <v>3.2</v>
          </cell>
          <cell r="L27">
            <v>3.6</v>
          </cell>
          <cell r="M27">
            <v>3.8</v>
          </cell>
          <cell r="N27">
            <v>3.4</v>
          </cell>
          <cell r="O27">
            <v>0</v>
          </cell>
          <cell r="P27">
            <v>29</v>
          </cell>
          <cell r="Q27">
            <v>6</v>
          </cell>
          <cell r="R27">
            <v>0</v>
          </cell>
          <cell r="S27">
            <v>8.5999999999999943</v>
          </cell>
          <cell r="T27">
            <v>9.2400000000000091</v>
          </cell>
          <cell r="U27">
            <v>7.0999999999999943</v>
          </cell>
          <cell r="V27">
            <v>1.2</v>
          </cell>
          <cell r="W27">
            <v>7.5</v>
          </cell>
          <cell r="X27">
            <v>0</v>
          </cell>
          <cell r="Y27">
            <v>3</v>
          </cell>
          <cell r="Z27">
            <v>6</v>
          </cell>
          <cell r="AA27">
            <v>6.7</v>
          </cell>
          <cell r="AB27">
            <v>0</v>
          </cell>
          <cell r="AC27">
            <v>0</v>
          </cell>
          <cell r="AD27">
            <v>0</v>
          </cell>
          <cell r="AE27">
            <v>6.4000000000000057</v>
          </cell>
        </row>
        <row r="28">
          <cell r="B28">
            <v>2.8</v>
          </cell>
          <cell r="C28">
            <v>3.5</v>
          </cell>
          <cell r="D28">
            <v>3.5</v>
          </cell>
          <cell r="E28">
            <v>3.1</v>
          </cell>
          <cell r="F28">
            <v>3.4</v>
          </cell>
          <cell r="G28">
            <v>2.7</v>
          </cell>
          <cell r="H28">
            <v>2.8</v>
          </cell>
          <cell r="I28">
            <v>2.2000000000000002</v>
          </cell>
          <cell r="J28">
            <v>2.1</v>
          </cell>
          <cell r="K28">
            <v>3.2</v>
          </cell>
          <cell r="L28">
            <v>2.8</v>
          </cell>
          <cell r="M28">
            <v>3.8</v>
          </cell>
          <cell r="N28">
            <v>3.6</v>
          </cell>
          <cell r="O28">
            <v>0</v>
          </cell>
          <cell r="P28">
            <v>29</v>
          </cell>
          <cell r="Q28">
            <v>13.5</v>
          </cell>
          <cell r="R28">
            <v>0</v>
          </cell>
          <cell r="S28">
            <v>8.5999999999999943</v>
          </cell>
          <cell r="T28">
            <v>7.2400000000000091</v>
          </cell>
          <cell r="U28">
            <v>7.0999999999999943</v>
          </cell>
          <cell r="V28">
            <v>1</v>
          </cell>
          <cell r="W28">
            <v>6.4000000000000057</v>
          </cell>
          <cell r="X28">
            <v>0</v>
          </cell>
          <cell r="Y28">
            <v>2</v>
          </cell>
          <cell r="Z28">
            <v>0</v>
          </cell>
          <cell r="AA28">
            <v>6.7</v>
          </cell>
          <cell r="AB28">
            <v>0</v>
          </cell>
          <cell r="AC28">
            <v>0</v>
          </cell>
          <cell r="AD28">
            <v>0</v>
          </cell>
          <cell r="AE28">
            <v>0.40000000000000568</v>
          </cell>
        </row>
        <row r="29">
          <cell r="B29">
            <v>2.8</v>
          </cell>
          <cell r="C29">
            <v>3.7</v>
          </cell>
          <cell r="D29">
            <v>3.5</v>
          </cell>
          <cell r="E29">
            <v>3.1</v>
          </cell>
          <cell r="F29">
            <v>3</v>
          </cell>
          <cell r="G29">
            <v>3</v>
          </cell>
          <cell r="H29">
            <v>2.8</v>
          </cell>
          <cell r="I29">
            <v>2.2000000000000002</v>
          </cell>
          <cell r="J29">
            <v>2.1</v>
          </cell>
          <cell r="K29">
            <v>3.2</v>
          </cell>
          <cell r="L29">
            <v>2.7</v>
          </cell>
          <cell r="M29">
            <v>3.8</v>
          </cell>
          <cell r="N29">
            <v>3.4</v>
          </cell>
          <cell r="O29">
            <v>0</v>
          </cell>
          <cell r="P29">
            <v>29</v>
          </cell>
          <cell r="Q29">
            <v>9</v>
          </cell>
          <cell r="R29">
            <v>1</v>
          </cell>
          <cell r="S29">
            <v>9.5999999999999943</v>
          </cell>
          <cell r="T29">
            <v>7.2400000000000091</v>
          </cell>
          <cell r="U29">
            <v>7.0999999999999943</v>
          </cell>
          <cell r="V29">
            <v>1</v>
          </cell>
          <cell r="W29">
            <v>6.4000000000000057</v>
          </cell>
          <cell r="X29">
            <v>0</v>
          </cell>
          <cell r="Y29">
            <v>3</v>
          </cell>
          <cell r="Z29">
            <v>0</v>
          </cell>
          <cell r="AA29">
            <v>6.7</v>
          </cell>
          <cell r="AB29">
            <v>100</v>
          </cell>
          <cell r="AC29">
            <v>0</v>
          </cell>
          <cell r="AD29">
            <v>0</v>
          </cell>
          <cell r="AE29">
            <v>2.4000000000000057</v>
          </cell>
        </row>
        <row r="30">
          <cell r="B30">
            <v>2.5</v>
          </cell>
          <cell r="C30">
            <v>3.7</v>
          </cell>
          <cell r="D30">
            <v>3.5</v>
          </cell>
          <cell r="E30">
            <v>3.1</v>
          </cell>
          <cell r="F30">
            <v>3</v>
          </cell>
          <cell r="G30">
            <v>3</v>
          </cell>
          <cell r="H30">
            <v>2.8</v>
          </cell>
          <cell r="I30">
            <v>2.2000000000000002</v>
          </cell>
          <cell r="J30">
            <v>2.2000000000000002</v>
          </cell>
          <cell r="K30">
            <v>3.2</v>
          </cell>
          <cell r="L30">
            <v>2.2000000000000002</v>
          </cell>
          <cell r="M30">
            <v>3.8</v>
          </cell>
          <cell r="N30">
            <v>3.4</v>
          </cell>
          <cell r="O30">
            <v>1</v>
          </cell>
          <cell r="P30">
            <v>29</v>
          </cell>
          <cell r="Q30">
            <v>6</v>
          </cell>
          <cell r="R30">
            <v>3</v>
          </cell>
          <cell r="S30">
            <v>10.6</v>
          </cell>
          <cell r="T30">
            <v>4.5</v>
          </cell>
          <cell r="U30">
            <v>7.0999999999999943</v>
          </cell>
          <cell r="V30">
            <v>0.90000000000000568</v>
          </cell>
          <cell r="W30">
            <v>6.7</v>
          </cell>
          <cell r="X30">
            <v>0</v>
          </cell>
          <cell r="Y30">
            <v>3</v>
          </cell>
          <cell r="Z30">
            <v>0</v>
          </cell>
          <cell r="AA30">
            <v>6.7</v>
          </cell>
          <cell r="AB30">
            <v>0</v>
          </cell>
          <cell r="AC30">
            <v>0</v>
          </cell>
          <cell r="AD30">
            <v>0</v>
          </cell>
          <cell r="AE30">
            <v>2.4000000000000057</v>
          </cell>
        </row>
        <row r="31">
          <cell r="B31">
            <v>2.5</v>
          </cell>
          <cell r="C31">
            <v>3.7</v>
          </cell>
          <cell r="D31">
            <v>3.5</v>
          </cell>
          <cell r="E31">
            <v>2.9</v>
          </cell>
          <cell r="F31">
            <v>3</v>
          </cell>
          <cell r="G31">
            <v>2.8</v>
          </cell>
          <cell r="H31">
            <v>2.8</v>
          </cell>
          <cell r="I31">
            <v>2.2000000000000002</v>
          </cell>
          <cell r="J31">
            <v>2.4</v>
          </cell>
          <cell r="K31">
            <v>3.2</v>
          </cell>
          <cell r="L31">
            <v>2.2000000000000002</v>
          </cell>
          <cell r="M31">
            <v>3.6</v>
          </cell>
          <cell r="N31">
            <v>3.4</v>
          </cell>
          <cell r="O31">
            <v>1</v>
          </cell>
          <cell r="P31">
            <v>29</v>
          </cell>
          <cell r="Q31">
            <v>6</v>
          </cell>
          <cell r="R31">
            <v>3</v>
          </cell>
          <cell r="S31">
            <v>9.960000000000008</v>
          </cell>
          <cell r="T31">
            <v>4.5</v>
          </cell>
          <cell r="U31">
            <v>7.0999999999999943</v>
          </cell>
          <cell r="V31">
            <v>0.90000000000000568</v>
          </cell>
          <cell r="W31">
            <v>15</v>
          </cell>
          <cell r="X31">
            <v>0</v>
          </cell>
          <cell r="Y31">
            <v>3</v>
          </cell>
          <cell r="Z31">
            <v>0</v>
          </cell>
          <cell r="AA31">
            <v>6.7</v>
          </cell>
          <cell r="AB31">
            <v>0</v>
          </cell>
          <cell r="AC31">
            <v>0</v>
          </cell>
          <cell r="AD31">
            <v>0</v>
          </cell>
          <cell r="AE31">
            <v>2.4000000000000057</v>
          </cell>
        </row>
        <row r="32">
          <cell r="B32">
            <v>2.5</v>
          </cell>
          <cell r="C32">
            <v>3.9</v>
          </cell>
          <cell r="D32">
            <v>3.5</v>
          </cell>
          <cell r="E32">
            <v>2.9</v>
          </cell>
          <cell r="F32">
            <v>3</v>
          </cell>
          <cell r="G32">
            <v>2.7</v>
          </cell>
          <cell r="H32">
            <v>2.8</v>
          </cell>
          <cell r="I32">
            <v>2.2000000000000002</v>
          </cell>
          <cell r="J32">
            <v>2.4</v>
          </cell>
          <cell r="K32">
            <v>3</v>
          </cell>
          <cell r="L32">
            <v>2.7</v>
          </cell>
          <cell r="M32">
            <v>3.6</v>
          </cell>
          <cell r="N32">
            <v>3.6</v>
          </cell>
          <cell r="O32">
            <v>1</v>
          </cell>
          <cell r="P32">
            <v>29</v>
          </cell>
          <cell r="Q32">
            <v>6</v>
          </cell>
          <cell r="R32">
            <v>3</v>
          </cell>
          <cell r="S32">
            <v>9.960000000000008</v>
          </cell>
          <cell r="T32">
            <v>4.5</v>
          </cell>
          <cell r="U32">
            <v>7.0999999999999943</v>
          </cell>
          <cell r="V32">
            <v>0.90000000000000568</v>
          </cell>
          <cell r="W32">
            <v>16.2</v>
          </cell>
          <cell r="X32">
            <v>0</v>
          </cell>
          <cell r="Y32">
            <v>3</v>
          </cell>
          <cell r="Z32">
            <v>0</v>
          </cell>
          <cell r="AA32">
            <v>6.7</v>
          </cell>
          <cell r="AB32">
            <v>0</v>
          </cell>
          <cell r="AC32">
            <v>0</v>
          </cell>
          <cell r="AD32">
            <v>0</v>
          </cell>
          <cell r="AE32">
            <v>0.20000000000000284</v>
          </cell>
        </row>
        <row r="33">
          <cell r="B33">
            <v>2.5</v>
          </cell>
          <cell r="C33">
            <v>3.7</v>
          </cell>
          <cell r="D33">
            <v>3.5</v>
          </cell>
          <cell r="E33">
            <v>2.9</v>
          </cell>
          <cell r="F33">
            <v>3</v>
          </cell>
          <cell r="G33">
            <v>2.7</v>
          </cell>
          <cell r="H33">
            <v>2.8</v>
          </cell>
          <cell r="I33">
            <v>2.2000000000000002</v>
          </cell>
          <cell r="J33">
            <v>2.2000000000000002</v>
          </cell>
          <cell r="K33">
            <v>2.8</v>
          </cell>
          <cell r="L33">
            <v>3.2</v>
          </cell>
          <cell r="M33">
            <v>3.6</v>
          </cell>
          <cell r="N33">
            <v>3.6</v>
          </cell>
          <cell r="O33">
            <v>1</v>
          </cell>
          <cell r="P33">
            <v>29</v>
          </cell>
          <cell r="Q33">
            <v>6</v>
          </cell>
          <cell r="R33">
            <v>3</v>
          </cell>
          <cell r="S33">
            <v>11.96</v>
          </cell>
          <cell r="T33">
            <v>4.5</v>
          </cell>
          <cell r="U33">
            <v>7.0999999999999943</v>
          </cell>
          <cell r="V33">
            <v>0.90000000000000568</v>
          </cell>
          <cell r="W33">
            <v>15</v>
          </cell>
          <cell r="X33">
            <v>0</v>
          </cell>
          <cell r="Y33">
            <v>3</v>
          </cell>
          <cell r="Z33">
            <v>0</v>
          </cell>
          <cell r="AA33">
            <v>6.7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  <row r="34">
          <cell r="B34">
            <v>2.5</v>
          </cell>
          <cell r="C34">
            <v>3.7</v>
          </cell>
          <cell r="D34">
            <v>3.5</v>
          </cell>
          <cell r="E34">
            <v>2.9</v>
          </cell>
          <cell r="F34">
            <v>3</v>
          </cell>
          <cell r="G34">
            <v>2.7</v>
          </cell>
          <cell r="H34">
            <v>2.8</v>
          </cell>
          <cell r="I34">
            <v>2.2000000000000002</v>
          </cell>
          <cell r="J34">
            <v>2.2000000000000002</v>
          </cell>
          <cell r="K34">
            <v>2.8</v>
          </cell>
          <cell r="L34">
            <v>3.5</v>
          </cell>
          <cell r="M34">
            <v>3.6</v>
          </cell>
          <cell r="N34">
            <v>3.6</v>
          </cell>
          <cell r="O34">
            <v>1</v>
          </cell>
          <cell r="P34">
            <v>30</v>
          </cell>
          <cell r="Q34">
            <v>6</v>
          </cell>
          <cell r="R34">
            <v>3</v>
          </cell>
          <cell r="S34">
            <v>12.96</v>
          </cell>
          <cell r="T34">
            <v>4.5</v>
          </cell>
          <cell r="U34">
            <v>7.0999999999999943</v>
          </cell>
          <cell r="V34">
            <v>0.90000000000000568</v>
          </cell>
          <cell r="W34">
            <v>15</v>
          </cell>
          <cell r="X34">
            <v>0</v>
          </cell>
          <cell r="Y34">
            <v>3</v>
          </cell>
          <cell r="Z34">
            <v>0</v>
          </cell>
          <cell r="AA34">
            <v>5.2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B35">
            <v>2.5</v>
          </cell>
          <cell r="C35">
            <v>3.5</v>
          </cell>
          <cell r="D35">
            <v>3.5</v>
          </cell>
          <cell r="E35">
            <v>2.9</v>
          </cell>
          <cell r="F35">
            <v>3</v>
          </cell>
          <cell r="G35">
            <v>2.5</v>
          </cell>
          <cell r="H35">
            <v>2.7</v>
          </cell>
          <cell r="I35">
            <v>2.2000000000000002</v>
          </cell>
          <cell r="J35">
            <v>2.2000000000000002</v>
          </cell>
          <cell r="K35">
            <v>2.8</v>
          </cell>
          <cell r="L35">
            <v>3.5</v>
          </cell>
          <cell r="M35">
            <v>3.6</v>
          </cell>
          <cell r="N35">
            <v>3.4</v>
          </cell>
          <cell r="O35">
            <v>1</v>
          </cell>
          <cell r="P35">
            <v>30</v>
          </cell>
          <cell r="Q35">
            <v>6</v>
          </cell>
          <cell r="R35">
            <v>4</v>
          </cell>
          <cell r="S35">
            <v>12.96</v>
          </cell>
          <cell r="T35">
            <v>10.5</v>
          </cell>
          <cell r="U35">
            <v>7.0999999999999943</v>
          </cell>
          <cell r="V35">
            <v>0.90000000000000568</v>
          </cell>
          <cell r="W35">
            <v>15</v>
          </cell>
          <cell r="X35">
            <v>0</v>
          </cell>
          <cell r="Y35">
            <v>3</v>
          </cell>
          <cell r="Z35">
            <v>0</v>
          </cell>
          <cell r="AA35">
            <v>5.2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  <row r="36">
          <cell r="B36">
            <v>2.5</v>
          </cell>
          <cell r="C36">
            <v>3.5</v>
          </cell>
          <cell r="D36">
            <v>3.3</v>
          </cell>
          <cell r="E36">
            <v>2.9</v>
          </cell>
          <cell r="F36">
            <v>3</v>
          </cell>
          <cell r="G36">
            <v>2.5</v>
          </cell>
          <cell r="H36">
            <v>2.7</v>
          </cell>
          <cell r="I36">
            <v>2.2000000000000002</v>
          </cell>
          <cell r="J36">
            <v>2.2000000000000002</v>
          </cell>
          <cell r="K36">
            <v>2.8</v>
          </cell>
          <cell r="L36">
            <v>4</v>
          </cell>
          <cell r="M36">
            <v>3.6</v>
          </cell>
          <cell r="N36">
            <v>3.4</v>
          </cell>
          <cell r="O36">
            <v>1</v>
          </cell>
          <cell r="P36">
            <v>30</v>
          </cell>
          <cell r="Q36">
            <v>6</v>
          </cell>
          <cell r="R36">
            <v>9</v>
          </cell>
          <cell r="S36">
            <v>12.96</v>
          </cell>
          <cell r="T36">
            <v>7.34</v>
          </cell>
          <cell r="U36">
            <v>7.0999999999999943</v>
          </cell>
          <cell r="V36">
            <v>0.90000000000000568</v>
          </cell>
          <cell r="W36">
            <v>15</v>
          </cell>
          <cell r="X36">
            <v>0</v>
          </cell>
          <cell r="Y36">
            <v>3</v>
          </cell>
          <cell r="Z36">
            <v>0</v>
          </cell>
          <cell r="AA36">
            <v>5.2</v>
          </cell>
          <cell r="AB36">
            <v>0</v>
          </cell>
          <cell r="AC36">
            <v>0</v>
          </cell>
          <cell r="AD36">
            <v>0</v>
          </cell>
          <cell r="AE36">
            <v>1.0999999999999943</v>
          </cell>
        </row>
        <row r="37">
          <cell r="B37">
            <v>2.5</v>
          </cell>
          <cell r="C37">
            <v>3.5</v>
          </cell>
          <cell r="D37">
            <v>3.5</v>
          </cell>
          <cell r="E37">
            <v>2.7</v>
          </cell>
          <cell r="F37">
            <v>3</v>
          </cell>
          <cell r="G37">
            <v>2.5</v>
          </cell>
          <cell r="H37">
            <v>2.7</v>
          </cell>
          <cell r="I37">
            <v>2.2000000000000002</v>
          </cell>
          <cell r="J37">
            <v>2.2000000000000002</v>
          </cell>
          <cell r="K37">
            <v>2.8</v>
          </cell>
          <cell r="L37">
            <v>3.5</v>
          </cell>
          <cell r="M37">
            <v>3.6</v>
          </cell>
          <cell r="N37">
            <v>3.2</v>
          </cell>
          <cell r="O37">
            <v>1</v>
          </cell>
          <cell r="P37">
            <v>29</v>
          </cell>
          <cell r="Q37">
            <v>5</v>
          </cell>
          <cell r="R37">
            <v>5</v>
          </cell>
          <cell r="S37">
            <v>13.96</v>
          </cell>
          <cell r="T37">
            <v>7.34</v>
          </cell>
          <cell r="U37">
            <v>7.0999999999999943</v>
          </cell>
          <cell r="V37">
            <v>1</v>
          </cell>
          <cell r="W37">
            <v>15</v>
          </cell>
          <cell r="X37">
            <v>0</v>
          </cell>
          <cell r="Y37">
            <v>3</v>
          </cell>
          <cell r="Z37">
            <v>0</v>
          </cell>
          <cell r="AA37">
            <v>5.2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B38">
            <v>2.5</v>
          </cell>
          <cell r="C38">
            <v>3.5</v>
          </cell>
          <cell r="D38">
            <v>3.5</v>
          </cell>
          <cell r="E38">
            <v>2.7</v>
          </cell>
          <cell r="F38">
            <v>3</v>
          </cell>
          <cell r="G38">
            <v>2.5</v>
          </cell>
          <cell r="H38">
            <v>2.7</v>
          </cell>
          <cell r="I38">
            <v>2.2000000000000002</v>
          </cell>
          <cell r="J38">
            <v>2.2000000000000002</v>
          </cell>
          <cell r="K38">
            <v>2.8</v>
          </cell>
          <cell r="L38">
            <v>2.5</v>
          </cell>
          <cell r="M38">
            <v>3.6</v>
          </cell>
          <cell r="N38">
            <v>3.2</v>
          </cell>
          <cell r="O38">
            <v>1</v>
          </cell>
          <cell r="P38">
            <v>29</v>
          </cell>
          <cell r="Q38">
            <v>5</v>
          </cell>
          <cell r="R38">
            <v>5</v>
          </cell>
          <cell r="S38">
            <v>14</v>
          </cell>
          <cell r="T38">
            <v>7.34</v>
          </cell>
          <cell r="U38">
            <v>8.0999999999999943</v>
          </cell>
          <cell r="V38">
            <v>1</v>
          </cell>
          <cell r="W38">
            <v>16</v>
          </cell>
          <cell r="X38">
            <v>0</v>
          </cell>
          <cell r="Y38">
            <v>3</v>
          </cell>
          <cell r="Z38">
            <v>0</v>
          </cell>
          <cell r="AA38">
            <v>5.2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B39">
            <v>2.5</v>
          </cell>
          <cell r="C39">
            <v>3.5</v>
          </cell>
          <cell r="D39">
            <v>3.5</v>
          </cell>
          <cell r="E39">
            <v>2.7</v>
          </cell>
          <cell r="F39">
            <v>3</v>
          </cell>
          <cell r="G39">
            <v>2.5</v>
          </cell>
          <cell r="H39">
            <v>2.7</v>
          </cell>
          <cell r="I39">
            <v>2.2000000000000002</v>
          </cell>
          <cell r="J39">
            <v>2.2000000000000002</v>
          </cell>
          <cell r="K39">
            <v>2.8</v>
          </cell>
          <cell r="L39">
            <v>2</v>
          </cell>
          <cell r="M39">
            <v>3.6</v>
          </cell>
          <cell r="N39">
            <v>3.2</v>
          </cell>
          <cell r="O39">
            <v>2</v>
          </cell>
          <cell r="P39">
            <v>30</v>
          </cell>
          <cell r="Q39">
            <v>5</v>
          </cell>
          <cell r="R39">
            <v>5</v>
          </cell>
          <cell r="S39">
            <v>14.96</v>
          </cell>
          <cell r="T39">
            <v>7.34</v>
          </cell>
          <cell r="U39">
            <v>8.0999999999999943</v>
          </cell>
          <cell r="V39">
            <v>2</v>
          </cell>
          <cell r="W39">
            <v>17</v>
          </cell>
          <cell r="X39">
            <v>0</v>
          </cell>
          <cell r="Y39">
            <v>3</v>
          </cell>
          <cell r="Z39">
            <v>0</v>
          </cell>
          <cell r="AA39">
            <v>5.2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B40">
            <v>2.4</v>
          </cell>
          <cell r="C40">
            <v>3.5</v>
          </cell>
          <cell r="D40">
            <v>3.5</v>
          </cell>
          <cell r="E40">
            <v>2.7</v>
          </cell>
          <cell r="F40">
            <v>3</v>
          </cell>
          <cell r="G40">
            <v>2.5</v>
          </cell>
          <cell r="H40">
            <v>2.8</v>
          </cell>
          <cell r="I40">
            <v>2.2000000000000002</v>
          </cell>
          <cell r="J40">
            <v>2.1</v>
          </cell>
          <cell r="K40">
            <v>2.8</v>
          </cell>
          <cell r="L40">
            <v>2.2000000000000002</v>
          </cell>
          <cell r="M40">
            <v>3.6</v>
          </cell>
          <cell r="N40">
            <v>3.2</v>
          </cell>
          <cell r="O40">
            <v>7.5</v>
          </cell>
          <cell r="P40">
            <v>33</v>
          </cell>
          <cell r="Q40">
            <v>6</v>
          </cell>
          <cell r="R40">
            <v>5</v>
          </cell>
          <cell r="S40">
            <v>16.100000000000001</v>
          </cell>
          <cell r="T40">
            <v>7.34</v>
          </cell>
          <cell r="U40">
            <v>8.0999999999999943</v>
          </cell>
          <cell r="V40">
            <v>2</v>
          </cell>
          <cell r="W40">
            <v>17</v>
          </cell>
          <cell r="X40">
            <v>0</v>
          </cell>
          <cell r="Y40">
            <v>3</v>
          </cell>
          <cell r="Z40">
            <v>0</v>
          </cell>
          <cell r="AA40">
            <v>5.2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B41">
            <v>2.4</v>
          </cell>
          <cell r="C41">
            <v>3.3</v>
          </cell>
          <cell r="D41">
            <v>3.5</v>
          </cell>
          <cell r="E41">
            <v>2.5</v>
          </cell>
          <cell r="F41">
            <v>3</v>
          </cell>
          <cell r="G41">
            <v>2.5</v>
          </cell>
          <cell r="H41">
            <v>2.8</v>
          </cell>
          <cell r="I41">
            <v>2.2000000000000002</v>
          </cell>
          <cell r="J41">
            <v>2.1</v>
          </cell>
          <cell r="K41">
            <v>2.8</v>
          </cell>
          <cell r="L41">
            <v>2.5</v>
          </cell>
          <cell r="M41">
            <v>3.2</v>
          </cell>
          <cell r="N41">
            <v>3.2</v>
          </cell>
          <cell r="O41">
            <v>8</v>
          </cell>
          <cell r="P41">
            <v>33</v>
          </cell>
          <cell r="Q41">
            <v>7</v>
          </cell>
          <cell r="R41">
            <v>7</v>
          </cell>
          <cell r="S41">
            <v>18.100000000000001</v>
          </cell>
          <cell r="T41">
            <v>7.34</v>
          </cell>
          <cell r="U41">
            <v>8.0999999999999943</v>
          </cell>
          <cell r="V41">
            <v>2</v>
          </cell>
          <cell r="W41">
            <v>17</v>
          </cell>
          <cell r="X41">
            <v>0</v>
          </cell>
          <cell r="Y41">
            <v>3</v>
          </cell>
          <cell r="Z41">
            <v>0</v>
          </cell>
          <cell r="AA41">
            <v>6.7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</row>
        <row r="42">
          <cell r="B42">
            <v>2.4</v>
          </cell>
          <cell r="C42">
            <v>3.3</v>
          </cell>
          <cell r="D42">
            <v>3.5</v>
          </cell>
          <cell r="E42">
            <v>2.5</v>
          </cell>
          <cell r="F42">
            <v>3</v>
          </cell>
          <cell r="G42">
            <v>2.5</v>
          </cell>
          <cell r="H42">
            <v>2.8</v>
          </cell>
          <cell r="I42">
            <v>2.2000000000000002</v>
          </cell>
          <cell r="J42">
            <v>2.1</v>
          </cell>
          <cell r="K42">
            <v>2.8</v>
          </cell>
          <cell r="L42">
            <v>2.5</v>
          </cell>
          <cell r="M42">
            <v>3</v>
          </cell>
          <cell r="N42">
            <v>3.2</v>
          </cell>
          <cell r="O42">
            <v>8</v>
          </cell>
          <cell r="P42">
            <v>29</v>
          </cell>
          <cell r="Q42">
            <v>7</v>
          </cell>
          <cell r="R42">
            <v>8</v>
          </cell>
          <cell r="S42">
            <v>19.100000000000001</v>
          </cell>
          <cell r="T42">
            <v>7.34</v>
          </cell>
          <cell r="U42">
            <v>8.0999999999999943</v>
          </cell>
          <cell r="V42">
            <v>2</v>
          </cell>
          <cell r="W42">
            <v>17</v>
          </cell>
          <cell r="X42">
            <v>0</v>
          </cell>
          <cell r="Y42">
            <v>7.5</v>
          </cell>
          <cell r="Z42">
            <v>0</v>
          </cell>
          <cell r="AA42">
            <v>6.7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</row>
        <row r="43">
          <cell r="B43">
            <v>2.4</v>
          </cell>
          <cell r="C43">
            <v>3.1</v>
          </cell>
          <cell r="D43">
            <v>3.3</v>
          </cell>
          <cell r="E43">
            <v>2.5</v>
          </cell>
          <cell r="F43">
            <v>3</v>
          </cell>
          <cell r="G43">
            <v>2.5</v>
          </cell>
          <cell r="H43">
            <v>2.8</v>
          </cell>
          <cell r="I43">
            <v>2.2000000000000002</v>
          </cell>
          <cell r="J43">
            <v>2.1</v>
          </cell>
          <cell r="K43">
            <v>2.8</v>
          </cell>
          <cell r="L43">
            <v>3</v>
          </cell>
          <cell r="M43">
            <v>3</v>
          </cell>
          <cell r="N43">
            <v>3.2</v>
          </cell>
          <cell r="O43">
            <v>8</v>
          </cell>
          <cell r="P43">
            <v>25</v>
          </cell>
          <cell r="Q43">
            <v>7</v>
          </cell>
          <cell r="R43">
            <v>11.25</v>
          </cell>
          <cell r="S43">
            <v>19.100000000000001</v>
          </cell>
          <cell r="T43">
            <v>7.34</v>
          </cell>
          <cell r="U43">
            <v>8.0999999999999943</v>
          </cell>
          <cell r="V43">
            <v>2</v>
          </cell>
          <cell r="W43">
            <v>17</v>
          </cell>
          <cell r="X43">
            <v>0</v>
          </cell>
          <cell r="Y43">
            <v>5</v>
          </cell>
          <cell r="Z43">
            <v>0</v>
          </cell>
          <cell r="AA43">
            <v>6.7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B44">
            <v>2.4</v>
          </cell>
          <cell r="C44">
            <v>3.1</v>
          </cell>
          <cell r="D44">
            <v>3.3</v>
          </cell>
          <cell r="E44">
            <v>2.5</v>
          </cell>
          <cell r="F44">
            <v>3</v>
          </cell>
          <cell r="G44">
            <v>2.5</v>
          </cell>
          <cell r="H44">
            <v>2.8</v>
          </cell>
          <cell r="I44">
            <v>2.1</v>
          </cell>
          <cell r="J44">
            <v>2.2000000000000002</v>
          </cell>
          <cell r="K44">
            <v>2.8</v>
          </cell>
          <cell r="L44">
            <v>3.2</v>
          </cell>
          <cell r="M44">
            <v>3</v>
          </cell>
          <cell r="N44">
            <v>3.4</v>
          </cell>
          <cell r="O44">
            <v>8</v>
          </cell>
          <cell r="P44">
            <v>25</v>
          </cell>
          <cell r="Q44">
            <v>7</v>
          </cell>
          <cell r="R44">
            <v>14</v>
          </cell>
          <cell r="S44">
            <v>19.100000000000001</v>
          </cell>
          <cell r="T44">
            <v>7.12</v>
          </cell>
          <cell r="U44">
            <v>8.0999999999999943</v>
          </cell>
          <cell r="V44">
            <v>0.57999999999999829</v>
          </cell>
          <cell r="W44">
            <v>17</v>
          </cell>
          <cell r="X44">
            <v>0</v>
          </cell>
          <cell r="Y44">
            <v>5</v>
          </cell>
          <cell r="Z44">
            <v>0</v>
          </cell>
          <cell r="AA44">
            <v>6.7</v>
          </cell>
          <cell r="AB44">
            <v>0</v>
          </cell>
          <cell r="AC44">
            <v>0</v>
          </cell>
          <cell r="AD44">
            <v>0</v>
          </cell>
          <cell r="AE44">
            <v>2.1</v>
          </cell>
        </row>
        <row r="45">
          <cell r="B45">
            <v>2.2000000000000002</v>
          </cell>
          <cell r="C45">
            <v>3.1</v>
          </cell>
          <cell r="D45">
            <v>3.3</v>
          </cell>
          <cell r="E45">
            <v>2.5</v>
          </cell>
          <cell r="F45">
            <v>3</v>
          </cell>
          <cell r="G45">
            <v>2.5</v>
          </cell>
          <cell r="H45">
            <v>2.8</v>
          </cell>
          <cell r="I45">
            <v>2.1</v>
          </cell>
          <cell r="J45">
            <v>2.2000000000000002</v>
          </cell>
          <cell r="K45">
            <v>2.8</v>
          </cell>
          <cell r="L45">
            <v>3</v>
          </cell>
          <cell r="M45">
            <v>3</v>
          </cell>
          <cell r="N45">
            <v>3.2</v>
          </cell>
          <cell r="O45">
            <v>8</v>
          </cell>
          <cell r="P45">
            <v>25</v>
          </cell>
          <cell r="Q45">
            <v>7</v>
          </cell>
          <cell r="R45">
            <v>11</v>
          </cell>
          <cell r="S45">
            <v>20.100000000000001</v>
          </cell>
          <cell r="T45">
            <v>7.12</v>
          </cell>
          <cell r="U45">
            <v>8.0999999999999943</v>
          </cell>
          <cell r="V45">
            <v>0</v>
          </cell>
          <cell r="W45">
            <v>17</v>
          </cell>
          <cell r="X45">
            <v>0</v>
          </cell>
          <cell r="Y45">
            <v>5</v>
          </cell>
          <cell r="Z45">
            <v>0</v>
          </cell>
          <cell r="AA45">
            <v>6.7</v>
          </cell>
          <cell r="AB45">
            <v>0</v>
          </cell>
          <cell r="AC45">
            <v>0</v>
          </cell>
          <cell r="AD45">
            <v>0</v>
          </cell>
          <cell r="AE45">
            <v>2.1</v>
          </cell>
        </row>
        <row r="46">
          <cell r="B46">
            <v>2.2000000000000002</v>
          </cell>
          <cell r="C46">
            <v>3.3</v>
          </cell>
          <cell r="D46">
            <v>3.3</v>
          </cell>
          <cell r="E46">
            <v>2.5</v>
          </cell>
          <cell r="F46">
            <v>3</v>
          </cell>
          <cell r="G46">
            <v>2.5</v>
          </cell>
          <cell r="H46">
            <v>2.8</v>
          </cell>
          <cell r="I46">
            <v>1.9</v>
          </cell>
          <cell r="J46">
            <v>2.2000000000000002</v>
          </cell>
          <cell r="K46">
            <v>3</v>
          </cell>
          <cell r="L46">
            <v>3.2</v>
          </cell>
          <cell r="M46">
            <v>3</v>
          </cell>
          <cell r="N46">
            <v>3.2</v>
          </cell>
          <cell r="O46">
            <v>8</v>
          </cell>
          <cell r="P46">
            <v>25</v>
          </cell>
          <cell r="Q46">
            <v>7</v>
          </cell>
          <cell r="R46">
            <v>8</v>
          </cell>
          <cell r="S46">
            <v>25.1</v>
          </cell>
          <cell r="T46">
            <v>7.12</v>
          </cell>
          <cell r="U46">
            <v>8.0999999999999943</v>
          </cell>
          <cell r="V46">
            <v>0</v>
          </cell>
          <cell r="W46">
            <v>17</v>
          </cell>
          <cell r="X46">
            <v>0</v>
          </cell>
          <cell r="Y46">
            <v>5</v>
          </cell>
          <cell r="Z46">
            <v>0</v>
          </cell>
          <cell r="AA46">
            <v>6.7</v>
          </cell>
          <cell r="AB46">
            <v>0</v>
          </cell>
          <cell r="AC46">
            <v>0</v>
          </cell>
          <cell r="AD46">
            <v>0</v>
          </cell>
          <cell r="AE46">
            <v>2</v>
          </cell>
        </row>
        <row r="47">
          <cell r="B47">
            <v>2.2000000000000002</v>
          </cell>
          <cell r="C47">
            <v>3.3</v>
          </cell>
          <cell r="D47">
            <v>3.3</v>
          </cell>
          <cell r="E47">
            <v>2.5</v>
          </cell>
          <cell r="F47">
            <v>3</v>
          </cell>
          <cell r="G47">
            <v>2.5</v>
          </cell>
          <cell r="H47">
            <v>2.8</v>
          </cell>
          <cell r="I47">
            <v>1.9</v>
          </cell>
          <cell r="J47">
            <v>2.1</v>
          </cell>
          <cell r="K47">
            <v>3</v>
          </cell>
          <cell r="L47">
            <v>3.5</v>
          </cell>
          <cell r="M47">
            <v>3</v>
          </cell>
          <cell r="N47">
            <v>3.2</v>
          </cell>
          <cell r="O47">
            <v>8</v>
          </cell>
          <cell r="P47">
            <v>25</v>
          </cell>
          <cell r="Q47">
            <v>7</v>
          </cell>
          <cell r="R47">
            <v>18</v>
          </cell>
          <cell r="S47">
            <v>25.1</v>
          </cell>
          <cell r="T47">
            <v>7.12</v>
          </cell>
          <cell r="U47">
            <v>8.0999999999999943</v>
          </cell>
          <cell r="V47">
            <v>0</v>
          </cell>
          <cell r="W47">
            <v>17</v>
          </cell>
          <cell r="X47">
            <v>0</v>
          </cell>
          <cell r="Y47">
            <v>3</v>
          </cell>
          <cell r="Z47">
            <v>0</v>
          </cell>
          <cell r="AA47">
            <v>6.5</v>
          </cell>
          <cell r="AB47">
            <v>0</v>
          </cell>
          <cell r="AC47">
            <v>0</v>
          </cell>
          <cell r="AD47">
            <v>0</v>
          </cell>
          <cell r="AE47">
            <v>2</v>
          </cell>
        </row>
        <row r="48">
          <cell r="B48">
            <v>2.2000000000000002</v>
          </cell>
          <cell r="C48">
            <v>3.3</v>
          </cell>
          <cell r="D48">
            <v>3.3</v>
          </cell>
          <cell r="E48">
            <v>2.5</v>
          </cell>
          <cell r="F48">
            <v>3</v>
          </cell>
          <cell r="G48">
            <v>2.5</v>
          </cell>
          <cell r="H48">
            <v>2.8</v>
          </cell>
          <cell r="I48">
            <v>1.9</v>
          </cell>
          <cell r="J48">
            <v>2.1</v>
          </cell>
          <cell r="K48">
            <v>3</v>
          </cell>
          <cell r="L48">
            <v>3.5</v>
          </cell>
          <cell r="M48">
            <v>3</v>
          </cell>
          <cell r="N48">
            <v>3.2</v>
          </cell>
          <cell r="O48">
            <v>8</v>
          </cell>
          <cell r="P48">
            <v>25</v>
          </cell>
          <cell r="Q48">
            <v>7</v>
          </cell>
          <cell r="R48">
            <v>14</v>
          </cell>
          <cell r="S48">
            <v>33.11</v>
          </cell>
          <cell r="T48">
            <v>7.12</v>
          </cell>
          <cell r="U48">
            <v>8.0999999999999943</v>
          </cell>
          <cell r="V48">
            <v>0</v>
          </cell>
          <cell r="W48">
            <v>17</v>
          </cell>
          <cell r="X48">
            <v>0</v>
          </cell>
          <cell r="Y48">
            <v>3</v>
          </cell>
          <cell r="Z48">
            <v>0</v>
          </cell>
          <cell r="AA48">
            <v>6.5</v>
          </cell>
          <cell r="AB48">
            <v>0</v>
          </cell>
          <cell r="AC48">
            <v>0</v>
          </cell>
          <cell r="AD48">
            <v>0</v>
          </cell>
          <cell r="AE48">
            <v>2</v>
          </cell>
        </row>
        <row r="49">
          <cell r="B49">
            <v>2.2000000000000002</v>
          </cell>
          <cell r="C49">
            <v>3.3</v>
          </cell>
          <cell r="D49">
            <v>3.1</v>
          </cell>
          <cell r="E49">
            <v>2.5</v>
          </cell>
          <cell r="F49">
            <v>3</v>
          </cell>
          <cell r="G49">
            <v>2.4</v>
          </cell>
          <cell r="H49">
            <v>2.7</v>
          </cell>
          <cell r="I49">
            <v>1.9</v>
          </cell>
          <cell r="J49">
            <v>1.9</v>
          </cell>
          <cell r="K49">
            <v>3</v>
          </cell>
          <cell r="L49">
            <v>3.5</v>
          </cell>
          <cell r="M49">
            <v>3</v>
          </cell>
          <cell r="N49">
            <v>3.2</v>
          </cell>
          <cell r="O49">
            <v>8</v>
          </cell>
          <cell r="P49">
            <v>25</v>
          </cell>
          <cell r="Q49">
            <v>7</v>
          </cell>
          <cell r="R49">
            <v>14</v>
          </cell>
          <cell r="S49">
            <v>38.1</v>
          </cell>
          <cell r="T49">
            <v>7.12</v>
          </cell>
          <cell r="U49">
            <v>8.0999999999999943</v>
          </cell>
          <cell r="V49">
            <v>0</v>
          </cell>
          <cell r="W49">
            <v>17</v>
          </cell>
          <cell r="X49">
            <v>0</v>
          </cell>
          <cell r="Y49">
            <v>3</v>
          </cell>
          <cell r="Z49">
            <v>0</v>
          </cell>
          <cell r="AA49">
            <v>6.5</v>
          </cell>
          <cell r="AB49">
            <v>0</v>
          </cell>
          <cell r="AC49">
            <v>0</v>
          </cell>
          <cell r="AD49">
            <v>0</v>
          </cell>
          <cell r="AE49">
            <v>3</v>
          </cell>
        </row>
        <row r="50">
          <cell r="B50">
            <v>2.2000000000000002</v>
          </cell>
          <cell r="C50">
            <v>3.1</v>
          </cell>
          <cell r="D50">
            <v>3.1</v>
          </cell>
          <cell r="E50">
            <v>2.5</v>
          </cell>
          <cell r="F50">
            <v>3</v>
          </cell>
          <cell r="G50">
            <v>2.4</v>
          </cell>
          <cell r="H50">
            <v>2.7</v>
          </cell>
          <cell r="I50">
            <v>1.8</v>
          </cell>
          <cell r="J50">
            <v>1.9</v>
          </cell>
          <cell r="K50">
            <v>3</v>
          </cell>
          <cell r="L50">
            <v>3.2</v>
          </cell>
          <cell r="M50">
            <v>3</v>
          </cell>
          <cell r="N50">
            <v>3.2</v>
          </cell>
          <cell r="O50">
            <v>10</v>
          </cell>
          <cell r="P50">
            <v>24</v>
          </cell>
          <cell r="Q50">
            <v>7</v>
          </cell>
          <cell r="R50">
            <v>14</v>
          </cell>
          <cell r="S50">
            <v>38.25</v>
          </cell>
          <cell r="T50">
            <v>7.12</v>
          </cell>
          <cell r="U50">
            <v>8.0999999999999943</v>
          </cell>
          <cell r="V50">
            <v>0</v>
          </cell>
          <cell r="W50">
            <v>17</v>
          </cell>
          <cell r="X50">
            <v>0</v>
          </cell>
          <cell r="Y50">
            <v>3</v>
          </cell>
          <cell r="Z50">
            <v>0</v>
          </cell>
          <cell r="AA50">
            <v>6.5</v>
          </cell>
          <cell r="AB50">
            <v>0</v>
          </cell>
          <cell r="AC50">
            <v>0</v>
          </cell>
          <cell r="AD50">
            <v>0</v>
          </cell>
          <cell r="AE50">
            <v>3</v>
          </cell>
        </row>
        <row r="51">
          <cell r="B51">
            <v>2.2000000000000002</v>
          </cell>
          <cell r="C51">
            <v>3.1</v>
          </cell>
          <cell r="D51">
            <v>3.1</v>
          </cell>
          <cell r="E51">
            <v>2.5</v>
          </cell>
          <cell r="F51">
            <v>3</v>
          </cell>
          <cell r="G51">
            <v>2.4</v>
          </cell>
          <cell r="H51">
            <v>2.7</v>
          </cell>
          <cell r="I51">
            <v>1.8</v>
          </cell>
          <cell r="J51">
            <v>1.9</v>
          </cell>
          <cell r="K51">
            <v>3</v>
          </cell>
          <cell r="L51">
            <v>3.4</v>
          </cell>
          <cell r="M51">
            <v>3</v>
          </cell>
          <cell r="N51">
            <v>3.2</v>
          </cell>
          <cell r="O51">
            <v>10</v>
          </cell>
          <cell r="P51">
            <v>24</v>
          </cell>
          <cell r="Q51">
            <v>7</v>
          </cell>
          <cell r="R51">
            <v>9.1300000000000008</v>
          </cell>
          <cell r="S51">
            <v>21.76</v>
          </cell>
          <cell r="T51">
            <v>6.06</v>
          </cell>
          <cell r="U51">
            <v>8.0999999999999943</v>
          </cell>
          <cell r="V51">
            <v>0</v>
          </cell>
          <cell r="W51">
            <v>17</v>
          </cell>
          <cell r="X51">
            <v>0</v>
          </cell>
          <cell r="Y51">
            <v>3</v>
          </cell>
          <cell r="Z51">
            <v>0</v>
          </cell>
          <cell r="AA51">
            <v>6.5</v>
          </cell>
          <cell r="AB51">
            <v>0</v>
          </cell>
          <cell r="AC51">
            <v>0</v>
          </cell>
          <cell r="AD51">
            <v>0</v>
          </cell>
          <cell r="AE51">
            <v>3</v>
          </cell>
        </row>
        <row r="52">
          <cell r="B52">
            <v>2.2000000000000002</v>
          </cell>
          <cell r="C52">
            <v>3.1</v>
          </cell>
          <cell r="D52">
            <v>3.1</v>
          </cell>
          <cell r="E52">
            <v>2.5</v>
          </cell>
          <cell r="F52">
            <v>2.8</v>
          </cell>
          <cell r="G52">
            <v>2.4</v>
          </cell>
          <cell r="H52">
            <v>2.5</v>
          </cell>
          <cell r="I52">
            <v>1.8</v>
          </cell>
          <cell r="J52">
            <v>1.9</v>
          </cell>
          <cell r="K52">
            <v>3</v>
          </cell>
          <cell r="L52">
            <v>3.4</v>
          </cell>
          <cell r="M52">
            <v>3</v>
          </cell>
          <cell r="N52">
            <v>3.4</v>
          </cell>
          <cell r="O52">
            <v>10</v>
          </cell>
          <cell r="P52">
            <v>24</v>
          </cell>
          <cell r="Q52">
            <v>7</v>
          </cell>
          <cell r="R52">
            <v>0</v>
          </cell>
          <cell r="S52">
            <v>27.1</v>
          </cell>
          <cell r="T52">
            <v>4.8199999999999932</v>
          </cell>
          <cell r="U52">
            <v>0.90000000000000568</v>
          </cell>
          <cell r="V52">
            <v>0</v>
          </cell>
          <cell r="W52">
            <v>18</v>
          </cell>
          <cell r="X52">
            <v>0</v>
          </cell>
          <cell r="Y52">
            <v>3</v>
          </cell>
          <cell r="Z52">
            <v>0</v>
          </cell>
          <cell r="AA52">
            <v>6.5</v>
          </cell>
          <cell r="AB52">
            <v>0</v>
          </cell>
          <cell r="AC52">
            <v>0</v>
          </cell>
          <cell r="AD52">
            <v>0</v>
          </cell>
          <cell r="AE52">
            <v>3</v>
          </cell>
        </row>
        <row r="53">
          <cell r="B53">
            <v>2.2000000000000002</v>
          </cell>
          <cell r="C53">
            <v>3.1</v>
          </cell>
          <cell r="D53">
            <v>3.1</v>
          </cell>
          <cell r="E53">
            <v>2.5</v>
          </cell>
          <cell r="F53">
            <v>2.8</v>
          </cell>
          <cell r="G53">
            <v>2.4</v>
          </cell>
          <cell r="H53">
            <v>2.5</v>
          </cell>
          <cell r="I53">
            <v>1.8</v>
          </cell>
          <cell r="J53">
            <v>1.9</v>
          </cell>
          <cell r="K53">
            <v>3</v>
          </cell>
          <cell r="L53">
            <v>3.4</v>
          </cell>
          <cell r="M53">
            <v>3</v>
          </cell>
          <cell r="N53">
            <v>3.4</v>
          </cell>
          <cell r="O53">
            <v>10</v>
          </cell>
          <cell r="P53">
            <v>6</v>
          </cell>
          <cell r="Q53">
            <v>7</v>
          </cell>
          <cell r="R53">
            <v>0</v>
          </cell>
          <cell r="S53">
            <v>4.0999999999999943</v>
          </cell>
          <cell r="T53">
            <v>4.8199999999999932</v>
          </cell>
          <cell r="U53">
            <v>0.90000000000000568</v>
          </cell>
          <cell r="V53">
            <v>0</v>
          </cell>
          <cell r="W53">
            <v>19</v>
          </cell>
          <cell r="X53">
            <v>0</v>
          </cell>
          <cell r="Y53">
            <v>3</v>
          </cell>
          <cell r="Z53">
            <v>0</v>
          </cell>
          <cell r="AA53">
            <v>6.5</v>
          </cell>
          <cell r="AB53">
            <v>0</v>
          </cell>
          <cell r="AC53">
            <v>0</v>
          </cell>
          <cell r="AD53">
            <v>0</v>
          </cell>
          <cell r="AE53">
            <v>2</v>
          </cell>
        </row>
        <row r="54">
          <cell r="B54">
            <v>2.2000000000000002</v>
          </cell>
          <cell r="C54">
            <v>3.1</v>
          </cell>
          <cell r="D54">
            <v>3.1</v>
          </cell>
          <cell r="E54">
            <v>2.5</v>
          </cell>
          <cell r="F54">
            <v>2.8</v>
          </cell>
          <cell r="G54">
            <v>2.2000000000000002</v>
          </cell>
          <cell r="H54">
            <v>2.5</v>
          </cell>
          <cell r="I54">
            <v>1.8</v>
          </cell>
          <cell r="J54">
            <v>1.9</v>
          </cell>
          <cell r="K54">
            <v>3</v>
          </cell>
          <cell r="L54">
            <v>3.4</v>
          </cell>
          <cell r="M54">
            <v>3</v>
          </cell>
          <cell r="N54">
            <v>3.4</v>
          </cell>
          <cell r="O54">
            <v>10</v>
          </cell>
          <cell r="P54">
            <v>0</v>
          </cell>
          <cell r="Q54">
            <v>4</v>
          </cell>
          <cell r="R54">
            <v>0</v>
          </cell>
          <cell r="S54">
            <v>5.3000000000000114</v>
          </cell>
          <cell r="T54">
            <v>4.8199999999999932</v>
          </cell>
          <cell r="U54">
            <v>0.90000000000000568</v>
          </cell>
          <cell r="V54">
            <v>0</v>
          </cell>
          <cell r="W54">
            <v>16</v>
          </cell>
          <cell r="X54">
            <v>0</v>
          </cell>
          <cell r="Y54">
            <v>3</v>
          </cell>
          <cell r="Z54">
            <v>0</v>
          </cell>
          <cell r="AA54">
            <v>6.5</v>
          </cell>
          <cell r="AB54">
            <v>0</v>
          </cell>
          <cell r="AC54">
            <v>0</v>
          </cell>
          <cell r="AD54">
            <v>0</v>
          </cell>
          <cell r="AE54">
            <v>2</v>
          </cell>
        </row>
        <row r="55">
          <cell r="B55">
            <v>2.2000000000000002</v>
          </cell>
          <cell r="C55">
            <v>3.1</v>
          </cell>
          <cell r="D55">
            <v>3.1</v>
          </cell>
          <cell r="E55">
            <v>2.5</v>
          </cell>
          <cell r="F55">
            <v>3</v>
          </cell>
          <cell r="G55">
            <v>2.2000000000000002</v>
          </cell>
          <cell r="H55">
            <v>2.5</v>
          </cell>
          <cell r="I55">
            <v>1.8</v>
          </cell>
          <cell r="J55">
            <v>1.9</v>
          </cell>
          <cell r="K55">
            <v>3</v>
          </cell>
          <cell r="L55">
            <v>3.4</v>
          </cell>
          <cell r="M55">
            <v>3</v>
          </cell>
          <cell r="N55">
            <v>3.4</v>
          </cell>
          <cell r="O55">
            <v>10</v>
          </cell>
          <cell r="P55">
            <v>0</v>
          </cell>
          <cell r="Q55">
            <v>4</v>
          </cell>
          <cell r="R55">
            <v>0</v>
          </cell>
          <cell r="S55">
            <v>5.3000000000000114</v>
          </cell>
          <cell r="T55">
            <v>4.8199999999999932</v>
          </cell>
          <cell r="U55">
            <v>0.90000000000000568</v>
          </cell>
          <cell r="V55">
            <v>0</v>
          </cell>
          <cell r="W55">
            <v>15</v>
          </cell>
          <cell r="X55">
            <v>0</v>
          </cell>
          <cell r="Y55">
            <v>3</v>
          </cell>
          <cell r="Z55">
            <v>0</v>
          </cell>
          <cell r="AA55">
            <v>6.5</v>
          </cell>
          <cell r="AB55">
            <v>0</v>
          </cell>
          <cell r="AC55">
            <v>0</v>
          </cell>
          <cell r="AD55">
            <v>0</v>
          </cell>
          <cell r="AE55">
            <v>2</v>
          </cell>
        </row>
        <row r="56">
          <cell r="B56">
            <v>2.2000000000000002</v>
          </cell>
          <cell r="C56">
            <v>3.1</v>
          </cell>
          <cell r="D56">
            <v>3.1</v>
          </cell>
          <cell r="E56">
            <v>2.5</v>
          </cell>
          <cell r="F56">
            <v>3</v>
          </cell>
          <cell r="G56">
            <v>2.2000000000000002</v>
          </cell>
          <cell r="H56">
            <v>2.5</v>
          </cell>
          <cell r="I56">
            <v>1.8</v>
          </cell>
          <cell r="J56">
            <v>1.9</v>
          </cell>
          <cell r="K56">
            <v>3</v>
          </cell>
          <cell r="L56">
            <v>3.4</v>
          </cell>
          <cell r="M56">
            <v>3</v>
          </cell>
          <cell r="N56">
            <v>3.2</v>
          </cell>
          <cell r="O56">
            <v>10</v>
          </cell>
          <cell r="P56">
            <v>0</v>
          </cell>
          <cell r="Q56">
            <v>4</v>
          </cell>
          <cell r="R56">
            <v>0</v>
          </cell>
          <cell r="S56">
            <v>4.5999999999999943</v>
          </cell>
          <cell r="T56">
            <v>5.8199999999999932</v>
          </cell>
          <cell r="U56">
            <v>0.90000000000000568</v>
          </cell>
          <cell r="V56">
            <v>0</v>
          </cell>
          <cell r="W56">
            <v>15</v>
          </cell>
          <cell r="X56">
            <v>0</v>
          </cell>
          <cell r="Y56">
            <v>3</v>
          </cell>
          <cell r="Z56">
            <v>0</v>
          </cell>
          <cell r="AA56">
            <v>6.5</v>
          </cell>
          <cell r="AB56">
            <v>0</v>
          </cell>
          <cell r="AC56">
            <v>0</v>
          </cell>
          <cell r="AD56">
            <v>0</v>
          </cell>
          <cell r="AE56">
            <v>2</v>
          </cell>
        </row>
        <row r="57">
          <cell r="B57">
            <v>2.2000000000000002</v>
          </cell>
          <cell r="C57">
            <v>3.1</v>
          </cell>
          <cell r="D57">
            <v>3.1</v>
          </cell>
          <cell r="E57">
            <v>2.5</v>
          </cell>
          <cell r="F57">
            <v>3</v>
          </cell>
          <cell r="G57">
            <v>2.2000000000000002</v>
          </cell>
          <cell r="H57">
            <v>2.5</v>
          </cell>
          <cell r="I57">
            <v>1.8</v>
          </cell>
          <cell r="J57">
            <v>1.9</v>
          </cell>
          <cell r="K57">
            <v>3</v>
          </cell>
          <cell r="L57">
            <v>3.4</v>
          </cell>
          <cell r="M57">
            <v>3</v>
          </cell>
          <cell r="N57">
            <v>3.2</v>
          </cell>
          <cell r="O57">
            <v>10</v>
          </cell>
          <cell r="P57">
            <v>0</v>
          </cell>
          <cell r="Q57">
            <v>4</v>
          </cell>
          <cell r="R57">
            <v>0</v>
          </cell>
          <cell r="S57">
            <v>4.5999999999999943</v>
          </cell>
          <cell r="T57">
            <v>6.8199999999999932</v>
          </cell>
          <cell r="U57">
            <v>0.90000000000000568</v>
          </cell>
          <cell r="V57">
            <v>0</v>
          </cell>
          <cell r="W57">
            <v>15</v>
          </cell>
          <cell r="X57">
            <v>0</v>
          </cell>
          <cell r="Y57">
            <v>3</v>
          </cell>
          <cell r="Z57">
            <v>0</v>
          </cell>
          <cell r="AA57">
            <v>6.5</v>
          </cell>
          <cell r="AB57">
            <v>0</v>
          </cell>
          <cell r="AC57">
            <v>0</v>
          </cell>
          <cell r="AD57">
            <v>0</v>
          </cell>
          <cell r="AE57">
            <v>3</v>
          </cell>
        </row>
        <row r="58">
          <cell r="B58">
            <v>2.2000000000000002</v>
          </cell>
          <cell r="C58">
            <v>3.1</v>
          </cell>
          <cell r="D58">
            <v>3.1</v>
          </cell>
          <cell r="E58">
            <v>2.5</v>
          </cell>
          <cell r="F58">
            <v>3</v>
          </cell>
          <cell r="G58">
            <v>2.2000000000000002</v>
          </cell>
          <cell r="H58">
            <v>2.5</v>
          </cell>
          <cell r="I58">
            <v>1.8</v>
          </cell>
          <cell r="J58">
            <v>1.9</v>
          </cell>
          <cell r="K58">
            <v>3</v>
          </cell>
          <cell r="L58">
            <v>3.4</v>
          </cell>
          <cell r="M58">
            <v>3</v>
          </cell>
          <cell r="N58">
            <v>3.4</v>
          </cell>
          <cell r="O58">
            <v>10</v>
          </cell>
          <cell r="P58">
            <v>0</v>
          </cell>
          <cell r="Q58">
            <v>4</v>
          </cell>
          <cell r="R58">
            <v>7.5</v>
          </cell>
          <cell r="S58">
            <v>4.5999999999999943</v>
          </cell>
          <cell r="T58">
            <v>6.8199999999999932</v>
          </cell>
          <cell r="U58">
            <v>0.90000000000000568</v>
          </cell>
          <cell r="V58">
            <v>0</v>
          </cell>
          <cell r="W58">
            <v>15</v>
          </cell>
          <cell r="X58">
            <v>0</v>
          </cell>
          <cell r="Y58">
            <v>7.5</v>
          </cell>
          <cell r="Z58">
            <v>0</v>
          </cell>
          <cell r="AA58">
            <v>6.5</v>
          </cell>
          <cell r="AB58">
            <v>0</v>
          </cell>
          <cell r="AC58">
            <v>0</v>
          </cell>
          <cell r="AD58">
            <v>0</v>
          </cell>
          <cell r="AE58">
            <v>3</v>
          </cell>
        </row>
        <row r="59">
          <cell r="B59">
            <v>2.2000000000000002</v>
          </cell>
          <cell r="C59">
            <v>2.9</v>
          </cell>
          <cell r="D59">
            <v>3.1</v>
          </cell>
          <cell r="E59">
            <v>2.5</v>
          </cell>
          <cell r="F59">
            <v>3</v>
          </cell>
          <cell r="G59">
            <v>2.2000000000000002</v>
          </cell>
          <cell r="H59">
            <v>2.5</v>
          </cell>
          <cell r="I59">
            <v>1.8</v>
          </cell>
          <cell r="J59">
            <v>1.9</v>
          </cell>
          <cell r="K59">
            <v>3</v>
          </cell>
          <cell r="L59">
            <v>3.4</v>
          </cell>
          <cell r="M59">
            <v>3</v>
          </cell>
          <cell r="N59">
            <v>3.4</v>
          </cell>
          <cell r="O59">
            <v>10</v>
          </cell>
          <cell r="P59">
            <v>0</v>
          </cell>
          <cell r="Q59">
            <v>0</v>
          </cell>
          <cell r="R59">
            <v>5</v>
          </cell>
          <cell r="S59">
            <v>3.6999999999999886</v>
          </cell>
          <cell r="T59">
            <v>6.8199999999999932</v>
          </cell>
          <cell r="U59">
            <v>0.90000000000000568</v>
          </cell>
          <cell r="V59">
            <v>0</v>
          </cell>
          <cell r="W59">
            <v>10.87</v>
          </cell>
          <cell r="X59">
            <v>0</v>
          </cell>
          <cell r="Y59">
            <v>5</v>
          </cell>
          <cell r="Z59">
            <v>0</v>
          </cell>
          <cell r="AA59">
            <v>6.5</v>
          </cell>
          <cell r="AB59">
            <v>0</v>
          </cell>
          <cell r="AC59">
            <v>0</v>
          </cell>
          <cell r="AD59">
            <v>0</v>
          </cell>
          <cell r="AE59">
            <v>4</v>
          </cell>
        </row>
        <row r="60">
          <cell r="B60">
            <v>2.2000000000000002</v>
          </cell>
          <cell r="C60">
            <v>2.9</v>
          </cell>
          <cell r="D60">
            <v>3.1</v>
          </cell>
          <cell r="E60">
            <v>2.5</v>
          </cell>
          <cell r="F60">
            <v>3</v>
          </cell>
          <cell r="G60">
            <v>2.2000000000000002</v>
          </cell>
          <cell r="H60">
            <v>2.5</v>
          </cell>
          <cell r="I60">
            <v>1.8</v>
          </cell>
          <cell r="J60">
            <v>1.9</v>
          </cell>
          <cell r="K60">
            <v>2.8</v>
          </cell>
          <cell r="L60">
            <v>3.4</v>
          </cell>
          <cell r="M60">
            <v>3</v>
          </cell>
          <cell r="N60">
            <v>3.4</v>
          </cell>
          <cell r="O60">
            <v>12</v>
          </cell>
          <cell r="P60">
            <v>0</v>
          </cell>
          <cell r="Q60">
            <v>0</v>
          </cell>
          <cell r="R60">
            <v>12</v>
          </cell>
          <cell r="S60">
            <v>3.6999999999999886</v>
          </cell>
          <cell r="T60">
            <v>6.8199999999999932</v>
          </cell>
          <cell r="U60">
            <v>0.90000000000000568</v>
          </cell>
          <cell r="V60">
            <v>0</v>
          </cell>
          <cell r="W60">
            <v>8</v>
          </cell>
          <cell r="X60">
            <v>0</v>
          </cell>
          <cell r="Y60">
            <v>3</v>
          </cell>
          <cell r="Z60">
            <v>0</v>
          </cell>
          <cell r="AA60">
            <v>6.5</v>
          </cell>
          <cell r="AB60">
            <v>0</v>
          </cell>
          <cell r="AC60">
            <v>0</v>
          </cell>
          <cell r="AD60">
            <v>0</v>
          </cell>
          <cell r="AE60">
            <v>2</v>
          </cell>
        </row>
        <row r="61">
          <cell r="B61">
            <v>2.2000000000000002</v>
          </cell>
          <cell r="C61">
            <v>2.9</v>
          </cell>
          <cell r="D61">
            <v>3.1</v>
          </cell>
          <cell r="E61">
            <v>2.5</v>
          </cell>
          <cell r="F61">
            <v>3</v>
          </cell>
          <cell r="G61">
            <v>2.2000000000000002</v>
          </cell>
          <cell r="H61">
            <v>2.5</v>
          </cell>
          <cell r="I61">
            <v>1.8</v>
          </cell>
          <cell r="J61">
            <v>1.9</v>
          </cell>
          <cell r="K61">
            <v>2.8</v>
          </cell>
          <cell r="L61">
            <v>3.4</v>
          </cell>
          <cell r="M61">
            <v>3</v>
          </cell>
          <cell r="N61">
            <v>3.6</v>
          </cell>
          <cell r="O61">
            <v>12</v>
          </cell>
          <cell r="P61">
            <v>0</v>
          </cell>
          <cell r="Q61">
            <v>0</v>
          </cell>
          <cell r="R61">
            <v>11</v>
          </cell>
          <cell r="S61">
            <v>3.6999999999999886</v>
          </cell>
          <cell r="T61">
            <v>6.8199999999999932</v>
          </cell>
          <cell r="U61">
            <v>0.90000000000000568</v>
          </cell>
          <cell r="V61">
            <v>0</v>
          </cell>
          <cell r="W61">
            <v>8</v>
          </cell>
          <cell r="X61">
            <v>0</v>
          </cell>
          <cell r="Y61">
            <v>2</v>
          </cell>
          <cell r="Z61">
            <v>0</v>
          </cell>
          <cell r="AA61">
            <v>6.5</v>
          </cell>
          <cell r="AB61">
            <v>0</v>
          </cell>
          <cell r="AC61">
            <v>0</v>
          </cell>
          <cell r="AD61">
            <v>0</v>
          </cell>
          <cell r="AE61">
            <v>2</v>
          </cell>
        </row>
        <row r="62">
          <cell r="B62">
            <v>2.2000000000000002</v>
          </cell>
          <cell r="C62">
            <v>2.9</v>
          </cell>
          <cell r="D62">
            <v>3</v>
          </cell>
          <cell r="E62">
            <v>2.5</v>
          </cell>
          <cell r="F62">
            <v>3</v>
          </cell>
          <cell r="G62">
            <v>2.2000000000000002</v>
          </cell>
          <cell r="H62">
            <v>2.5</v>
          </cell>
          <cell r="I62">
            <v>1.7</v>
          </cell>
          <cell r="J62">
            <v>1.9</v>
          </cell>
          <cell r="K62">
            <v>2.8</v>
          </cell>
          <cell r="L62">
            <v>3.4</v>
          </cell>
          <cell r="M62">
            <v>3</v>
          </cell>
          <cell r="N62">
            <v>3.4</v>
          </cell>
          <cell r="O62">
            <v>12</v>
          </cell>
          <cell r="P62">
            <v>0</v>
          </cell>
          <cell r="Q62">
            <v>0</v>
          </cell>
          <cell r="R62">
            <v>11</v>
          </cell>
          <cell r="S62">
            <v>3.6999999999999886</v>
          </cell>
          <cell r="T62">
            <v>6.8199999999999932</v>
          </cell>
          <cell r="U62">
            <v>0.90000000000000568</v>
          </cell>
          <cell r="V62">
            <v>0</v>
          </cell>
          <cell r="W62">
            <v>8</v>
          </cell>
          <cell r="X62">
            <v>0</v>
          </cell>
          <cell r="Y62">
            <v>3</v>
          </cell>
          <cell r="Z62">
            <v>0</v>
          </cell>
          <cell r="AA62">
            <v>7.25</v>
          </cell>
          <cell r="AB62">
            <v>0</v>
          </cell>
          <cell r="AC62">
            <v>0</v>
          </cell>
          <cell r="AD62">
            <v>0</v>
          </cell>
          <cell r="AE62">
            <v>2</v>
          </cell>
        </row>
        <row r="63">
          <cell r="B63">
            <v>2.2000000000000002</v>
          </cell>
          <cell r="C63">
            <v>2.9</v>
          </cell>
          <cell r="D63">
            <v>2.9</v>
          </cell>
          <cell r="E63">
            <v>2.5</v>
          </cell>
          <cell r="F63">
            <v>3</v>
          </cell>
          <cell r="G63">
            <v>2.2000000000000002</v>
          </cell>
          <cell r="H63">
            <v>2.5</v>
          </cell>
          <cell r="I63">
            <v>1.7</v>
          </cell>
          <cell r="J63">
            <v>1.9</v>
          </cell>
          <cell r="K63">
            <v>2.8</v>
          </cell>
          <cell r="L63">
            <v>3.4</v>
          </cell>
          <cell r="M63">
            <v>3</v>
          </cell>
          <cell r="N63">
            <v>3.4</v>
          </cell>
          <cell r="O63">
            <v>12</v>
          </cell>
          <cell r="P63">
            <v>0</v>
          </cell>
          <cell r="Q63">
            <v>0</v>
          </cell>
          <cell r="R63">
            <v>6</v>
          </cell>
          <cell r="S63">
            <v>0.69999999999998863</v>
          </cell>
          <cell r="T63">
            <v>6.8199999999999932</v>
          </cell>
          <cell r="U63">
            <v>0.90000000000000568</v>
          </cell>
          <cell r="V63">
            <v>0</v>
          </cell>
          <cell r="W63">
            <v>8</v>
          </cell>
          <cell r="X63">
            <v>0</v>
          </cell>
          <cell r="Y63">
            <v>3</v>
          </cell>
          <cell r="Z63">
            <v>0</v>
          </cell>
          <cell r="AA63">
            <v>5.5</v>
          </cell>
          <cell r="AB63">
            <v>0</v>
          </cell>
          <cell r="AC63">
            <v>0</v>
          </cell>
          <cell r="AD63">
            <v>0</v>
          </cell>
          <cell r="AE63">
            <v>2</v>
          </cell>
        </row>
        <row r="64">
          <cell r="B64">
            <v>2.2000000000000002</v>
          </cell>
          <cell r="C64">
            <v>2.9</v>
          </cell>
          <cell r="D64">
            <v>2.9</v>
          </cell>
          <cell r="E64">
            <v>2.5</v>
          </cell>
          <cell r="F64">
            <v>3</v>
          </cell>
          <cell r="G64">
            <v>2.2000000000000002</v>
          </cell>
          <cell r="H64">
            <v>2.5</v>
          </cell>
          <cell r="I64">
            <v>1.7</v>
          </cell>
          <cell r="J64">
            <v>1.9</v>
          </cell>
          <cell r="K64">
            <v>2.8</v>
          </cell>
          <cell r="L64">
            <v>3.4</v>
          </cell>
          <cell r="M64">
            <v>3</v>
          </cell>
          <cell r="N64">
            <v>3.4</v>
          </cell>
          <cell r="O64">
            <v>12</v>
          </cell>
          <cell r="P64">
            <v>0</v>
          </cell>
          <cell r="Q64">
            <v>0</v>
          </cell>
          <cell r="R64">
            <v>5</v>
          </cell>
          <cell r="S64">
            <v>0.69999999999998863</v>
          </cell>
          <cell r="T64">
            <v>6.8199999999999932</v>
          </cell>
          <cell r="U64">
            <v>0.90000000000000568</v>
          </cell>
          <cell r="V64">
            <v>0</v>
          </cell>
          <cell r="W64">
            <v>8</v>
          </cell>
          <cell r="X64">
            <v>0</v>
          </cell>
          <cell r="Y64">
            <v>3</v>
          </cell>
          <cell r="Z64">
            <v>0</v>
          </cell>
          <cell r="AA64">
            <v>6.5</v>
          </cell>
          <cell r="AB64">
            <v>0</v>
          </cell>
          <cell r="AC64">
            <v>0</v>
          </cell>
          <cell r="AD64">
            <v>0</v>
          </cell>
          <cell r="AE64">
            <v>2</v>
          </cell>
        </row>
        <row r="65">
          <cell r="B65">
            <v>2.1</v>
          </cell>
          <cell r="C65">
            <v>2.9</v>
          </cell>
          <cell r="D65">
            <v>3.1</v>
          </cell>
          <cell r="E65">
            <v>2.5</v>
          </cell>
          <cell r="F65">
            <v>3</v>
          </cell>
          <cell r="G65">
            <v>2.2000000000000002</v>
          </cell>
          <cell r="H65">
            <v>2.5</v>
          </cell>
          <cell r="I65">
            <v>1.7</v>
          </cell>
          <cell r="J65">
            <v>1.9</v>
          </cell>
          <cell r="K65">
            <v>2.8</v>
          </cell>
          <cell r="L65">
            <v>3.4</v>
          </cell>
          <cell r="M65">
            <v>3</v>
          </cell>
          <cell r="N65">
            <v>3.4</v>
          </cell>
          <cell r="O65">
            <v>12</v>
          </cell>
          <cell r="P65">
            <v>0</v>
          </cell>
          <cell r="Q65">
            <v>0</v>
          </cell>
          <cell r="R65">
            <v>5</v>
          </cell>
          <cell r="S65">
            <v>0.69999999999998863</v>
          </cell>
          <cell r="T65">
            <v>6.8199999999999932</v>
          </cell>
          <cell r="U65">
            <v>0.90000000000000568</v>
          </cell>
          <cell r="V65">
            <v>0</v>
          </cell>
          <cell r="W65">
            <v>8</v>
          </cell>
          <cell r="X65">
            <v>0</v>
          </cell>
          <cell r="Y65">
            <v>3</v>
          </cell>
          <cell r="Z65">
            <v>0</v>
          </cell>
          <cell r="AA65">
            <v>6.5</v>
          </cell>
          <cell r="AB65">
            <v>0</v>
          </cell>
          <cell r="AC65">
            <v>0</v>
          </cell>
          <cell r="AD65">
            <v>0</v>
          </cell>
          <cell r="AE65">
            <v>2</v>
          </cell>
        </row>
        <row r="66">
          <cell r="B66">
            <v>2.1</v>
          </cell>
          <cell r="C66">
            <v>2.9</v>
          </cell>
          <cell r="D66">
            <v>2.9</v>
          </cell>
          <cell r="E66">
            <v>2.4</v>
          </cell>
          <cell r="F66">
            <v>3</v>
          </cell>
          <cell r="G66">
            <v>2.2000000000000002</v>
          </cell>
          <cell r="H66">
            <v>2.5</v>
          </cell>
          <cell r="I66">
            <v>1.7</v>
          </cell>
          <cell r="J66">
            <v>1.9</v>
          </cell>
          <cell r="K66">
            <v>2.8</v>
          </cell>
          <cell r="L66">
            <v>3.4</v>
          </cell>
          <cell r="M66">
            <v>3</v>
          </cell>
          <cell r="N66">
            <v>3.4</v>
          </cell>
          <cell r="O66">
            <v>12</v>
          </cell>
          <cell r="P66">
            <v>0</v>
          </cell>
          <cell r="Q66">
            <v>0</v>
          </cell>
          <cell r="R66">
            <v>5</v>
          </cell>
          <cell r="S66">
            <v>0.69999999999998863</v>
          </cell>
          <cell r="T66">
            <v>6.8300000000000125</v>
          </cell>
          <cell r="U66">
            <v>0.90000000000000568</v>
          </cell>
          <cell r="V66">
            <v>0</v>
          </cell>
          <cell r="W66">
            <v>8</v>
          </cell>
          <cell r="X66">
            <v>0</v>
          </cell>
          <cell r="Y66">
            <v>3</v>
          </cell>
          <cell r="Z66">
            <v>0</v>
          </cell>
          <cell r="AA66">
            <v>6.5</v>
          </cell>
          <cell r="AB66">
            <v>0</v>
          </cell>
          <cell r="AC66">
            <v>0</v>
          </cell>
          <cell r="AD66">
            <v>0</v>
          </cell>
          <cell r="AE66">
            <v>2</v>
          </cell>
        </row>
        <row r="67">
          <cell r="B67">
            <v>2.1</v>
          </cell>
          <cell r="C67">
            <v>2.9</v>
          </cell>
          <cell r="D67">
            <v>2.8</v>
          </cell>
          <cell r="E67">
            <v>2.4</v>
          </cell>
          <cell r="F67">
            <v>3</v>
          </cell>
          <cell r="G67">
            <v>2.2000000000000002</v>
          </cell>
          <cell r="H67">
            <v>2.4</v>
          </cell>
          <cell r="I67">
            <v>1.7</v>
          </cell>
          <cell r="J67">
            <v>1.9</v>
          </cell>
          <cell r="K67">
            <v>2.8</v>
          </cell>
          <cell r="L67">
            <v>3.4</v>
          </cell>
          <cell r="M67">
            <v>3</v>
          </cell>
          <cell r="N67">
            <v>3.6</v>
          </cell>
          <cell r="O67">
            <v>12</v>
          </cell>
          <cell r="P67">
            <v>0</v>
          </cell>
          <cell r="Q67">
            <v>0</v>
          </cell>
          <cell r="R67">
            <v>5</v>
          </cell>
          <cell r="S67">
            <v>0.69999999999998863</v>
          </cell>
          <cell r="T67">
            <v>6.8300000000000125</v>
          </cell>
          <cell r="U67">
            <v>0.90000000000000568</v>
          </cell>
          <cell r="V67">
            <v>0</v>
          </cell>
          <cell r="W67">
            <v>8</v>
          </cell>
          <cell r="X67">
            <v>0</v>
          </cell>
          <cell r="Y67">
            <v>4</v>
          </cell>
          <cell r="Z67">
            <v>0</v>
          </cell>
          <cell r="AA67">
            <v>6.5</v>
          </cell>
          <cell r="AB67">
            <v>0</v>
          </cell>
          <cell r="AC67">
            <v>0</v>
          </cell>
          <cell r="AD67">
            <v>0</v>
          </cell>
          <cell r="AE67">
            <v>2</v>
          </cell>
        </row>
        <row r="68">
          <cell r="B68">
            <v>2.1</v>
          </cell>
          <cell r="C68">
            <v>2.9</v>
          </cell>
          <cell r="D68">
            <v>2.7</v>
          </cell>
          <cell r="E68">
            <v>2.4</v>
          </cell>
          <cell r="F68">
            <v>3</v>
          </cell>
          <cell r="G68">
            <v>2.2000000000000002</v>
          </cell>
          <cell r="H68">
            <v>2.2000000000000002</v>
          </cell>
          <cell r="I68">
            <v>1.7</v>
          </cell>
          <cell r="J68">
            <v>1.9</v>
          </cell>
          <cell r="K68">
            <v>2.8</v>
          </cell>
          <cell r="L68">
            <v>3.4</v>
          </cell>
          <cell r="M68">
            <v>3</v>
          </cell>
          <cell r="N68">
            <v>3.6</v>
          </cell>
          <cell r="O68">
            <v>12</v>
          </cell>
          <cell r="P68">
            <v>0</v>
          </cell>
          <cell r="Q68">
            <v>0</v>
          </cell>
          <cell r="R68">
            <v>5</v>
          </cell>
          <cell r="S68">
            <v>0.69999999999998863</v>
          </cell>
          <cell r="T68">
            <v>6.8300000000000125</v>
          </cell>
          <cell r="U68">
            <v>0.90000000000000568</v>
          </cell>
          <cell r="V68">
            <v>0</v>
          </cell>
          <cell r="W68">
            <v>8</v>
          </cell>
          <cell r="X68">
            <v>0</v>
          </cell>
          <cell r="Y68">
            <v>1</v>
          </cell>
          <cell r="Z68">
            <v>0</v>
          </cell>
          <cell r="AA68">
            <v>6.5</v>
          </cell>
          <cell r="AB68">
            <v>0</v>
          </cell>
          <cell r="AC68">
            <v>0</v>
          </cell>
          <cell r="AD68">
            <v>0</v>
          </cell>
          <cell r="AE68">
            <v>2</v>
          </cell>
        </row>
        <row r="69">
          <cell r="B69">
            <v>2.1</v>
          </cell>
          <cell r="C69">
            <v>2.9</v>
          </cell>
          <cell r="D69">
            <v>2.7</v>
          </cell>
          <cell r="E69">
            <v>2.4</v>
          </cell>
          <cell r="F69">
            <v>3</v>
          </cell>
          <cell r="G69">
            <v>2.2000000000000002</v>
          </cell>
          <cell r="H69">
            <v>2.2000000000000002</v>
          </cell>
          <cell r="I69">
            <v>1.7</v>
          </cell>
          <cell r="J69">
            <v>1.9</v>
          </cell>
          <cell r="K69">
            <v>2.8</v>
          </cell>
          <cell r="L69">
            <v>3.4</v>
          </cell>
          <cell r="M69">
            <v>3</v>
          </cell>
          <cell r="N69">
            <v>3.4</v>
          </cell>
          <cell r="O69">
            <v>12</v>
          </cell>
          <cell r="P69">
            <v>0</v>
          </cell>
          <cell r="Q69">
            <v>0</v>
          </cell>
          <cell r="R69">
            <v>5</v>
          </cell>
          <cell r="S69">
            <v>0.40000000000000568</v>
          </cell>
          <cell r="T69">
            <v>6.8300000000000125</v>
          </cell>
          <cell r="U69">
            <v>2.7</v>
          </cell>
          <cell r="V69">
            <v>0</v>
          </cell>
          <cell r="W69">
            <v>8</v>
          </cell>
          <cell r="X69">
            <v>0</v>
          </cell>
          <cell r="Y69">
            <v>4</v>
          </cell>
          <cell r="Z69">
            <v>0</v>
          </cell>
          <cell r="AA69">
            <v>8.5</v>
          </cell>
          <cell r="AB69">
            <v>0</v>
          </cell>
          <cell r="AC69">
            <v>0</v>
          </cell>
          <cell r="AD69">
            <v>0</v>
          </cell>
          <cell r="AE69">
            <v>2</v>
          </cell>
        </row>
        <row r="70">
          <cell r="B70">
            <v>2.1</v>
          </cell>
          <cell r="C70">
            <v>2.7</v>
          </cell>
          <cell r="D70">
            <v>2.7</v>
          </cell>
          <cell r="E70">
            <v>2.4</v>
          </cell>
          <cell r="F70">
            <v>3</v>
          </cell>
          <cell r="G70">
            <v>2.2000000000000002</v>
          </cell>
          <cell r="H70">
            <v>2.2000000000000002</v>
          </cell>
          <cell r="I70">
            <v>1.5</v>
          </cell>
          <cell r="J70">
            <v>1.9</v>
          </cell>
          <cell r="K70">
            <v>2.8</v>
          </cell>
          <cell r="L70">
            <v>3.4</v>
          </cell>
          <cell r="M70">
            <v>3</v>
          </cell>
          <cell r="N70">
            <v>3.4</v>
          </cell>
          <cell r="O70">
            <v>15</v>
          </cell>
          <cell r="P70">
            <v>0</v>
          </cell>
          <cell r="Q70">
            <v>0</v>
          </cell>
          <cell r="R70">
            <v>5</v>
          </cell>
          <cell r="S70">
            <v>0.40000000000000568</v>
          </cell>
          <cell r="T70">
            <v>6.8300000000000125</v>
          </cell>
          <cell r="U70">
            <v>2.7</v>
          </cell>
          <cell r="V70">
            <v>0</v>
          </cell>
          <cell r="W70">
            <v>8</v>
          </cell>
          <cell r="X70">
            <v>0</v>
          </cell>
          <cell r="Y70">
            <v>2</v>
          </cell>
          <cell r="Z70">
            <v>0</v>
          </cell>
          <cell r="AA70">
            <v>8.5</v>
          </cell>
          <cell r="AB70">
            <v>0</v>
          </cell>
          <cell r="AC70">
            <v>0</v>
          </cell>
          <cell r="AD70">
            <v>0</v>
          </cell>
          <cell r="AE70">
            <v>2</v>
          </cell>
        </row>
        <row r="71">
          <cell r="B71">
            <v>2.1</v>
          </cell>
          <cell r="C71">
            <v>2.7</v>
          </cell>
          <cell r="D71">
            <v>2.7</v>
          </cell>
          <cell r="E71">
            <v>2.4</v>
          </cell>
          <cell r="F71">
            <v>3</v>
          </cell>
          <cell r="G71">
            <v>2.2000000000000002</v>
          </cell>
          <cell r="H71">
            <v>2.2000000000000002</v>
          </cell>
          <cell r="I71">
            <v>1.5</v>
          </cell>
          <cell r="J71">
            <v>1.9</v>
          </cell>
          <cell r="K71">
            <v>2.8</v>
          </cell>
          <cell r="L71">
            <v>3.4</v>
          </cell>
          <cell r="M71">
            <v>3</v>
          </cell>
          <cell r="N71">
            <v>3.4</v>
          </cell>
          <cell r="O71">
            <v>15</v>
          </cell>
          <cell r="P71">
            <v>0</v>
          </cell>
          <cell r="Q71">
            <v>0</v>
          </cell>
          <cell r="R71">
            <v>3.5</v>
          </cell>
          <cell r="S71">
            <v>0.40000000000000568</v>
          </cell>
          <cell r="T71">
            <v>6.8300000000000125</v>
          </cell>
          <cell r="U71">
            <v>2.7</v>
          </cell>
          <cell r="V71">
            <v>0</v>
          </cell>
          <cell r="W71">
            <v>8</v>
          </cell>
          <cell r="X71">
            <v>0</v>
          </cell>
          <cell r="Y71">
            <v>4</v>
          </cell>
          <cell r="Z71">
            <v>0</v>
          </cell>
          <cell r="AA71">
            <v>8.5</v>
          </cell>
          <cell r="AB71">
            <v>0</v>
          </cell>
          <cell r="AC71">
            <v>0</v>
          </cell>
          <cell r="AD71">
            <v>0</v>
          </cell>
          <cell r="AE71">
            <v>2</v>
          </cell>
        </row>
        <row r="72">
          <cell r="B72">
            <v>2.1</v>
          </cell>
          <cell r="C72">
            <v>2.7</v>
          </cell>
          <cell r="D72">
            <v>2.5</v>
          </cell>
          <cell r="E72">
            <v>2.4</v>
          </cell>
          <cell r="F72">
            <v>3</v>
          </cell>
          <cell r="G72">
            <v>2.2000000000000002</v>
          </cell>
          <cell r="H72">
            <v>2.2000000000000002</v>
          </cell>
          <cell r="I72">
            <v>1.5</v>
          </cell>
          <cell r="J72">
            <v>1.9</v>
          </cell>
          <cell r="K72">
            <v>3</v>
          </cell>
          <cell r="L72">
            <v>3.4</v>
          </cell>
          <cell r="M72">
            <v>3</v>
          </cell>
          <cell r="N72">
            <v>3.4</v>
          </cell>
          <cell r="O72">
            <v>15</v>
          </cell>
          <cell r="P72">
            <v>0</v>
          </cell>
          <cell r="Q72">
            <v>0</v>
          </cell>
          <cell r="R72">
            <v>0</v>
          </cell>
          <cell r="S72">
            <v>0.40000000000000568</v>
          </cell>
          <cell r="T72">
            <v>6.8300000000000125</v>
          </cell>
          <cell r="U72">
            <v>2.7</v>
          </cell>
          <cell r="V72">
            <v>0</v>
          </cell>
          <cell r="W72">
            <v>8</v>
          </cell>
          <cell r="X72">
            <v>0</v>
          </cell>
          <cell r="Y72">
            <v>3</v>
          </cell>
          <cell r="Z72">
            <v>0</v>
          </cell>
          <cell r="AA72">
            <v>8.5</v>
          </cell>
          <cell r="AB72">
            <v>0</v>
          </cell>
          <cell r="AC72">
            <v>0</v>
          </cell>
          <cell r="AD72">
            <v>0</v>
          </cell>
          <cell r="AE72">
            <v>2</v>
          </cell>
        </row>
        <row r="73">
          <cell r="B73">
            <v>2.1</v>
          </cell>
          <cell r="C73">
            <v>2.7</v>
          </cell>
          <cell r="D73">
            <v>2.5</v>
          </cell>
          <cell r="E73">
            <v>2.4</v>
          </cell>
          <cell r="F73">
            <v>3</v>
          </cell>
          <cell r="G73">
            <v>2.2000000000000002</v>
          </cell>
          <cell r="H73">
            <v>2.2000000000000002</v>
          </cell>
          <cell r="I73">
            <v>1.5</v>
          </cell>
          <cell r="J73">
            <v>1.9</v>
          </cell>
          <cell r="K73">
            <v>3</v>
          </cell>
          <cell r="L73">
            <v>3.4</v>
          </cell>
          <cell r="M73">
            <v>3</v>
          </cell>
          <cell r="N73">
            <v>3.4</v>
          </cell>
          <cell r="O73">
            <v>12</v>
          </cell>
          <cell r="P73">
            <v>0</v>
          </cell>
          <cell r="Q73">
            <v>0</v>
          </cell>
          <cell r="R73">
            <v>0</v>
          </cell>
          <cell r="S73">
            <v>2.81</v>
          </cell>
          <cell r="T73">
            <v>4.8300000000000125</v>
          </cell>
          <cell r="U73">
            <v>2.7</v>
          </cell>
          <cell r="V73">
            <v>0</v>
          </cell>
          <cell r="W73">
            <v>8</v>
          </cell>
          <cell r="X73">
            <v>0</v>
          </cell>
          <cell r="Y73">
            <v>3</v>
          </cell>
          <cell r="Z73">
            <v>0</v>
          </cell>
          <cell r="AA73">
            <v>8.5</v>
          </cell>
          <cell r="AB73">
            <v>0</v>
          </cell>
          <cell r="AC73">
            <v>0</v>
          </cell>
          <cell r="AD73">
            <v>0</v>
          </cell>
          <cell r="AE73">
            <v>2</v>
          </cell>
        </row>
        <row r="74">
          <cell r="B74">
            <v>2.1</v>
          </cell>
          <cell r="C74">
            <v>2.7</v>
          </cell>
          <cell r="D74">
            <v>2.5</v>
          </cell>
          <cell r="E74">
            <v>2.4</v>
          </cell>
          <cell r="F74">
            <v>3</v>
          </cell>
          <cell r="G74">
            <v>2.2000000000000002</v>
          </cell>
          <cell r="H74">
            <v>2.2000000000000002</v>
          </cell>
          <cell r="I74">
            <v>1.5</v>
          </cell>
          <cell r="J74">
            <v>1.9</v>
          </cell>
          <cell r="K74">
            <v>3</v>
          </cell>
          <cell r="L74">
            <v>3.4</v>
          </cell>
          <cell r="M74">
            <v>3</v>
          </cell>
          <cell r="N74">
            <v>3.4</v>
          </cell>
          <cell r="O74">
            <v>12</v>
          </cell>
          <cell r="P74">
            <v>0</v>
          </cell>
          <cell r="Q74">
            <v>0</v>
          </cell>
          <cell r="R74">
            <v>0</v>
          </cell>
          <cell r="S74">
            <v>3</v>
          </cell>
          <cell r="T74">
            <v>6.8300000000000125</v>
          </cell>
          <cell r="U74">
            <v>2.7</v>
          </cell>
          <cell r="V74">
            <v>0</v>
          </cell>
          <cell r="W74">
            <v>8</v>
          </cell>
          <cell r="X74">
            <v>0</v>
          </cell>
          <cell r="Y74">
            <v>2</v>
          </cell>
          <cell r="Z74">
            <v>0</v>
          </cell>
          <cell r="AA74">
            <v>8.5</v>
          </cell>
          <cell r="AB74">
            <v>0</v>
          </cell>
          <cell r="AC74">
            <v>0</v>
          </cell>
          <cell r="AD74">
            <v>0</v>
          </cell>
          <cell r="AE74">
            <v>2</v>
          </cell>
        </row>
        <row r="75">
          <cell r="B75">
            <v>2.1</v>
          </cell>
          <cell r="C75">
            <v>2.5</v>
          </cell>
          <cell r="D75">
            <v>2.5</v>
          </cell>
          <cell r="E75">
            <v>2.4</v>
          </cell>
          <cell r="F75">
            <v>3</v>
          </cell>
          <cell r="G75">
            <v>2.2000000000000002</v>
          </cell>
          <cell r="H75">
            <v>2.2000000000000002</v>
          </cell>
          <cell r="I75">
            <v>1.5</v>
          </cell>
          <cell r="J75">
            <v>1.9</v>
          </cell>
          <cell r="K75">
            <v>3</v>
          </cell>
          <cell r="L75">
            <v>3.4</v>
          </cell>
          <cell r="M75">
            <v>3</v>
          </cell>
          <cell r="N75">
            <v>3.4</v>
          </cell>
          <cell r="O75">
            <v>12</v>
          </cell>
          <cell r="P75">
            <v>0</v>
          </cell>
          <cell r="Q75">
            <v>0</v>
          </cell>
          <cell r="R75">
            <v>0</v>
          </cell>
          <cell r="S75">
            <v>3</v>
          </cell>
          <cell r="T75">
            <v>6.8300000000000125</v>
          </cell>
          <cell r="U75">
            <v>2.7</v>
          </cell>
          <cell r="V75">
            <v>0</v>
          </cell>
          <cell r="W75">
            <v>8</v>
          </cell>
          <cell r="X75">
            <v>0</v>
          </cell>
          <cell r="Y75">
            <v>0</v>
          </cell>
          <cell r="Z75">
            <v>0</v>
          </cell>
          <cell r="AA75">
            <v>8.5</v>
          </cell>
          <cell r="AB75">
            <v>0</v>
          </cell>
          <cell r="AC75">
            <v>0</v>
          </cell>
          <cell r="AD75">
            <v>1.0999999999999943</v>
          </cell>
          <cell r="AE75">
            <v>2</v>
          </cell>
        </row>
        <row r="76">
          <cell r="B76">
            <v>2.1</v>
          </cell>
          <cell r="C76">
            <v>2.5</v>
          </cell>
          <cell r="D76">
            <v>2.4</v>
          </cell>
          <cell r="E76">
            <v>2.4</v>
          </cell>
          <cell r="F76">
            <v>3</v>
          </cell>
          <cell r="G76">
            <v>2.2000000000000002</v>
          </cell>
          <cell r="H76">
            <v>2.2000000000000002</v>
          </cell>
          <cell r="I76">
            <v>1.4</v>
          </cell>
          <cell r="J76">
            <v>1.8</v>
          </cell>
          <cell r="K76">
            <v>3</v>
          </cell>
          <cell r="L76">
            <v>3.4</v>
          </cell>
          <cell r="M76">
            <v>3</v>
          </cell>
          <cell r="N76">
            <v>3.6</v>
          </cell>
          <cell r="O76">
            <v>12</v>
          </cell>
          <cell r="P76">
            <v>0</v>
          </cell>
          <cell r="Q76">
            <v>7.5</v>
          </cell>
          <cell r="R76">
            <v>0</v>
          </cell>
          <cell r="S76">
            <v>3</v>
          </cell>
          <cell r="T76">
            <v>6.8300000000000125</v>
          </cell>
          <cell r="U76">
            <v>2.7</v>
          </cell>
          <cell r="V76">
            <v>0</v>
          </cell>
          <cell r="W76">
            <v>8</v>
          </cell>
          <cell r="X76">
            <v>0</v>
          </cell>
          <cell r="Y76">
            <v>1</v>
          </cell>
          <cell r="Z76">
            <v>0</v>
          </cell>
          <cell r="AA76">
            <v>8.5</v>
          </cell>
          <cell r="AB76">
            <v>0</v>
          </cell>
          <cell r="AC76">
            <v>0</v>
          </cell>
          <cell r="AD76">
            <v>9.9999999999994316E-2</v>
          </cell>
          <cell r="AE76">
            <v>2</v>
          </cell>
        </row>
        <row r="77">
          <cell r="B77">
            <v>2.1</v>
          </cell>
          <cell r="C77">
            <v>2.5</v>
          </cell>
          <cell r="D77">
            <v>2.4</v>
          </cell>
          <cell r="E77">
            <v>2.4</v>
          </cell>
          <cell r="F77">
            <v>3</v>
          </cell>
          <cell r="G77">
            <v>2.2000000000000002</v>
          </cell>
          <cell r="H77">
            <v>2.2000000000000002</v>
          </cell>
          <cell r="I77">
            <v>1.4</v>
          </cell>
          <cell r="J77">
            <v>1.8</v>
          </cell>
          <cell r="K77">
            <v>3</v>
          </cell>
          <cell r="L77">
            <v>3.2</v>
          </cell>
          <cell r="M77">
            <v>3</v>
          </cell>
          <cell r="N77">
            <v>3.2</v>
          </cell>
          <cell r="O77">
            <v>12</v>
          </cell>
          <cell r="P77">
            <v>0</v>
          </cell>
          <cell r="Q77">
            <v>16.5</v>
          </cell>
          <cell r="R77">
            <v>0</v>
          </cell>
          <cell r="S77">
            <v>3</v>
          </cell>
          <cell r="T77">
            <v>6.8300000000000125</v>
          </cell>
          <cell r="U77">
            <v>2.7</v>
          </cell>
          <cell r="V77">
            <v>0</v>
          </cell>
          <cell r="W77">
            <v>8</v>
          </cell>
          <cell r="X77">
            <v>0</v>
          </cell>
          <cell r="Y77">
            <v>1</v>
          </cell>
          <cell r="Z77">
            <v>0</v>
          </cell>
          <cell r="AA77">
            <v>8.5</v>
          </cell>
          <cell r="AB77">
            <v>0</v>
          </cell>
          <cell r="AC77">
            <v>0</v>
          </cell>
          <cell r="AD77">
            <v>9.9999999999994316E-2</v>
          </cell>
          <cell r="AE77">
            <v>2</v>
          </cell>
        </row>
        <row r="78">
          <cell r="B78">
            <v>2.1</v>
          </cell>
          <cell r="C78">
            <v>2.5</v>
          </cell>
          <cell r="D78">
            <v>2.2999999999999998</v>
          </cell>
          <cell r="E78">
            <v>2.5</v>
          </cell>
          <cell r="F78">
            <v>3</v>
          </cell>
          <cell r="G78">
            <v>2.2000000000000002</v>
          </cell>
          <cell r="H78">
            <v>2.2000000000000002</v>
          </cell>
          <cell r="I78">
            <v>1.4</v>
          </cell>
          <cell r="J78">
            <v>1.8</v>
          </cell>
          <cell r="K78">
            <v>3</v>
          </cell>
          <cell r="L78">
            <v>3</v>
          </cell>
          <cell r="M78">
            <v>3</v>
          </cell>
          <cell r="N78">
            <v>3.2</v>
          </cell>
          <cell r="O78">
            <v>12</v>
          </cell>
          <cell r="P78">
            <v>0</v>
          </cell>
          <cell r="Q78">
            <v>13</v>
          </cell>
          <cell r="R78">
            <v>0</v>
          </cell>
          <cell r="S78">
            <v>3</v>
          </cell>
          <cell r="T78">
            <v>6.8300000000000125</v>
          </cell>
          <cell r="U78">
            <v>2.7</v>
          </cell>
          <cell r="V78">
            <v>0</v>
          </cell>
          <cell r="W78">
            <v>8</v>
          </cell>
          <cell r="X78">
            <v>0</v>
          </cell>
          <cell r="Y78">
            <v>2</v>
          </cell>
          <cell r="Z78">
            <v>1.3600000000000136</v>
          </cell>
          <cell r="AA78">
            <v>8.5</v>
          </cell>
          <cell r="AB78">
            <v>0</v>
          </cell>
          <cell r="AC78">
            <v>0</v>
          </cell>
          <cell r="AD78">
            <v>0</v>
          </cell>
          <cell r="AE78">
            <v>2</v>
          </cell>
        </row>
        <row r="79">
          <cell r="B79">
            <v>2.1</v>
          </cell>
          <cell r="C79">
            <v>2.5</v>
          </cell>
          <cell r="D79">
            <v>2.2000000000000002</v>
          </cell>
          <cell r="E79">
            <v>2.5</v>
          </cell>
          <cell r="F79">
            <v>2.8</v>
          </cell>
          <cell r="G79">
            <v>2.2000000000000002</v>
          </cell>
          <cell r="H79">
            <v>2.2000000000000002</v>
          </cell>
          <cell r="I79">
            <v>1.5</v>
          </cell>
          <cell r="J79">
            <v>1.8</v>
          </cell>
          <cell r="K79">
            <v>3</v>
          </cell>
          <cell r="L79">
            <v>3.6</v>
          </cell>
          <cell r="M79">
            <v>3</v>
          </cell>
          <cell r="N79">
            <v>3.2</v>
          </cell>
          <cell r="O79">
            <v>12</v>
          </cell>
          <cell r="P79">
            <v>0</v>
          </cell>
          <cell r="Q79">
            <v>11</v>
          </cell>
          <cell r="R79">
            <v>0</v>
          </cell>
          <cell r="S79">
            <v>3</v>
          </cell>
          <cell r="T79">
            <v>6.8300000000000125</v>
          </cell>
          <cell r="U79">
            <v>2.7</v>
          </cell>
          <cell r="V79">
            <v>0</v>
          </cell>
          <cell r="W79">
            <v>8</v>
          </cell>
          <cell r="X79">
            <v>0</v>
          </cell>
          <cell r="Y79">
            <v>3</v>
          </cell>
          <cell r="Z79">
            <v>7.5</v>
          </cell>
          <cell r="AA79">
            <v>8.5</v>
          </cell>
          <cell r="AB79">
            <v>0</v>
          </cell>
          <cell r="AC79">
            <v>1.3</v>
          </cell>
          <cell r="AD79">
            <v>0</v>
          </cell>
          <cell r="AE79">
            <v>2</v>
          </cell>
        </row>
        <row r="80">
          <cell r="B80">
            <v>2.1</v>
          </cell>
          <cell r="C80">
            <v>2.5</v>
          </cell>
          <cell r="D80">
            <v>2.2000000000000002</v>
          </cell>
          <cell r="E80">
            <v>2.5</v>
          </cell>
          <cell r="F80">
            <v>2.5</v>
          </cell>
          <cell r="G80">
            <v>2.2000000000000002</v>
          </cell>
          <cell r="H80">
            <v>2.2000000000000002</v>
          </cell>
          <cell r="I80">
            <v>1.7</v>
          </cell>
          <cell r="J80">
            <v>1.8</v>
          </cell>
          <cell r="K80">
            <v>3</v>
          </cell>
          <cell r="L80">
            <v>4</v>
          </cell>
          <cell r="M80">
            <v>3</v>
          </cell>
          <cell r="N80">
            <v>3.2</v>
          </cell>
          <cell r="O80">
            <v>12</v>
          </cell>
          <cell r="P80">
            <v>0</v>
          </cell>
          <cell r="Q80">
            <v>7</v>
          </cell>
          <cell r="R80">
            <v>0</v>
          </cell>
          <cell r="S80">
            <v>3</v>
          </cell>
          <cell r="T80">
            <v>6.8300000000000125</v>
          </cell>
          <cell r="U80">
            <v>2.7</v>
          </cell>
          <cell r="V80">
            <v>0</v>
          </cell>
          <cell r="W80">
            <v>8</v>
          </cell>
          <cell r="X80">
            <v>0</v>
          </cell>
          <cell r="Y80">
            <v>3</v>
          </cell>
          <cell r="Z80">
            <v>10</v>
          </cell>
          <cell r="AA80">
            <v>8.5</v>
          </cell>
          <cell r="AB80">
            <v>0</v>
          </cell>
          <cell r="AC80">
            <v>0.29999999999999716</v>
          </cell>
          <cell r="AD80">
            <v>0</v>
          </cell>
          <cell r="AE80">
            <v>2</v>
          </cell>
        </row>
        <row r="81">
          <cell r="B81">
            <v>2.1</v>
          </cell>
          <cell r="C81">
            <v>2.5</v>
          </cell>
          <cell r="D81">
            <v>2.2000000000000002</v>
          </cell>
          <cell r="E81">
            <v>2.5</v>
          </cell>
          <cell r="F81">
            <v>2.5</v>
          </cell>
          <cell r="G81">
            <v>2.2000000000000002</v>
          </cell>
          <cell r="H81">
            <v>2.2000000000000002</v>
          </cell>
          <cell r="I81">
            <v>1.8</v>
          </cell>
          <cell r="J81">
            <v>1.8</v>
          </cell>
          <cell r="K81">
            <v>3</v>
          </cell>
          <cell r="L81">
            <v>3.6</v>
          </cell>
          <cell r="M81">
            <v>3</v>
          </cell>
          <cell r="N81">
            <v>3.2</v>
          </cell>
          <cell r="O81">
            <v>10</v>
          </cell>
          <cell r="P81">
            <v>0</v>
          </cell>
          <cell r="Q81">
            <v>7</v>
          </cell>
          <cell r="R81">
            <v>0</v>
          </cell>
          <cell r="S81">
            <v>2.66</v>
          </cell>
          <cell r="T81">
            <v>6.8300000000000125</v>
          </cell>
          <cell r="U81">
            <v>2.7</v>
          </cell>
          <cell r="V81">
            <v>0</v>
          </cell>
          <cell r="W81">
            <v>8</v>
          </cell>
          <cell r="X81">
            <v>0</v>
          </cell>
          <cell r="Y81">
            <v>2</v>
          </cell>
          <cell r="Z81">
            <v>10</v>
          </cell>
          <cell r="AA81">
            <v>8.5</v>
          </cell>
          <cell r="AB81">
            <v>0</v>
          </cell>
          <cell r="AC81">
            <v>0.29999999999999716</v>
          </cell>
          <cell r="AD81">
            <v>0</v>
          </cell>
          <cell r="AE81">
            <v>2</v>
          </cell>
        </row>
        <row r="82">
          <cell r="B82">
            <v>2.1</v>
          </cell>
          <cell r="C82">
            <v>2.4</v>
          </cell>
          <cell r="D82">
            <v>2.2000000000000002</v>
          </cell>
          <cell r="E82">
            <v>2.5</v>
          </cell>
          <cell r="F82">
            <v>2.4</v>
          </cell>
          <cell r="G82">
            <v>2.2000000000000002</v>
          </cell>
          <cell r="H82">
            <v>2.2000000000000002</v>
          </cell>
          <cell r="I82">
            <v>1.9</v>
          </cell>
          <cell r="J82">
            <v>1.8</v>
          </cell>
          <cell r="K82">
            <v>3</v>
          </cell>
          <cell r="L82">
            <v>3.2</v>
          </cell>
          <cell r="M82">
            <v>3</v>
          </cell>
          <cell r="N82">
            <v>3.2</v>
          </cell>
          <cell r="O82">
            <v>10</v>
          </cell>
          <cell r="P82">
            <v>0</v>
          </cell>
          <cell r="Q82">
            <v>7</v>
          </cell>
          <cell r="R82">
            <v>0</v>
          </cell>
          <cell r="S82">
            <v>2.66</v>
          </cell>
          <cell r="T82">
            <v>6.8300000000000125</v>
          </cell>
          <cell r="U82">
            <v>2.7</v>
          </cell>
          <cell r="V82">
            <v>0</v>
          </cell>
          <cell r="W82">
            <v>8</v>
          </cell>
          <cell r="X82">
            <v>0</v>
          </cell>
          <cell r="Y82">
            <v>1</v>
          </cell>
          <cell r="Z82">
            <v>10</v>
          </cell>
          <cell r="AA82">
            <v>8.5</v>
          </cell>
          <cell r="AB82">
            <v>0</v>
          </cell>
          <cell r="AC82">
            <v>1.3</v>
          </cell>
          <cell r="AD82">
            <v>0</v>
          </cell>
          <cell r="AE82">
            <v>2</v>
          </cell>
        </row>
        <row r="83">
          <cell r="B83">
            <v>1.9</v>
          </cell>
          <cell r="C83">
            <v>2.2000000000000002</v>
          </cell>
          <cell r="D83">
            <v>2.2000000000000002</v>
          </cell>
          <cell r="E83">
            <v>2.5</v>
          </cell>
          <cell r="F83">
            <v>2.4</v>
          </cell>
          <cell r="G83">
            <v>2.2000000000000002</v>
          </cell>
          <cell r="H83">
            <v>2.2000000000000002</v>
          </cell>
          <cell r="I83">
            <v>1.9</v>
          </cell>
          <cell r="J83">
            <v>1.8</v>
          </cell>
          <cell r="K83">
            <v>3</v>
          </cell>
          <cell r="L83">
            <v>3.2</v>
          </cell>
          <cell r="M83">
            <v>3</v>
          </cell>
          <cell r="N83">
            <v>3.2</v>
          </cell>
          <cell r="O83">
            <v>10</v>
          </cell>
          <cell r="P83">
            <v>0</v>
          </cell>
          <cell r="Q83">
            <v>7</v>
          </cell>
          <cell r="R83">
            <v>0</v>
          </cell>
          <cell r="S83">
            <v>2.66</v>
          </cell>
          <cell r="T83">
            <v>6.8300000000000125</v>
          </cell>
          <cell r="U83">
            <v>2.7</v>
          </cell>
          <cell r="V83">
            <v>0</v>
          </cell>
          <cell r="W83">
            <v>8</v>
          </cell>
          <cell r="X83">
            <v>0</v>
          </cell>
          <cell r="Y83">
            <v>1</v>
          </cell>
          <cell r="Z83">
            <v>10</v>
          </cell>
          <cell r="AA83">
            <v>8.5</v>
          </cell>
          <cell r="AB83">
            <v>0</v>
          </cell>
          <cell r="AC83">
            <v>0.29999999999999716</v>
          </cell>
          <cell r="AD83">
            <v>9.9999999999994316E-2</v>
          </cell>
          <cell r="AE83">
            <v>2</v>
          </cell>
        </row>
        <row r="84">
          <cell r="B84">
            <v>1.9</v>
          </cell>
          <cell r="C84">
            <v>2.2000000000000002</v>
          </cell>
          <cell r="D84">
            <v>2.2000000000000002</v>
          </cell>
          <cell r="E84">
            <v>2.5</v>
          </cell>
          <cell r="F84">
            <v>2.4</v>
          </cell>
          <cell r="G84">
            <v>2.2000000000000002</v>
          </cell>
          <cell r="H84">
            <v>2.2000000000000002</v>
          </cell>
          <cell r="I84">
            <v>1.9</v>
          </cell>
          <cell r="J84">
            <v>1.8</v>
          </cell>
          <cell r="K84">
            <v>3</v>
          </cell>
          <cell r="L84">
            <v>3.2</v>
          </cell>
          <cell r="M84">
            <v>3</v>
          </cell>
          <cell r="N84">
            <v>3.2</v>
          </cell>
          <cell r="O84">
            <v>10</v>
          </cell>
          <cell r="P84">
            <v>0</v>
          </cell>
          <cell r="Q84">
            <v>7</v>
          </cell>
          <cell r="R84">
            <v>0</v>
          </cell>
          <cell r="S84">
            <v>2.66</v>
          </cell>
          <cell r="T84">
            <v>6.8300000000000125</v>
          </cell>
          <cell r="U84">
            <v>2.7</v>
          </cell>
          <cell r="V84">
            <v>0</v>
          </cell>
          <cell r="W84">
            <v>8</v>
          </cell>
          <cell r="X84">
            <v>0</v>
          </cell>
          <cell r="Y84">
            <v>1</v>
          </cell>
          <cell r="Z84">
            <v>10</v>
          </cell>
          <cell r="AA84">
            <v>8.5</v>
          </cell>
          <cell r="AB84">
            <v>0</v>
          </cell>
          <cell r="AC84">
            <v>0</v>
          </cell>
          <cell r="AD84">
            <v>0</v>
          </cell>
          <cell r="AE84">
            <v>2</v>
          </cell>
        </row>
        <row r="85">
          <cell r="B85">
            <v>1.8</v>
          </cell>
          <cell r="C85">
            <v>2.2000000000000002</v>
          </cell>
          <cell r="D85">
            <v>2.2000000000000002</v>
          </cell>
          <cell r="E85">
            <v>2.5</v>
          </cell>
          <cell r="F85">
            <v>2.4</v>
          </cell>
          <cell r="G85">
            <v>2.2000000000000002</v>
          </cell>
          <cell r="H85">
            <v>2.2000000000000002</v>
          </cell>
          <cell r="I85">
            <v>1.9</v>
          </cell>
          <cell r="J85">
            <v>1.8</v>
          </cell>
          <cell r="K85">
            <v>3</v>
          </cell>
          <cell r="L85">
            <v>3.2</v>
          </cell>
          <cell r="M85">
            <v>3</v>
          </cell>
          <cell r="N85">
            <v>3</v>
          </cell>
          <cell r="O85">
            <v>10</v>
          </cell>
          <cell r="P85">
            <v>0</v>
          </cell>
          <cell r="Q85">
            <v>7</v>
          </cell>
          <cell r="R85">
            <v>0</v>
          </cell>
          <cell r="S85">
            <v>4.66</v>
          </cell>
          <cell r="T85">
            <v>5.8300000000000125</v>
          </cell>
          <cell r="U85">
            <v>2.7</v>
          </cell>
          <cell r="V85">
            <v>0</v>
          </cell>
          <cell r="W85">
            <v>8</v>
          </cell>
          <cell r="X85">
            <v>0</v>
          </cell>
          <cell r="Y85">
            <v>1</v>
          </cell>
          <cell r="Z85">
            <v>10</v>
          </cell>
          <cell r="AA85">
            <v>8.5</v>
          </cell>
          <cell r="AB85">
            <v>0</v>
          </cell>
          <cell r="AC85">
            <v>0</v>
          </cell>
          <cell r="AD85">
            <v>0</v>
          </cell>
          <cell r="AE85">
            <v>2</v>
          </cell>
        </row>
        <row r="86">
          <cell r="B86">
            <v>1.8</v>
          </cell>
          <cell r="C86">
            <v>2.2000000000000002</v>
          </cell>
          <cell r="D86">
            <v>2.1</v>
          </cell>
          <cell r="E86">
            <v>2.5</v>
          </cell>
          <cell r="F86">
            <v>2.4</v>
          </cell>
          <cell r="G86">
            <v>2.2000000000000002</v>
          </cell>
          <cell r="H86">
            <v>2.2000000000000002</v>
          </cell>
          <cell r="I86">
            <v>1.9</v>
          </cell>
          <cell r="J86">
            <v>1.8</v>
          </cell>
          <cell r="K86">
            <v>3</v>
          </cell>
          <cell r="L86">
            <v>3.2</v>
          </cell>
          <cell r="M86">
            <v>3</v>
          </cell>
          <cell r="N86">
            <v>3</v>
          </cell>
          <cell r="O86">
            <v>10</v>
          </cell>
          <cell r="P86">
            <v>0</v>
          </cell>
          <cell r="Q86">
            <v>7</v>
          </cell>
          <cell r="R86">
            <v>0</v>
          </cell>
          <cell r="S86">
            <v>4.66</v>
          </cell>
          <cell r="T86">
            <v>4.8300000000000125</v>
          </cell>
          <cell r="U86">
            <v>2.7</v>
          </cell>
          <cell r="V86">
            <v>0</v>
          </cell>
          <cell r="W86">
            <v>8</v>
          </cell>
          <cell r="X86">
            <v>0</v>
          </cell>
          <cell r="Y86">
            <v>1</v>
          </cell>
          <cell r="Z86">
            <v>10</v>
          </cell>
          <cell r="AA86">
            <v>8.5</v>
          </cell>
          <cell r="AB86">
            <v>0</v>
          </cell>
          <cell r="AC86">
            <v>0</v>
          </cell>
          <cell r="AD86">
            <v>0</v>
          </cell>
          <cell r="AE86">
            <v>2</v>
          </cell>
        </row>
        <row r="87">
          <cell r="B87">
            <v>1.8</v>
          </cell>
          <cell r="C87">
            <v>2.2000000000000002</v>
          </cell>
          <cell r="D87">
            <v>2.1</v>
          </cell>
          <cell r="E87">
            <v>2.5</v>
          </cell>
          <cell r="F87">
            <v>2.4</v>
          </cell>
          <cell r="G87">
            <v>2.2000000000000002</v>
          </cell>
          <cell r="H87">
            <v>2.2000000000000002</v>
          </cell>
          <cell r="I87">
            <v>1.9</v>
          </cell>
          <cell r="J87">
            <v>1.8</v>
          </cell>
          <cell r="K87">
            <v>3</v>
          </cell>
          <cell r="L87">
            <v>3.2</v>
          </cell>
          <cell r="M87">
            <v>3</v>
          </cell>
          <cell r="N87">
            <v>3</v>
          </cell>
          <cell r="O87">
            <v>10</v>
          </cell>
          <cell r="P87">
            <v>0</v>
          </cell>
          <cell r="Q87">
            <v>7</v>
          </cell>
          <cell r="R87">
            <v>7.5</v>
          </cell>
          <cell r="S87">
            <v>4.5</v>
          </cell>
          <cell r="T87">
            <v>4.8300000000000125</v>
          </cell>
          <cell r="U87">
            <v>2.7</v>
          </cell>
          <cell r="V87">
            <v>0</v>
          </cell>
          <cell r="W87">
            <v>8</v>
          </cell>
          <cell r="X87">
            <v>0</v>
          </cell>
          <cell r="Y87">
            <v>1</v>
          </cell>
          <cell r="Z87">
            <v>10</v>
          </cell>
          <cell r="AA87">
            <v>7.5</v>
          </cell>
          <cell r="AB87">
            <v>0</v>
          </cell>
          <cell r="AC87">
            <v>0</v>
          </cell>
          <cell r="AD87">
            <v>9.9999999999994316E-2</v>
          </cell>
          <cell r="AE87">
            <v>2</v>
          </cell>
        </row>
        <row r="88">
          <cell r="B88">
            <v>1.8</v>
          </cell>
          <cell r="C88">
            <v>2.2000000000000002</v>
          </cell>
          <cell r="D88">
            <v>2.1</v>
          </cell>
          <cell r="E88">
            <v>2.4</v>
          </cell>
          <cell r="F88">
            <v>2.4</v>
          </cell>
          <cell r="G88">
            <v>2.2000000000000002</v>
          </cell>
          <cell r="H88">
            <v>2.2000000000000002</v>
          </cell>
          <cell r="I88">
            <v>2.1</v>
          </cell>
          <cell r="J88">
            <v>1.8</v>
          </cell>
          <cell r="K88">
            <v>3</v>
          </cell>
          <cell r="L88">
            <v>3.2</v>
          </cell>
          <cell r="M88">
            <v>3</v>
          </cell>
          <cell r="N88">
            <v>3</v>
          </cell>
          <cell r="O88">
            <v>10</v>
          </cell>
          <cell r="P88">
            <v>0</v>
          </cell>
          <cell r="Q88">
            <v>7</v>
          </cell>
          <cell r="R88">
            <v>7</v>
          </cell>
          <cell r="S88">
            <v>4.5</v>
          </cell>
          <cell r="T88">
            <v>4.8300000000000125</v>
          </cell>
          <cell r="U88">
            <v>2.7</v>
          </cell>
          <cell r="V88">
            <v>0</v>
          </cell>
          <cell r="W88">
            <v>8</v>
          </cell>
          <cell r="X88">
            <v>0</v>
          </cell>
          <cell r="Y88">
            <v>1</v>
          </cell>
          <cell r="Z88">
            <v>10</v>
          </cell>
          <cell r="AA88">
            <v>7.4</v>
          </cell>
          <cell r="AB88">
            <v>0</v>
          </cell>
          <cell r="AC88">
            <v>0</v>
          </cell>
          <cell r="AD88">
            <v>1.0999999999999943</v>
          </cell>
          <cell r="AE88">
            <v>2</v>
          </cell>
        </row>
        <row r="89">
          <cell r="B89">
            <v>1.8</v>
          </cell>
          <cell r="C89">
            <v>2.2000000000000002</v>
          </cell>
          <cell r="D89">
            <v>2.1</v>
          </cell>
          <cell r="E89">
            <v>2.2000000000000002</v>
          </cell>
          <cell r="F89">
            <v>2.4</v>
          </cell>
          <cell r="G89">
            <v>2.2000000000000002</v>
          </cell>
          <cell r="H89">
            <v>2.2000000000000002</v>
          </cell>
          <cell r="I89">
            <v>2.1</v>
          </cell>
          <cell r="J89">
            <v>1.9</v>
          </cell>
          <cell r="K89">
            <v>3</v>
          </cell>
          <cell r="L89">
            <v>3.2</v>
          </cell>
          <cell r="M89">
            <v>3</v>
          </cell>
          <cell r="N89">
            <v>3.2</v>
          </cell>
          <cell r="O89">
            <v>8</v>
          </cell>
          <cell r="P89">
            <v>0</v>
          </cell>
          <cell r="Q89">
            <v>7</v>
          </cell>
          <cell r="R89">
            <v>7</v>
          </cell>
          <cell r="S89">
            <v>4.5</v>
          </cell>
          <cell r="T89">
            <v>4.8300000000000125</v>
          </cell>
          <cell r="U89">
            <v>2.7</v>
          </cell>
          <cell r="V89">
            <v>0</v>
          </cell>
          <cell r="W89">
            <v>8</v>
          </cell>
          <cell r="X89">
            <v>0</v>
          </cell>
          <cell r="Y89">
            <v>1</v>
          </cell>
          <cell r="Z89">
            <v>10</v>
          </cell>
          <cell r="AA89">
            <v>7.4</v>
          </cell>
          <cell r="AB89">
            <v>0</v>
          </cell>
          <cell r="AC89">
            <v>0</v>
          </cell>
          <cell r="AD89">
            <v>9.9999999999994316E-2</v>
          </cell>
          <cell r="AE89">
            <v>7.5</v>
          </cell>
        </row>
        <row r="90">
          <cell r="B90">
            <v>1.8</v>
          </cell>
          <cell r="C90">
            <v>2.2000000000000002</v>
          </cell>
          <cell r="D90">
            <v>2.1</v>
          </cell>
          <cell r="E90">
            <v>2.1</v>
          </cell>
          <cell r="F90">
            <v>2.4</v>
          </cell>
          <cell r="G90">
            <v>2.2000000000000002</v>
          </cell>
          <cell r="H90">
            <v>2.2000000000000002</v>
          </cell>
          <cell r="I90">
            <v>2.1</v>
          </cell>
          <cell r="J90">
            <v>1.9</v>
          </cell>
          <cell r="K90">
            <v>3</v>
          </cell>
          <cell r="L90">
            <v>3.2</v>
          </cell>
          <cell r="M90">
            <v>3</v>
          </cell>
          <cell r="N90">
            <v>3.2</v>
          </cell>
          <cell r="O90">
            <v>8</v>
          </cell>
          <cell r="P90">
            <v>0</v>
          </cell>
          <cell r="Q90">
            <v>7</v>
          </cell>
          <cell r="R90">
            <v>7</v>
          </cell>
          <cell r="S90">
            <v>4.5</v>
          </cell>
          <cell r="T90">
            <v>4.8300000000000125</v>
          </cell>
          <cell r="U90">
            <v>2.7</v>
          </cell>
          <cell r="V90">
            <v>0</v>
          </cell>
          <cell r="W90">
            <v>8</v>
          </cell>
          <cell r="X90">
            <v>0</v>
          </cell>
          <cell r="Y90">
            <v>1</v>
          </cell>
          <cell r="Z90">
            <v>10</v>
          </cell>
          <cell r="AA90">
            <v>7.4</v>
          </cell>
          <cell r="AB90">
            <v>0</v>
          </cell>
          <cell r="AC90">
            <v>0</v>
          </cell>
          <cell r="AD90">
            <v>9.9999999999994316E-2</v>
          </cell>
          <cell r="AE90">
            <v>8</v>
          </cell>
        </row>
        <row r="91">
          <cell r="B91">
            <v>1.8</v>
          </cell>
          <cell r="C91">
            <v>2.1</v>
          </cell>
          <cell r="D91">
            <v>2.1</v>
          </cell>
          <cell r="E91">
            <v>2</v>
          </cell>
          <cell r="F91">
            <v>2.4</v>
          </cell>
          <cell r="G91">
            <v>2.2000000000000002</v>
          </cell>
          <cell r="H91">
            <v>2.2000000000000002</v>
          </cell>
          <cell r="I91">
            <v>2.1</v>
          </cell>
          <cell r="J91">
            <v>1.8</v>
          </cell>
          <cell r="K91">
            <v>3</v>
          </cell>
          <cell r="L91">
            <v>3.2</v>
          </cell>
          <cell r="M91">
            <v>3</v>
          </cell>
          <cell r="N91">
            <v>3.4</v>
          </cell>
          <cell r="O91">
            <v>8</v>
          </cell>
          <cell r="P91">
            <v>0</v>
          </cell>
          <cell r="Q91">
            <v>7</v>
          </cell>
          <cell r="R91">
            <v>4</v>
          </cell>
          <cell r="S91">
            <v>10.5</v>
          </cell>
          <cell r="T91">
            <v>4.8300000000000125</v>
          </cell>
          <cell r="U91">
            <v>4.7</v>
          </cell>
          <cell r="V91">
            <v>0</v>
          </cell>
          <cell r="W91">
            <v>8</v>
          </cell>
          <cell r="X91">
            <v>0</v>
          </cell>
          <cell r="Y91">
            <v>1</v>
          </cell>
          <cell r="Z91">
            <v>10</v>
          </cell>
          <cell r="AA91">
            <v>6.4</v>
          </cell>
          <cell r="AB91">
            <v>0</v>
          </cell>
          <cell r="AC91">
            <v>0</v>
          </cell>
          <cell r="AD91">
            <v>9.9999999999994316E-2</v>
          </cell>
          <cell r="AE91">
            <v>8</v>
          </cell>
        </row>
        <row r="92">
          <cell r="B92">
            <v>1.8</v>
          </cell>
          <cell r="C92">
            <v>2.1</v>
          </cell>
          <cell r="D92">
            <v>2.1</v>
          </cell>
          <cell r="E92">
            <v>2</v>
          </cell>
          <cell r="F92">
            <v>2.4</v>
          </cell>
          <cell r="G92">
            <v>2.2000000000000002</v>
          </cell>
          <cell r="H92">
            <v>2.2000000000000002</v>
          </cell>
          <cell r="I92">
            <v>2.1</v>
          </cell>
          <cell r="J92">
            <v>1.8</v>
          </cell>
          <cell r="K92">
            <v>3</v>
          </cell>
          <cell r="L92">
            <v>3.2</v>
          </cell>
          <cell r="M92">
            <v>3</v>
          </cell>
          <cell r="N92">
            <v>3.4</v>
          </cell>
          <cell r="O92">
            <v>8</v>
          </cell>
          <cell r="P92">
            <v>0</v>
          </cell>
          <cell r="Q92">
            <v>7</v>
          </cell>
          <cell r="R92">
            <v>0</v>
          </cell>
          <cell r="S92">
            <v>4.5</v>
          </cell>
          <cell r="T92">
            <v>3.8300000000000125</v>
          </cell>
          <cell r="U92">
            <v>4.7</v>
          </cell>
          <cell r="V92">
            <v>0</v>
          </cell>
          <cell r="W92">
            <v>8</v>
          </cell>
          <cell r="X92">
            <v>0</v>
          </cell>
          <cell r="Y92">
            <v>1</v>
          </cell>
          <cell r="Z92">
            <v>10</v>
          </cell>
          <cell r="AA92">
            <v>6.4</v>
          </cell>
          <cell r="AB92">
            <v>0</v>
          </cell>
          <cell r="AC92">
            <v>0</v>
          </cell>
          <cell r="AD92">
            <v>0</v>
          </cell>
          <cell r="AE92">
            <v>7</v>
          </cell>
        </row>
        <row r="93">
          <cell r="B93">
            <v>1.8</v>
          </cell>
          <cell r="C93">
            <v>2.1</v>
          </cell>
          <cell r="D93">
            <v>2.1</v>
          </cell>
          <cell r="E93">
            <v>2</v>
          </cell>
          <cell r="F93">
            <v>2.4</v>
          </cell>
          <cell r="G93">
            <v>2.2000000000000002</v>
          </cell>
          <cell r="H93">
            <v>2.2000000000000002</v>
          </cell>
          <cell r="I93">
            <v>2.1</v>
          </cell>
          <cell r="J93">
            <v>1.8</v>
          </cell>
          <cell r="K93">
            <v>3</v>
          </cell>
          <cell r="L93">
            <v>3.2</v>
          </cell>
          <cell r="M93">
            <v>3</v>
          </cell>
          <cell r="N93">
            <v>3.2</v>
          </cell>
          <cell r="O93">
            <v>8</v>
          </cell>
          <cell r="P93">
            <v>0</v>
          </cell>
          <cell r="Q93">
            <v>7</v>
          </cell>
          <cell r="R93">
            <v>4.039999999999992</v>
          </cell>
          <cell r="S93">
            <v>4.5</v>
          </cell>
          <cell r="T93">
            <v>2.8300000000000125</v>
          </cell>
          <cell r="U93">
            <v>4.7</v>
          </cell>
          <cell r="V93">
            <v>0</v>
          </cell>
          <cell r="W93">
            <v>8</v>
          </cell>
          <cell r="X93">
            <v>0</v>
          </cell>
          <cell r="Y93">
            <v>2</v>
          </cell>
          <cell r="Z93">
            <v>11</v>
          </cell>
          <cell r="AA93">
            <v>8.4</v>
          </cell>
          <cell r="AB93">
            <v>0</v>
          </cell>
          <cell r="AC93">
            <v>0</v>
          </cell>
          <cell r="AD93">
            <v>0</v>
          </cell>
          <cell r="AE93">
            <v>6</v>
          </cell>
        </row>
        <row r="94">
          <cell r="B94">
            <v>1.8</v>
          </cell>
          <cell r="C94">
            <v>2.1</v>
          </cell>
          <cell r="D94">
            <v>2.1</v>
          </cell>
          <cell r="E94">
            <v>2</v>
          </cell>
          <cell r="F94">
            <v>2.4</v>
          </cell>
          <cell r="G94">
            <v>2.2000000000000002</v>
          </cell>
          <cell r="H94">
            <v>2.2000000000000002</v>
          </cell>
          <cell r="I94">
            <v>2.1</v>
          </cell>
          <cell r="J94">
            <v>1.8</v>
          </cell>
          <cell r="K94">
            <v>3</v>
          </cell>
          <cell r="L94">
            <v>3.2</v>
          </cell>
          <cell r="M94">
            <v>3</v>
          </cell>
          <cell r="N94">
            <v>2.8</v>
          </cell>
          <cell r="O94">
            <v>8</v>
          </cell>
          <cell r="P94">
            <v>0</v>
          </cell>
          <cell r="Q94">
            <v>7</v>
          </cell>
          <cell r="R94">
            <v>1</v>
          </cell>
          <cell r="S94">
            <v>4.5</v>
          </cell>
          <cell r="T94">
            <v>2.8300000000000125</v>
          </cell>
          <cell r="U94">
            <v>4.7</v>
          </cell>
          <cell r="V94">
            <v>2.4000000000000057</v>
          </cell>
          <cell r="W94">
            <v>8</v>
          </cell>
          <cell r="X94">
            <v>0</v>
          </cell>
          <cell r="Y94">
            <v>3</v>
          </cell>
          <cell r="Z94">
            <v>11</v>
          </cell>
          <cell r="AA94">
            <v>9.4</v>
          </cell>
          <cell r="AB94">
            <v>0</v>
          </cell>
          <cell r="AC94">
            <v>0</v>
          </cell>
          <cell r="AD94">
            <v>0</v>
          </cell>
          <cell r="AE94">
            <v>2.66</v>
          </cell>
        </row>
        <row r="95">
          <cell r="B95">
            <v>1.8</v>
          </cell>
          <cell r="C95">
            <v>2.1</v>
          </cell>
          <cell r="D95">
            <v>2.1</v>
          </cell>
          <cell r="E95">
            <v>2</v>
          </cell>
          <cell r="F95">
            <v>2.4</v>
          </cell>
          <cell r="G95">
            <v>2.2000000000000002</v>
          </cell>
          <cell r="H95">
            <v>2.2000000000000002</v>
          </cell>
          <cell r="I95">
            <v>2.1</v>
          </cell>
          <cell r="J95">
            <v>1.8</v>
          </cell>
          <cell r="K95">
            <v>3</v>
          </cell>
          <cell r="L95">
            <v>3.2</v>
          </cell>
          <cell r="M95">
            <v>2.8</v>
          </cell>
          <cell r="N95">
            <v>2.8</v>
          </cell>
          <cell r="O95">
            <v>8</v>
          </cell>
          <cell r="P95">
            <v>0</v>
          </cell>
          <cell r="Q95">
            <v>7</v>
          </cell>
          <cell r="R95">
            <v>7.5</v>
          </cell>
          <cell r="S95">
            <v>4.5</v>
          </cell>
          <cell r="T95">
            <v>2.8300000000000125</v>
          </cell>
          <cell r="U95">
            <v>4.7</v>
          </cell>
          <cell r="V95">
            <v>2.4000000000000057</v>
          </cell>
          <cell r="W95">
            <v>8</v>
          </cell>
          <cell r="X95">
            <v>0</v>
          </cell>
          <cell r="Y95">
            <v>1</v>
          </cell>
          <cell r="Z95">
            <v>11</v>
          </cell>
          <cell r="AA95">
            <v>9.4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</row>
        <row r="96">
          <cell r="B96">
            <v>1.7</v>
          </cell>
          <cell r="C96">
            <v>2.1</v>
          </cell>
          <cell r="D96">
            <v>2.1</v>
          </cell>
          <cell r="E96">
            <v>2</v>
          </cell>
          <cell r="F96">
            <v>2.4</v>
          </cell>
          <cell r="G96">
            <v>2.1</v>
          </cell>
          <cell r="H96">
            <v>2.2000000000000002</v>
          </cell>
          <cell r="I96">
            <v>2.1</v>
          </cell>
          <cell r="J96">
            <v>1.8</v>
          </cell>
          <cell r="K96">
            <v>3</v>
          </cell>
          <cell r="L96">
            <v>3</v>
          </cell>
          <cell r="M96">
            <v>2.8</v>
          </cell>
          <cell r="N96">
            <v>2.8</v>
          </cell>
          <cell r="O96">
            <v>8</v>
          </cell>
          <cell r="P96">
            <v>0</v>
          </cell>
          <cell r="Q96">
            <v>7</v>
          </cell>
          <cell r="R96">
            <v>8</v>
          </cell>
          <cell r="S96">
            <v>4.5</v>
          </cell>
          <cell r="T96">
            <v>2.8300000000000125</v>
          </cell>
          <cell r="U96">
            <v>4.7</v>
          </cell>
          <cell r="V96">
            <v>2.4000000000000057</v>
          </cell>
          <cell r="W96">
            <v>8</v>
          </cell>
          <cell r="X96">
            <v>0</v>
          </cell>
          <cell r="Y96">
            <v>1</v>
          </cell>
          <cell r="Z96">
            <v>11</v>
          </cell>
          <cell r="AA96">
            <v>9.4</v>
          </cell>
          <cell r="AB96">
            <v>0</v>
          </cell>
          <cell r="AC96">
            <v>0</v>
          </cell>
          <cell r="AD96">
            <v>9.9999999999994316E-2</v>
          </cell>
          <cell r="AE96">
            <v>0</v>
          </cell>
        </row>
        <row r="97">
          <cell r="B97">
            <v>1.7</v>
          </cell>
          <cell r="C97">
            <v>2.1</v>
          </cell>
          <cell r="D97">
            <v>2.1</v>
          </cell>
          <cell r="E97">
            <v>2</v>
          </cell>
          <cell r="F97">
            <v>2.4</v>
          </cell>
          <cell r="G97">
            <v>2.1</v>
          </cell>
          <cell r="H97">
            <v>2.2000000000000002</v>
          </cell>
          <cell r="I97">
            <v>2.1</v>
          </cell>
          <cell r="J97">
            <v>1.9</v>
          </cell>
          <cell r="K97">
            <v>3</v>
          </cell>
          <cell r="L97">
            <v>2.8</v>
          </cell>
          <cell r="M97">
            <v>2.8</v>
          </cell>
          <cell r="N97">
            <v>3</v>
          </cell>
          <cell r="O97">
            <v>5</v>
          </cell>
          <cell r="P97">
            <v>0</v>
          </cell>
          <cell r="Q97">
            <v>7</v>
          </cell>
          <cell r="R97">
            <v>8</v>
          </cell>
          <cell r="S97">
            <v>4.5</v>
          </cell>
          <cell r="T97">
            <v>2.8300000000000125</v>
          </cell>
          <cell r="U97">
            <v>4.5</v>
          </cell>
          <cell r="V97">
            <v>2.2000000000000002</v>
          </cell>
          <cell r="W97">
            <v>8</v>
          </cell>
          <cell r="X97">
            <v>0</v>
          </cell>
          <cell r="Y97">
            <v>1</v>
          </cell>
          <cell r="Z97">
            <v>11</v>
          </cell>
          <cell r="AA97">
            <v>9.4</v>
          </cell>
          <cell r="AB97">
            <v>0</v>
          </cell>
          <cell r="AC97">
            <v>0</v>
          </cell>
          <cell r="AD97">
            <v>1.0999999999999943</v>
          </cell>
          <cell r="AE97">
            <v>0</v>
          </cell>
        </row>
        <row r="98">
          <cell r="B98">
            <v>1.7</v>
          </cell>
          <cell r="C98">
            <v>2.2000000000000002</v>
          </cell>
          <cell r="D98">
            <v>2.1</v>
          </cell>
          <cell r="E98">
            <v>2</v>
          </cell>
          <cell r="F98">
            <v>2.4</v>
          </cell>
          <cell r="G98">
            <v>2.1</v>
          </cell>
          <cell r="H98">
            <v>2.2000000000000002</v>
          </cell>
          <cell r="I98">
            <v>2.2000000000000002</v>
          </cell>
          <cell r="J98">
            <v>1.9</v>
          </cell>
          <cell r="K98">
            <v>3</v>
          </cell>
          <cell r="L98">
            <v>3.2</v>
          </cell>
          <cell r="M98">
            <v>2.8</v>
          </cell>
          <cell r="N98">
            <v>3.2</v>
          </cell>
          <cell r="O98">
            <v>5</v>
          </cell>
          <cell r="P98">
            <v>0</v>
          </cell>
          <cell r="Q98">
            <v>7</v>
          </cell>
          <cell r="R98">
            <v>4</v>
          </cell>
          <cell r="S98">
            <v>4.5</v>
          </cell>
          <cell r="T98">
            <v>2.8300000000000125</v>
          </cell>
          <cell r="U98">
            <v>4.5</v>
          </cell>
          <cell r="V98">
            <v>2.2000000000000002</v>
          </cell>
          <cell r="W98">
            <v>8</v>
          </cell>
          <cell r="X98">
            <v>0</v>
          </cell>
          <cell r="Y98">
            <v>1</v>
          </cell>
          <cell r="Z98">
            <v>11</v>
          </cell>
          <cell r="AA98">
            <v>9.4</v>
          </cell>
          <cell r="AB98">
            <v>0</v>
          </cell>
          <cell r="AC98">
            <v>0</v>
          </cell>
          <cell r="AD98">
            <v>1.0999999999999943</v>
          </cell>
          <cell r="AE98">
            <v>0</v>
          </cell>
        </row>
        <row r="99">
          <cell r="B99">
            <v>1.9</v>
          </cell>
          <cell r="C99">
            <v>2.2000000000000002</v>
          </cell>
          <cell r="D99">
            <v>2.1</v>
          </cell>
          <cell r="E99">
            <v>2</v>
          </cell>
          <cell r="F99">
            <v>2.4</v>
          </cell>
          <cell r="G99">
            <v>2.1</v>
          </cell>
          <cell r="H99">
            <v>2.2000000000000002</v>
          </cell>
          <cell r="I99">
            <v>2.2000000000000002</v>
          </cell>
          <cell r="J99">
            <v>1.9</v>
          </cell>
          <cell r="K99">
            <v>3</v>
          </cell>
          <cell r="L99">
            <v>3.2</v>
          </cell>
          <cell r="M99">
            <v>2.8</v>
          </cell>
          <cell r="N99">
            <v>3.2</v>
          </cell>
          <cell r="O99">
            <v>5</v>
          </cell>
          <cell r="P99">
            <v>0</v>
          </cell>
          <cell r="Q99">
            <v>7</v>
          </cell>
          <cell r="R99">
            <v>4.5</v>
          </cell>
          <cell r="S99">
            <v>4.5</v>
          </cell>
          <cell r="T99">
            <v>1.8300000000000125</v>
          </cell>
          <cell r="U99">
            <v>4.5</v>
          </cell>
          <cell r="V99">
            <v>3.5699999999999932</v>
          </cell>
          <cell r="W99">
            <v>8</v>
          </cell>
          <cell r="X99">
            <v>0</v>
          </cell>
          <cell r="Y99">
            <v>1</v>
          </cell>
          <cell r="Z99">
            <v>11</v>
          </cell>
          <cell r="AA99">
            <v>9.4</v>
          </cell>
          <cell r="AB99">
            <v>0</v>
          </cell>
          <cell r="AC99">
            <v>0</v>
          </cell>
          <cell r="AD99">
            <v>9.9999999999994316E-2</v>
          </cell>
          <cell r="AE99">
            <v>0</v>
          </cell>
        </row>
        <row r="100">
          <cell r="B100">
            <v>1.9</v>
          </cell>
          <cell r="C100">
            <v>2.2000000000000002</v>
          </cell>
          <cell r="D100">
            <v>2.1</v>
          </cell>
          <cell r="E100">
            <v>2</v>
          </cell>
          <cell r="F100">
            <v>2.4</v>
          </cell>
          <cell r="G100">
            <v>2.1</v>
          </cell>
          <cell r="H100">
            <v>2.2000000000000002</v>
          </cell>
          <cell r="I100">
            <v>2.2000000000000002</v>
          </cell>
          <cell r="J100">
            <v>1.9</v>
          </cell>
          <cell r="K100">
            <v>3</v>
          </cell>
          <cell r="L100">
            <v>3.2</v>
          </cell>
          <cell r="M100">
            <v>2.8</v>
          </cell>
          <cell r="N100">
            <v>3.2</v>
          </cell>
          <cell r="O100">
            <v>5</v>
          </cell>
          <cell r="P100">
            <v>0</v>
          </cell>
          <cell r="Q100">
            <v>5</v>
          </cell>
          <cell r="R100">
            <v>4.5</v>
          </cell>
          <cell r="S100">
            <v>4.5</v>
          </cell>
          <cell r="T100">
            <v>0.83000000000001251</v>
          </cell>
          <cell r="U100">
            <v>4.5</v>
          </cell>
          <cell r="V100">
            <v>4.7</v>
          </cell>
          <cell r="W100">
            <v>8</v>
          </cell>
          <cell r="X100">
            <v>0</v>
          </cell>
          <cell r="Y100">
            <v>1</v>
          </cell>
          <cell r="Z100">
            <v>11</v>
          </cell>
          <cell r="AA100">
            <v>9.4</v>
          </cell>
          <cell r="AB100">
            <v>0</v>
          </cell>
          <cell r="AC100">
            <v>0</v>
          </cell>
          <cell r="AD100">
            <v>9.9999999999994316E-2</v>
          </cell>
          <cell r="AE100">
            <v>0</v>
          </cell>
        </row>
        <row r="101">
          <cell r="B101">
            <v>1.9</v>
          </cell>
          <cell r="C101">
            <v>2.2000000000000002</v>
          </cell>
          <cell r="D101">
            <v>2.1</v>
          </cell>
          <cell r="E101">
            <v>2</v>
          </cell>
          <cell r="F101">
            <v>2.4</v>
          </cell>
          <cell r="G101">
            <v>2.1</v>
          </cell>
          <cell r="H101">
            <v>2.1</v>
          </cell>
          <cell r="I101">
            <v>2.4</v>
          </cell>
          <cell r="J101">
            <v>1.9</v>
          </cell>
          <cell r="K101">
            <v>3</v>
          </cell>
          <cell r="L101">
            <v>3.2</v>
          </cell>
          <cell r="M101">
            <v>2.8</v>
          </cell>
          <cell r="N101">
            <v>3.4</v>
          </cell>
          <cell r="O101">
            <v>5</v>
          </cell>
          <cell r="P101">
            <v>0</v>
          </cell>
          <cell r="Q101">
            <v>12</v>
          </cell>
          <cell r="R101">
            <v>4.5</v>
          </cell>
          <cell r="S101">
            <v>4.5</v>
          </cell>
          <cell r="T101">
            <v>0.83000000000001251</v>
          </cell>
          <cell r="U101">
            <v>4.4000000000000057</v>
          </cell>
          <cell r="V101">
            <v>4.7</v>
          </cell>
          <cell r="W101">
            <v>8</v>
          </cell>
          <cell r="X101">
            <v>0</v>
          </cell>
          <cell r="Y101">
            <v>1</v>
          </cell>
          <cell r="Z101">
            <v>11</v>
          </cell>
          <cell r="AA101">
            <v>9.4</v>
          </cell>
          <cell r="AB101">
            <v>0</v>
          </cell>
          <cell r="AC101">
            <v>0</v>
          </cell>
          <cell r="AD101">
            <v>9.9999999999994316E-2</v>
          </cell>
          <cell r="AE101">
            <v>0</v>
          </cell>
        </row>
        <row r="102">
          <cell r="B102">
            <v>1.9</v>
          </cell>
          <cell r="C102">
            <v>2.2000000000000002</v>
          </cell>
          <cell r="D102">
            <v>2.1</v>
          </cell>
          <cell r="E102">
            <v>2</v>
          </cell>
          <cell r="F102">
            <v>2.4</v>
          </cell>
          <cell r="G102">
            <v>2.1</v>
          </cell>
          <cell r="H102">
            <v>2.1</v>
          </cell>
          <cell r="I102">
            <v>2.4</v>
          </cell>
          <cell r="J102">
            <v>1.9</v>
          </cell>
          <cell r="K102">
            <v>3</v>
          </cell>
          <cell r="L102">
            <v>3.2</v>
          </cell>
          <cell r="M102">
            <v>2.8</v>
          </cell>
          <cell r="N102">
            <v>3.6</v>
          </cell>
          <cell r="O102">
            <v>5</v>
          </cell>
          <cell r="P102">
            <v>0</v>
          </cell>
          <cell r="Q102">
            <v>6</v>
          </cell>
          <cell r="R102">
            <v>4.5</v>
          </cell>
          <cell r="S102">
            <v>4.5</v>
          </cell>
          <cell r="T102">
            <v>2.8300000000000125</v>
          </cell>
          <cell r="U102">
            <v>4.4000000000000057</v>
          </cell>
          <cell r="V102">
            <v>4.7</v>
          </cell>
          <cell r="W102">
            <v>8</v>
          </cell>
          <cell r="X102">
            <v>0</v>
          </cell>
          <cell r="Y102">
            <v>1</v>
          </cell>
          <cell r="Z102">
            <v>11</v>
          </cell>
          <cell r="AA102">
            <v>9.4</v>
          </cell>
          <cell r="AB102">
            <v>0</v>
          </cell>
          <cell r="AC102">
            <v>0</v>
          </cell>
          <cell r="AD102">
            <v>9.9999999999994316E-2</v>
          </cell>
          <cell r="AE102">
            <v>0</v>
          </cell>
        </row>
        <row r="103">
          <cell r="B103">
            <v>1.9</v>
          </cell>
          <cell r="C103">
            <v>2.2000000000000002</v>
          </cell>
          <cell r="D103">
            <v>2.1</v>
          </cell>
          <cell r="E103">
            <v>2</v>
          </cell>
          <cell r="F103">
            <v>2.4</v>
          </cell>
          <cell r="G103">
            <v>2.1</v>
          </cell>
          <cell r="H103">
            <v>2.1</v>
          </cell>
          <cell r="I103">
            <v>2.5</v>
          </cell>
          <cell r="J103">
            <v>1.9</v>
          </cell>
          <cell r="K103">
            <v>3</v>
          </cell>
          <cell r="L103">
            <v>3.2</v>
          </cell>
          <cell r="M103">
            <v>2.8</v>
          </cell>
          <cell r="N103">
            <v>3.6</v>
          </cell>
          <cell r="O103">
            <v>5</v>
          </cell>
          <cell r="P103">
            <v>0</v>
          </cell>
          <cell r="Q103">
            <v>3</v>
          </cell>
          <cell r="R103">
            <v>4.5</v>
          </cell>
          <cell r="S103">
            <v>4.5</v>
          </cell>
          <cell r="T103">
            <v>2.8300000000000125</v>
          </cell>
          <cell r="U103">
            <v>4.4000000000000057</v>
          </cell>
          <cell r="V103">
            <v>4.7</v>
          </cell>
          <cell r="W103">
            <v>8</v>
          </cell>
          <cell r="X103">
            <v>0</v>
          </cell>
          <cell r="Y103">
            <v>1</v>
          </cell>
          <cell r="Z103">
            <v>11</v>
          </cell>
          <cell r="AA103">
            <v>9.4</v>
          </cell>
          <cell r="AB103">
            <v>0</v>
          </cell>
          <cell r="AC103">
            <v>0</v>
          </cell>
          <cell r="AD103">
            <v>9.9999999999994316E-2</v>
          </cell>
          <cell r="AE103">
            <v>0</v>
          </cell>
        </row>
        <row r="104">
          <cell r="B104">
            <v>1.9</v>
          </cell>
          <cell r="C104">
            <v>2.2000000000000002</v>
          </cell>
          <cell r="D104">
            <v>2.1</v>
          </cell>
          <cell r="E104">
            <v>2</v>
          </cell>
          <cell r="F104">
            <v>2.4</v>
          </cell>
          <cell r="G104">
            <v>2.1</v>
          </cell>
          <cell r="H104">
            <v>2.1</v>
          </cell>
          <cell r="I104">
            <v>2.5</v>
          </cell>
          <cell r="J104">
            <v>1.9</v>
          </cell>
          <cell r="K104">
            <v>3</v>
          </cell>
          <cell r="L104">
            <v>3.2</v>
          </cell>
          <cell r="M104">
            <v>2.8</v>
          </cell>
          <cell r="N104">
            <v>3.2</v>
          </cell>
          <cell r="O104">
            <v>5</v>
          </cell>
          <cell r="P104">
            <v>0</v>
          </cell>
          <cell r="Q104">
            <v>3</v>
          </cell>
          <cell r="R104">
            <v>4.5</v>
          </cell>
          <cell r="S104">
            <v>4.66</v>
          </cell>
          <cell r="T104">
            <v>2.8300000000000125</v>
          </cell>
          <cell r="U104">
            <v>4.4000000000000057</v>
          </cell>
          <cell r="V104">
            <v>4.7</v>
          </cell>
          <cell r="W104">
            <v>8</v>
          </cell>
          <cell r="X104">
            <v>0</v>
          </cell>
          <cell r="Y104">
            <v>1</v>
          </cell>
          <cell r="Z104">
            <v>11</v>
          </cell>
          <cell r="AA104">
            <v>9.5</v>
          </cell>
          <cell r="AB104">
            <v>0</v>
          </cell>
          <cell r="AC104">
            <v>0</v>
          </cell>
          <cell r="AD104">
            <v>9.9999999999994316E-2</v>
          </cell>
          <cell r="AE104">
            <v>0</v>
          </cell>
        </row>
        <row r="105">
          <cell r="B105">
            <v>1.9</v>
          </cell>
          <cell r="C105">
            <v>2.2000000000000002</v>
          </cell>
          <cell r="D105">
            <v>2.1</v>
          </cell>
          <cell r="E105">
            <v>2</v>
          </cell>
          <cell r="F105">
            <v>2.4</v>
          </cell>
          <cell r="G105">
            <v>2.1</v>
          </cell>
          <cell r="H105">
            <v>2.1</v>
          </cell>
          <cell r="I105">
            <v>2.5</v>
          </cell>
          <cell r="J105">
            <v>1.9</v>
          </cell>
          <cell r="K105">
            <v>3</v>
          </cell>
          <cell r="L105">
            <v>3.2</v>
          </cell>
          <cell r="M105">
            <v>2.8</v>
          </cell>
          <cell r="N105">
            <v>3.2</v>
          </cell>
          <cell r="O105">
            <v>2</v>
          </cell>
          <cell r="P105">
            <v>0</v>
          </cell>
          <cell r="Q105">
            <v>7.5</v>
          </cell>
          <cell r="R105">
            <v>4.5</v>
          </cell>
          <cell r="S105">
            <v>4.66</v>
          </cell>
          <cell r="T105">
            <v>2.8300000000000125</v>
          </cell>
          <cell r="U105">
            <v>4.4000000000000057</v>
          </cell>
          <cell r="V105">
            <v>4.7</v>
          </cell>
          <cell r="W105">
            <v>8</v>
          </cell>
          <cell r="X105">
            <v>0</v>
          </cell>
          <cell r="Y105">
            <v>1</v>
          </cell>
          <cell r="Z105">
            <v>11</v>
          </cell>
          <cell r="AA105">
            <v>9.5</v>
          </cell>
          <cell r="AB105">
            <v>0</v>
          </cell>
          <cell r="AC105">
            <v>0</v>
          </cell>
          <cell r="AD105">
            <v>9.9999999999994316E-2</v>
          </cell>
          <cell r="AE105">
            <v>0.78999999999999915</v>
          </cell>
        </row>
        <row r="106">
          <cell r="B106">
            <v>1.9</v>
          </cell>
          <cell r="C106">
            <v>2.2000000000000002</v>
          </cell>
          <cell r="D106">
            <v>2.1</v>
          </cell>
          <cell r="E106">
            <v>2</v>
          </cell>
          <cell r="F106">
            <v>2.4</v>
          </cell>
          <cell r="G106">
            <v>2.1</v>
          </cell>
          <cell r="H106">
            <v>2.1</v>
          </cell>
          <cell r="I106">
            <v>2.5</v>
          </cell>
          <cell r="J106">
            <v>1.9</v>
          </cell>
          <cell r="K106">
            <v>3</v>
          </cell>
          <cell r="L106">
            <v>3</v>
          </cell>
          <cell r="M106">
            <v>2.8</v>
          </cell>
          <cell r="N106">
            <v>3.2</v>
          </cell>
          <cell r="O106">
            <v>2</v>
          </cell>
          <cell r="P106">
            <v>0</v>
          </cell>
          <cell r="Q106">
            <v>6</v>
          </cell>
          <cell r="R106">
            <v>6.5</v>
          </cell>
          <cell r="S106">
            <v>4.66</v>
          </cell>
          <cell r="T106">
            <v>1.8300000000000125</v>
          </cell>
          <cell r="U106">
            <v>4.4000000000000057</v>
          </cell>
          <cell r="V106">
            <v>4.7</v>
          </cell>
          <cell r="W106">
            <v>6.5</v>
          </cell>
          <cell r="X106">
            <v>0</v>
          </cell>
          <cell r="Y106">
            <v>1</v>
          </cell>
          <cell r="Z106">
            <v>11</v>
          </cell>
          <cell r="AA106">
            <v>9.5</v>
          </cell>
          <cell r="AB106">
            <v>0</v>
          </cell>
          <cell r="AC106">
            <v>0</v>
          </cell>
          <cell r="AD106">
            <v>9.9999999999994316E-2</v>
          </cell>
          <cell r="AE106">
            <v>0.78999999999999915</v>
          </cell>
        </row>
        <row r="107">
          <cell r="B107">
            <v>1.9</v>
          </cell>
          <cell r="C107">
            <v>2.2000000000000002</v>
          </cell>
          <cell r="D107">
            <v>2.1</v>
          </cell>
          <cell r="E107">
            <v>2</v>
          </cell>
          <cell r="F107">
            <v>2.4</v>
          </cell>
          <cell r="G107">
            <v>2.1</v>
          </cell>
          <cell r="H107">
            <v>2.1</v>
          </cell>
          <cell r="I107">
            <v>2.5</v>
          </cell>
          <cell r="J107">
            <v>1.9</v>
          </cell>
          <cell r="K107">
            <v>3</v>
          </cell>
          <cell r="L107">
            <v>2.8</v>
          </cell>
          <cell r="M107">
            <v>2.8</v>
          </cell>
          <cell r="N107">
            <v>3.2</v>
          </cell>
          <cell r="O107">
            <v>2</v>
          </cell>
          <cell r="P107">
            <v>0</v>
          </cell>
          <cell r="Q107">
            <v>6</v>
          </cell>
          <cell r="R107">
            <v>8.5</v>
          </cell>
          <cell r="S107">
            <v>4.66</v>
          </cell>
          <cell r="T107">
            <v>0.83000000000001251</v>
          </cell>
          <cell r="U107">
            <v>4.4000000000000057</v>
          </cell>
          <cell r="V107">
            <v>4.7</v>
          </cell>
          <cell r="W107">
            <v>6.5</v>
          </cell>
          <cell r="X107">
            <v>0</v>
          </cell>
          <cell r="Y107">
            <v>0</v>
          </cell>
          <cell r="Z107">
            <v>11</v>
          </cell>
          <cell r="AA107">
            <v>9.5</v>
          </cell>
          <cell r="AB107">
            <v>0</v>
          </cell>
          <cell r="AC107">
            <v>0</v>
          </cell>
          <cell r="AD107">
            <v>9.9999999999994316E-2</v>
          </cell>
          <cell r="AE107">
            <v>0.14000000000000057</v>
          </cell>
        </row>
        <row r="108">
          <cell r="B108">
            <v>1.9</v>
          </cell>
          <cell r="C108">
            <v>2.2000000000000002</v>
          </cell>
          <cell r="D108">
            <v>2.1</v>
          </cell>
          <cell r="E108">
            <v>2</v>
          </cell>
          <cell r="F108">
            <v>2.4</v>
          </cell>
          <cell r="G108">
            <v>2.1</v>
          </cell>
          <cell r="H108">
            <v>2.1</v>
          </cell>
          <cell r="I108">
            <v>2.5</v>
          </cell>
          <cell r="J108">
            <v>1.9</v>
          </cell>
          <cell r="K108">
            <v>3</v>
          </cell>
          <cell r="L108">
            <v>2.8</v>
          </cell>
          <cell r="M108">
            <v>2.8</v>
          </cell>
          <cell r="N108">
            <v>3.2</v>
          </cell>
          <cell r="O108">
            <v>2</v>
          </cell>
          <cell r="P108">
            <v>0</v>
          </cell>
          <cell r="Q108">
            <v>6</v>
          </cell>
          <cell r="R108">
            <v>8.5</v>
          </cell>
          <cell r="S108">
            <v>4.66</v>
          </cell>
          <cell r="T108">
            <v>0.83000000000001251</v>
          </cell>
          <cell r="U108">
            <v>4.4000000000000057</v>
          </cell>
          <cell r="V108">
            <v>4.7</v>
          </cell>
          <cell r="W108">
            <v>9.5</v>
          </cell>
          <cell r="X108">
            <v>0</v>
          </cell>
          <cell r="Y108">
            <v>0</v>
          </cell>
          <cell r="Z108">
            <v>11</v>
          </cell>
          <cell r="AA108">
            <v>9.5</v>
          </cell>
          <cell r="AB108">
            <v>0</v>
          </cell>
          <cell r="AC108">
            <v>0</v>
          </cell>
          <cell r="AD108">
            <v>9.9999999999994316E-2</v>
          </cell>
          <cell r="AE108">
            <v>0.14000000000000057</v>
          </cell>
        </row>
        <row r="109">
          <cell r="B109">
            <v>1.9</v>
          </cell>
          <cell r="C109">
            <v>2.2000000000000002</v>
          </cell>
          <cell r="D109">
            <v>2.1</v>
          </cell>
          <cell r="E109">
            <v>2</v>
          </cell>
          <cell r="F109">
            <v>2.4</v>
          </cell>
          <cell r="G109">
            <v>2.1</v>
          </cell>
          <cell r="H109">
            <v>2.1</v>
          </cell>
          <cell r="I109">
            <v>2.5</v>
          </cell>
          <cell r="J109">
            <v>1.9</v>
          </cell>
          <cell r="K109">
            <v>3</v>
          </cell>
          <cell r="L109">
            <v>2.8</v>
          </cell>
          <cell r="M109">
            <v>2.8</v>
          </cell>
          <cell r="N109">
            <v>3.2</v>
          </cell>
          <cell r="O109">
            <v>2</v>
          </cell>
          <cell r="P109">
            <v>0</v>
          </cell>
          <cell r="Q109">
            <v>6</v>
          </cell>
          <cell r="R109">
            <v>8.5</v>
          </cell>
          <cell r="S109">
            <v>4.66</v>
          </cell>
          <cell r="T109">
            <v>0.83000000000001251</v>
          </cell>
          <cell r="U109">
            <v>4.4000000000000057</v>
          </cell>
          <cell r="V109">
            <v>6.7</v>
          </cell>
          <cell r="W109">
            <v>13.5</v>
          </cell>
          <cell r="X109">
            <v>0</v>
          </cell>
          <cell r="Y109">
            <v>1</v>
          </cell>
          <cell r="Z109">
            <v>11</v>
          </cell>
          <cell r="AA109">
            <v>9.5</v>
          </cell>
          <cell r="AB109">
            <v>0</v>
          </cell>
          <cell r="AC109">
            <v>0</v>
          </cell>
          <cell r="AD109">
            <v>0</v>
          </cell>
          <cell r="AE109">
            <v>0.14000000000000057</v>
          </cell>
        </row>
        <row r="110">
          <cell r="B110">
            <v>1.9</v>
          </cell>
          <cell r="C110">
            <v>2.2000000000000002</v>
          </cell>
          <cell r="D110">
            <v>2</v>
          </cell>
          <cell r="E110">
            <v>2</v>
          </cell>
          <cell r="F110">
            <v>2.4</v>
          </cell>
          <cell r="G110">
            <v>2.1</v>
          </cell>
          <cell r="H110">
            <v>2.1</v>
          </cell>
          <cell r="I110">
            <v>2.5</v>
          </cell>
          <cell r="J110">
            <v>1.9</v>
          </cell>
          <cell r="K110">
            <v>3</v>
          </cell>
          <cell r="L110">
            <v>2.8</v>
          </cell>
          <cell r="M110">
            <v>2.8</v>
          </cell>
          <cell r="N110">
            <v>3.2</v>
          </cell>
          <cell r="O110">
            <v>2</v>
          </cell>
          <cell r="P110">
            <v>0</v>
          </cell>
          <cell r="Q110">
            <v>6</v>
          </cell>
          <cell r="R110">
            <v>8.5</v>
          </cell>
          <cell r="S110">
            <v>4.66</v>
          </cell>
          <cell r="T110">
            <v>0.83000000000001251</v>
          </cell>
          <cell r="U110">
            <v>4.4000000000000057</v>
          </cell>
          <cell r="V110">
            <v>6.7</v>
          </cell>
          <cell r="W110">
            <v>13.5</v>
          </cell>
          <cell r="X110">
            <v>0</v>
          </cell>
          <cell r="Y110">
            <v>1</v>
          </cell>
          <cell r="Z110">
            <v>11</v>
          </cell>
          <cell r="AA110">
            <v>9.5</v>
          </cell>
          <cell r="AB110">
            <v>0</v>
          </cell>
          <cell r="AC110">
            <v>0</v>
          </cell>
          <cell r="AD110">
            <v>0</v>
          </cell>
          <cell r="AE110">
            <v>0.14000000000000057</v>
          </cell>
        </row>
        <row r="111">
          <cell r="B111">
            <v>1.9</v>
          </cell>
          <cell r="C111">
            <v>2.2000000000000002</v>
          </cell>
          <cell r="D111">
            <v>1.9</v>
          </cell>
          <cell r="E111">
            <v>2</v>
          </cell>
          <cell r="F111">
            <v>2.4</v>
          </cell>
          <cell r="G111">
            <v>2.1</v>
          </cell>
          <cell r="H111">
            <v>2.1</v>
          </cell>
          <cell r="I111">
            <v>2.5</v>
          </cell>
          <cell r="J111">
            <v>1.9</v>
          </cell>
          <cell r="K111">
            <v>3</v>
          </cell>
          <cell r="L111">
            <v>3</v>
          </cell>
          <cell r="M111">
            <v>2.8</v>
          </cell>
          <cell r="N111">
            <v>3.2</v>
          </cell>
          <cell r="O111">
            <v>2</v>
          </cell>
          <cell r="P111">
            <v>0</v>
          </cell>
          <cell r="Q111">
            <v>3</v>
          </cell>
          <cell r="R111">
            <v>8.5</v>
          </cell>
          <cell r="S111">
            <v>4.66</v>
          </cell>
          <cell r="T111">
            <v>0.83000000000001251</v>
          </cell>
          <cell r="U111">
            <v>4.4000000000000057</v>
          </cell>
          <cell r="V111">
            <v>6.7</v>
          </cell>
          <cell r="W111">
            <v>13.5</v>
          </cell>
          <cell r="X111">
            <v>0</v>
          </cell>
          <cell r="Y111">
            <v>1</v>
          </cell>
          <cell r="Z111">
            <v>11</v>
          </cell>
          <cell r="AA111">
            <v>9.5</v>
          </cell>
          <cell r="AB111">
            <v>0</v>
          </cell>
          <cell r="AC111">
            <v>0</v>
          </cell>
          <cell r="AD111">
            <v>0</v>
          </cell>
          <cell r="AE111">
            <v>0.14000000000000057</v>
          </cell>
        </row>
        <row r="112">
          <cell r="B112">
            <v>1.9</v>
          </cell>
          <cell r="C112">
            <v>2.2000000000000002</v>
          </cell>
          <cell r="D112">
            <v>2</v>
          </cell>
          <cell r="E112">
            <v>2</v>
          </cell>
          <cell r="F112">
            <v>2.4</v>
          </cell>
          <cell r="G112">
            <v>2.1</v>
          </cell>
          <cell r="H112">
            <v>2.1</v>
          </cell>
          <cell r="I112">
            <v>2.5</v>
          </cell>
          <cell r="J112">
            <v>1.9</v>
          </cell>
          <cell r="K112">
            <v>3</v>
          </cell>
          <cell r="L112">
            <v>3</v>
          </cell>
          <cell r="M112">
            <v>2.7</v>
          </cell>
          <cell r="N112">
            <v>3.2</v>
          </cell>
          <cell r="O112">
            <v>2</v>
          </cell>
          <cell r="P112">
            <v>0</v>
          </cell>
          <cell r="Q112">
            <v>3</v>
          </cell>
          <cell r="R112">
            <v>8.5</v>
          </cell>
          <cell r="S112">
            <v>4.66</v>
          </cell>
          <cell r="T112">
            <v>0.83000000000001251</v>
          </cell>
          <cell r="U112">
            <v>4.4000000000000057</v>
          </cell>
          <cell r="V112">
            <v>6.7</v>
          </cell>
          <cell r="W112">
            <v>13.5</v>
          </cell>
          <cell r="X112">
            <v>0</v>
          </cell>
          <cell r="Y112">
            <v>3</v>
          </cell>
          <cell r="Z112">
            <v>11</v>
          </cell>
          <cell r="AA112">
            <v>9.5</v>
          </cell>
          <cell r="AB112">
            <v>0</v>
          </cell>
          <cell r="AC112">
            <v>0</v>
          </cell>
          <cell r="AD112">
            <v>0</v>
          </cell>
          <cell r="AE112">
            <v>0.89999999999999858</v>
          </cell>
        </row>
        <row r="113">
          <cell r="B113">
            <v>1.9</v>
          </cell>
          <cell r="C113">
            <v>2.2000000000000002</v>
          </cell>
          <cell r="D113">
            <v>2.1</v>
          </cell>
          <cell r="E113">
            <v>2</v>
          </cell>
          <cell r="F113">
            <v>2.4</v>
          </cell>
          <cell r="G113">
            <v>2.1</v>
          </cell>
          <cell r="H113">
            <v>2.1</v>
          </cell>
          <cell r="I113">
            <v>2.5</v>
          </cell>
          <cell r="J113">
            <v>1.9</v>
          </cell>
          <cell r="K113">
            <v>3</v>
          </cell>
          <cell r="L113">
            <v>3</v>
          </cell>
          <cell r="M113">
            <v>2.7</v>
          </cell>
          <cell r="N113">
            <v>3</v>
          </cell>
          <cell r="O113">
            <v>2</v>
          </cell>
          <cell r="P113">
            <v>0</v>
          </cell>
          <cell r="Q113">
            <v>3</v>
          </cell>
          <cell r="R113">
            <v>4.5</v>
          </cell>
          <cell r="S113">
            <v>4.66</v>
          </cell>
          <cell r="T113">
            <v>7.5</v>
          </cell>
          <cell r="U113">
            <v>4.4000000000000057</v>
          </cell>
          <cell r="V113">
            <v>6.7</v>
          </cell>
          <cell r="W113">
            <v>13.5</v>
          </cell>
          <cell r="X113">
            <v>0</v>
          </cell>
          <cell r="Y113">
            <v>3</v>
          </cell>
          <cell r="Z113">
            <v>11</v>
          </cell>
          <cell r="AA113">
            <v>9.5</v>
          </cell>
          <cell r="AB113">
            <v>0</v>
          </cell>
          <cell r="AC113">
            <v>0</v>
          </cell>
          <cell r="AD113">
            <v>0</v>
          </cell>
          <cell r="AE113">
            <v>0.89999999999999858</v>
          </cell>
        </row>
        <row r="114">
          <cell r="B114">
            <v>1.9</v>
          </cell>
          <cell r="C114">
            <v>2.2000000000000002</v>
          </cell>
          <cell r="D114">
            <v>2.1</v>
          </cell>
          <cell r="E114">
            <v>2</v>
          </cell>
          <cell r="F114">
            <v>2.4</v>
          </cell>
          <cell r="G114">
            <v>2.1</v>
          </cell>
          <cell r="H114">
            <v>2.1</v>
          </cell>
          <cell r="I114">
            <v>2.5</v>
          </cell>
          <cell r="J114">
            <v>1.9</v>
          </cell>
          <cell r="K114">
            <v>3</v>
          </cell>
          <cell r="L114">
            <v>3</v>
          </cell>
          <cell r="M114">
            <v>2.7</v>
          </cell>
          <cell r="N114">
            <v>2.8</v>
          </cell>
          <cell r="O114">
            <v>0</v>
          </cell>
          <cell r="P114">
            <v>0</v>
          </cell>
          <cell r="Q114">
            <v>3</v>
          </cell>
          <cell r="R114">
            <v>4.5</v>
          </cell>
          <cell r="S114">
            <v>4.66</v>
          </cell>
          <cell r="T114">
            <v>0</v>
          </cell>
          <cell r="U114">
            <v>4.4000000000000057</v>
          </cell>
          <cell r="V114">
            <v>5.7</v>
          </cell>
          <cell r="W114">
            <v>13.5</v>
          </cell>
          <cell r="X114">
            <v>0</v>
          </cell>
          <cell r="Y114">
            <v>0</v>
          </cell>
          <cell r="Z114">
            <v>11</v>
          </cell>
          <cell r="AA114">
            <v>9.5</v>
          </cell>
          <cell r="AB114">
            <v>0</v>
          </cell>
          <cell r="AC114">
            <v>0</v>
          </cell>
          <cell r="AD114">
            <v>0</v>
          </cell>
          <cell r="AE114">
            <v>0.89999999999999858</v>
          </cell>
        </row>
        <row r="115">
          <cell r="B115">
            <v>1.9</v>
          </cell>
          <cell r="C115">
            <v>2.2000000000000002</v>
          </cell>
          <cell r="D115">
            <v>2.1</v>
          </cell>
          <cell r="E115">
            <v>2</v>
          </cell>
          <cell r="F115">
            <v>2.4</v>
          </cell>
          <cell r="G115">
            <v>2.1</v>
          </cell>
          <cell r="H115">
            <v>2.1</v>
          </cell>
          <cell r="I115">
            <v>2.5</v>
          </cell>
          <cell r="J115">
            <v>1.9</v>
          </cell>
          <cell r="K115">
            <v>3</v>
          </cell>
          <cell r="L115">
            <v>3</v>
          </cell>
          <cell r="M115">
            <v>2.7</v>
          </cell>
          <cell r="N115">
            <v>2.8</v>
          </cell>
          <cell r="O115">
            <v>0</v>
          </cell>
          <cell r="P115">
            <v>0</v>
          </cell>
          <cell r="Q115">
            <v>3</v>
          </cell>
          <cell r="R115">
            <v>4.5</v>
          </cell>
          <cell r="S115">
            <v>4.66</v>
          </cell>
          <cell r="T115">
            <v>0</v>
          </cell>
          <cell r="U115">
            <v>4.4000000000000057</v>
          </cell>
          <cell r="V115">
            <v>4.7</v>
          </cell>
          <cell r="W115">
            <v>10.5</v>
          </cell>
          <cell r="X115">
            <v>0</v>
          </cell>
          <cell r="Y115">
            <v>0</v>
          </cell>
          <cell r="Z115">
            <v>13.33</v>
          </cell>
          <cell r="AA115">
            <v>9.5</v>
          </cell>
          <cell r="AB115">
            <v>0</v>
          </cell>
          <cell r="AC115">
            <v>0</v>
          </cell>
          <cell r="AD115">
            <v>0</v>
          </cell>
          <cell r="AE115">
            <v>0.89999999999999858</v>
          </cell>
        </row>
        <row r="116">
          <cell r="B116">
            <v>1.9</v>
          </cell>
          <cell r="C116">
            <v>2.2000000000000002</v>
          </cell>
          <cell r="D116">
            <v>2.1</v>
          </cell>
          <cell r="E116">
            <v>2</v>
          </cell>
          <cell r="F116">
            <v>2.4</v>
          </cell>
          <cell r="G116">
            <v>2.1</v>
          </cell>
          <cell r="H116">
            <v>2.1</v>
          </cell>
          <cell r="I116">
            <v>2.5</v>
          </cell>
          <cell r="J116">
            <v>1.9</v>
          </cell>
          <cell r="K116">
            <v>3</v>
          </cell>
          <cell r="L116">
            <v>3</v>
          </cell>
          <cell r="M116">
            <v>2.7</v>
          </cell>
          <cell r="N116">
            <v>2.8</v>
          </cell>
          <cell r="O116">
            <v>0</v>
          </cell>
          <cell r="P116">
            <v>0</v>
          </cell>
          <cell r="Q116">
            <v>3</v>
          </cell>
          <cell r="R116">
            <v>4.5</v>
          </cell>
          <cell r="S116">
            <v>4.66</v>
          </cell>
          <cell r="T116">
            <v>0</v>
          </cell>
          <cell r="U116">
            <v>4.4000000000000057</v>
          </cell>
          <cell r="V116">
            <v>4.7</v>
          </cell>
          <cell r="W116">
            <v>8.5</v>
          </cell>
          <cell r="X116">
            <v>0</v>
          </cell>
          <cell r="Y116">
            <v>0</v>
          </cell>
          <cell r="Z116">
            <v>9</v>
          </cell>
          <cell r="AA116">
            <v>9.5</v>
          </cell>
          <cell r="AB116">
            <v>0</v>
          </cell>
          <cell r="AC116">
            <v>0</v>
          </cell>
          <cell r="AD116">
            <v>0</v>
          </cell>
          <cell r="AE116">
            <v>0.89999999999999858</v>
          </cell>
        </row>
        <row r="117">
          <cell r="B117">
            <v>1.8</v>
          </cell>
          <cell r="C117">
            <v>2.2000000000000002</v>
          </cell>
          <cell r="D117">
            <v>2.1</v>
          </cell>
          <cell r="E117">
            <v>2</v>
          </cell>
          <cell r="F117">
            <v>2.4</v>
          </cell>
          <cell r="G117">
            <v>2.1</v>
          </cell>
          <cell r="H117">
            <v>2.1</v>
          </cell>
          <cell r="I117">
            <v>2.5</v>
          </cell>
          <cell r="J117">
            <v>1.9</v>
          </cell>
          <cell r="K117">
            <v>2.8</v>
          </cell>
          <cell r="L117">
            <v>3</v>
          </cell>
          <cell r="M117">
            <v>2.7</v>
          </cell>
          <cell r="N117">
            <v>2.7</v>
          </cell>
          <cell r="O117">
            <v>2</v>
          </cell>
          <cell r="P117">
            <v>0</v>
          </cell>
          <cell r="Q117">
            <v>3</v>
          </cell>
          <cell r="R117">
            <v>10.5</v>
          </cell>
          <cell r="S117">
            <v>4.66</v>
          </cell>
          <cell r="T117">
            <v>0</v>
          </cell>
          <cell r="U117">
            <v>4.4000000000000057</v>
          </cell>
          <cell r="V117">
            <v>4.7</v>
          </cell>
          <cell r="W117">
            <v>7</v>
          </cell>
          <cell r="X117">
            <v>0</v>
          </cell>
          <cell r="Y117">
            <v>0</v>
          </cell>
          <cell r="Z117">
            <v>4.460000000000008</v>
          </cell>
          <cell r="AA117">
            <v>9.5</v>
          </cell>
          <cell r="AB117">
            <v>0</v>
          </cell>
          <cell r="AC117">
            <v>0</v>
          </cell>
          <cell r="AD117">
            <v>0</v>
          </cell>
          <cell r="AE117">
            <v>0.89999999999999858</v>
          </cell>
        </row>
        <row r="118">
          <cell r="B118">
            <v>1.8</v>
          </cell>
          <cell r="C118">
            <v>2.2000000000000002</v>
          </cell>
          <cell r="D118">
            <v>2.1</v>
          </cell>
          <cell r="E118">
            <v>2</v>
          </cell>
          <cell r="F118">
            <v>2.4</v>
          </cell>
          <cell r="G118">
            <v>2.1</v>
          </cell>
          <cell r="H118">
            <v>2.1</v>
          </cell>
          <cell r="I118">
            <v>2.5</v>
          </cell>
          <cell r="J118">
            <v>1.9</v>
          </cell>
          <cell r="K118">
            <v>2.8</v>
          </cell>
          <cell r="L118">
            <v>3</v>
          </cell>
          <cell r="M118">
            <v>2.7</v>
          </cell>
          <cell r="N118">
            <v>2.7</v>
          </cell>
          <cell r="O118">
            <v>2</v>
          </cell>
          <cell r="P118">
            <v>0</v>
          </cell>
          <cell r="Q118">
            <v>3</v>
          </cell>
          <cell r="R118">
            <v>8.5</v>
          </cell>
          <cell r="S118">
            <v>4.66</v>
          </cell>
          <cell r="T118">
            <v>0</v>
          </cell>
          <cell r="U118">
            <v>4.4000000000000057</v>
          </cell>
          <cell r="V118">
            <v>4.7</v>
          </cell>
          <cell r="W118">
            <v>7</v>
          </cell>
          <cell r="X118">
            <v>0</v>
          </cell>
          <cell r="Y118">
            <v>0</v>
          </cell>
          <cell r="Z118">
            <v>10.5</v>
          </cell>
          <cell r="AA118">
            <v>8.5</v>
          </cell>
          <cell r="AB118">
            <v>0</v>
          </cell>
          <cell r="AC118">
            <v>0</v>
          </cell>
          <cell r="AD118">
            <v>0</v>
          </cell>
          <cell r="AE118">
            <v>0.89999999999999858</v>
          </cell>
        </row>
        <row r="119">
          <cell r="B119">
            <v>1.8</v>
          </cell>
          <cell r="C119">
            <v>2.2000000000000002</v>
          </cell>
          <cell r="D119">
            <v>2.1</v>
          </cell>
          <cell r="E119">
            <v>2</v>
          </cell>
          <cell r="F119">
            <v>2.4</v>
          </cell>
          <cell r="G119">
            <v>2.1</v>
          </cell>
          <cell r="H119">
            <v>2.1</v>
          </cell>
          <cell r="I119">
            <v>2.5</v>
          </cell>
          <cell r="J119">
            <v>1.9</v>
          </cell>
          <cell r="K119">
            <v>2.8</v>
          </cell>
          <cell r="L119">
            <v>3</v>
          </cell>
          <cell r="M119">
            <v>2.7</v>
          </cell>
          <cell r="N119">
            <v>2.7</v>
          </cell>
          <cell r="O119">
            <v>2</v>
          </cell>
          <cell r="P119">
            <v>0</v>
          </cell>
          <cell r="Q119">
            <v>3</v>
          </cell>
          <cell r="R119">
            <v>4.5</v>
          </cell>
          <cell r="S119">
            <v>4.66</v>
          </cell>
          <cell r="T119">
            <v>0</v>
          </cell>
          <cell r="U119">
            <v>4.4000000000000057</v>
          </cell>
          <cell r="V119">
            <v>5.7</v>
          </cell>
          <cell r="W119">
            <v>7</v>
          </cell>
          <cell r="X119">
            <v>0</v>
          </cell>
          <cell r="Y119">
            <v>0</v>
          </cell>
          <cell r="Z119">
            <v>10.130000000000001</v>
          </cell>
          <cell r="AA119">
            <v>8.5</v>
          </cell>
          <cell r="AB119">
            <v>0</v>
          </cell>
          <cell r="AC119">
            <v>0</v>
          </cell>
          <cell r="AD119">
            <v>0</v>
          </cell>
          <cell r="AE119">
            <v>0.89999999999999858</v>
          </cell>
        </row>
        <row r="120">
          <cell r="B120">
            <v>1.9</v>
          </cell>
          <cell r="C120">
            <v>2.2000000000000002</v>
          </cell>
          <cell r="D120">
            <v>2.1</v>
          </cell>
          <cell r="E120">
            <v>2</v>
          </cell>
          <cell r="F120">
            <v>2.4</v>
          </cell>
          <cell r="G120">
            <v>2.1</v>
          </cell>
          <cell r="H120">
            <v>2.1</v>
          </cell>
          <cell r="I120">
            <v>2.5</v>
          </cell>
          <cell r="J120">
            <v>2.1</v>
          </cell>
          <cell r="K120">
            <v>2.8</v>
          </cell>
          <cell r="L120">
            <v>3</v>
          </cell>
          <cell r="M120">
            <v>2.7</v>
          </cell>
          <cell r="N120">
            <v>2.7</v>
          </cell>
          <cell r="O120">
            <v>2</v>
          </cell>
          <cell r="P120">
            <v>0</v>
          </cell>
          <cell r="Q120">
            <v>3</v>
          </cell>
          <cell r="R120">
            <v>6.5</v>
          </cell>
          <cell r="S120">
            <v>4.66</v>
          </cell>
          <cell r="T120">
            <v>0</v>
          </cell>
          <cell r="U120">
            <v>4.4000000000000057</v>
          </cell>
          <cell r="V120">
            <v>6.7</v>
          </cell>
          <cell r="W120">
            <v>7</v>
          </cell>
          <cell r="X120">
            <v>0</v>
          </cell>
          <cell r="Y120">
            <v>0</v>
          </cell>
          <cell r="Z120">
            <v>12</v>
          </cell>
          <cell r="AA120">
            <v>8.5</v>
          </cell>
          <cell r="AB120">
            <v>0</v>
          </cell>
          <cell r="AC120">
            <v>0</v>
          </cell>
          <cell r="AD120">
            <v>0</v>
          </cell>
          <cell r="AE120">
            <v>0.89999999999999858</v>
          </cell>
        </row>
        <row r="121">
          <cell r="B121">
            <v>1.9</v>
          </cell>
          <cell r="C121">
            <v>2.2000000000000002</v>
          </cell>
          <cell r="D121">
            <v>2.1</v>
          </cell>
          <cell r="E121">
            <v>2</v>
          </cell>
          <cell r="F121">
            <v>2.4</v>
          </cell>
          <cell r="G121">
            <v>2.1</v>
          </cell>
          <cell r="H121">
            <v>2.1</v>
          </cell>
          <cell r="I121">
            <v>2.5</v>
          </cell>
          <cell r="J121">
            <v>2.2000000000000002</v>
          </cell>
          <cell r="K121">
            <v>2.8</v>
          </cell>
          <cell r="L121">
            <v>2.8</v>
          </cell>
          <cell r="M121">
            <v>2.7</v>
          </cell>
          <cell r="N121">
            <v>2.5</v>
          </cell>
          <cell r="O121">
            <v>2</v>
          </cell>
          <cell r="P121">
            <v>0</v>
          </cell>
          <cell r="Q121">
            <v>3</v>
          </cell>
          <cell r="R121">
            <v>8.5</v>
          </cell>
          <cell r="S121">
            <v>4.66</v>
          </cell>
          <cell r="T121">
            <v>0</v>
          </cell>
          <cell r="U121">
            <v>4.4000000000000057</v>
          </cell>
          <cell r="V121">
            <v>6.7</v>
          </cell>
          <cell r="W121">
            <v>7</v>
          </cell>
          <cell r="X121">
            <v>0</v>
          </cell>
          <cell r="Y121">
            <v>0</v>
          </cell>
          <cell r="Z121">
            <v>12</v>
          </cell>
          <cell r="AA121">
            <v>8.5</v>
          </cell>
          <cell r="AB121">
            <v>0</v>
          </cell>
          <cell r="AC121">
            <v>0</v>
          </cell>
          <cell r="AD121">
            <v>0</v>
          </cell>
          <cell r="AE121">
            <v>0.82</v>
          </cell>
        </row>
        <row r="122">
          <cell r="B122">
            <v>1.8</v>
          </cell>
          <cell r="C122">
            <v>2.2000000000000002</v>
          </cell>
          <cell r="D122">
            <v>2.1</v>
          </cell>
          <cell r="E122">
            <v>2</v>
          </cell>
          <cell r="F122">
            <v>2.4</v>
          </cell>
          <cell r="G122">
            <v>2.1</v>
          </cell>
          <cell r="H122">
            <v>2.2000000000000002</v>
          </cell>
          <cell r="I122">
            <v>2.5</v>
          </cell>
          <cell r="J122">
            <v>2.2000000000000002</v>
          </cell>
          <cell r="K122">
            <v>2.8</v>
          </cell>
          <cell r="L122">
            <v>2.8</v>
          </cell>
          <cell r="M122">
            <v>2.7</v>
          </cell>
          <cell r="N122">
            <v>2.5</v>
          </cell>
          <cell r="O122">
            <v>2</v>
          </cell>
          <cell r="P122">
            <v>0</v>
          </cell>
          <cell r="Q122">
            <v>3</v>
          </cell>
          <cell r="R122">
            <v>11.5</v>
          </cell>
          <cell r="S122">
            <v>4.66</v>
          </cell>
          <cell r="T122">
            <v>0</v>
          </cell>
          <cell r="U122">
            <v>4.4000000000000057</v>
          </cell>
          <cell r="V122">
            <v>6.7</v>
          </cell>
          <cell r="W122">
            <v>7</v>
          </cell>
          <cell r="X122">
            <v>0</v>
          </cell>
          <cell r="Y122">
            <v>0</v>
          </cell>
          <cell r="Z122">
            <v>12</v>
          </cell>
          <cell r="AA122">
            <v>8.5</v>
          </cell>
          <cell r="AB122">
            <v>0</v>
          </cell>
          <cell r="AC122">
            <v>0</v>
          </cell>
          <cell r="AD122">
            <v>0</v>
          </cell>
          <cell r="AE122">
            <v>0.82</v>
          </cell>
        </row>
        <row r="123">
          <cell r="B123">
            <v>1.8</v>
          </cell>
          <cell r="C123">
            <v>2.2000000000000002</v>
          </cell>
          <cell r="D123">
            <v>2.1</v>
          </cell>
          <cell r="E123">
            <v>2</v>
          </cell>
          <cell r="F123">
            <v>2.4</v>
          </cell>
          <cell r="G123">
            <v>2.1</v>
          </cell>
          <cell r="H123">
            <v>2.2000000000000002</v>
          </cell>
          <cell r="I123">
            <v>2.5</v>
          </cell>
          <cell r="J123">
            <v>1.9</v>
          </cell>
          <cell r="K123">
            <v>2.8</v>
          </cell>
          <cell r="L123">
            <v>2.8</v>
          </cell>
          <cell r="M123">
            <v>2.7</v>
          </cell>
          <cell r="N123">
            <v>2.5</v>
          </cell>
          <cell r="O123">
            <v>2</v>
          </cell>
          <cell r="P123">
            <v>0</v>
          </cell>
          <cell r="Q123">
            <v>3</v>
          </cell>
          <cell r="R123">
            <v>7.1699999999999875</v>
          </cell>
          <cell r="S123">
            <v>4.66</v>
          </cell>
          <cell r="T123">
            <v>0</v>
          </cell>
          <cell r="U123">
            <v>4.4000000000000057</v>
          </cell>
          <cell r="V123">
            <v>6.7</v>
          </cell>
          <cell r="W123">
            <v>5.75</v>
          </cell>
          <cell r="X123">
            <v>0</v>
          </cell>
          <cell r="Y123">
            <v>0</v>
          </cell>
          <cell r="Z123">
            <v>12</v>
          </cell>
          <cell r="AA123">
            <v>8.5</v>
          </cell>
          <cell r="AB123">
            <v>0</v>
          </cell>
          <cell r="AC123">
            <v>0</v>
          </cell>
          <cell r="AD123">
            <v>0</v>
          </cell>
          <cell r="AE123">
            <v>0.82</v>
          </cell>
        </row>
        <row r="124">
          <cell r="B124">
            <v>1.8</v>
          </cell>
          <cell r="C124">
            <v>2.2000000000000002</v>
          </cell>
          <cell r="D124">
            <v>2.1</v>
          </cell>
          <cell r="E124">
            <v>2</v>
          </cell>
          <cell r="F124">
            <v>2.4</v>
          </cell>
          <cell r="G124">
            <v>2.1</v>
          </cell>
          <cell r="H124">
            <v>2.2000000000000002</v>
          </cell>
          <cell r="I124">
            <v>2.4</v>
          </cell>
          <cell r="J124">
            <v>1.8</v>
          </cell>
          <cell r="K124">
            <v>2.8</v>
          </cell>
          <cell r="L124">
            <v>2.8</v>
          </cell>
          <cell r="M124">
            <v>2.7</v>
          </cell>
          <cell r="N124">
            <v>2.5</v>
          </cell>
          <cell r="O124">
            <v>2</v>
          </cell>
          <cell r="P124">
            <v>0</v>
          </cell>
          <cell r="Q124">
            <v>3</v>
          </cell>
          <cell r="R124">
            <v>8.5</v>
          </cell>
          <cell r="S124">
            <v>4.66</v>
          </cell>
          <cell r="T124">
            <v>0</v>
          </cell>
          <cell r="U124">
            <v>4.4000000000000057</v>
          </cell>
          <cell r="V124">
            <v>6.7</v>
          </cell>
          <cell r="W124">
            <v>4.5</v>
          </cell>
          <cell r="X124">
            <v>0</v>
          </cell>
          <cell r="Y124">
            <v>1</v>
          </cell>
          <cell r="Z124">
            <v>11</v>
          </cell>
          <cell r="AA124">
            <v>8.5</v>
          </cell>
          <cell r="AB124">
            <v>0</v>
          </cell>
          <cell r="AC124">
            <v>0</v>
          </cell>
          <cell r="AD124">
            <v>0</v>
          </cell>
          <cell r="AE124">
            <v>0.89999999999999858</v>
          </cell>
        </row>
        <row r="125">
          <cell r="B125">
            <v>1.8</v>
          </cell>
          <cell r="C125">
            <v>2.2000000000000002</v>
          </cell>
          <cell r="D125">
            <v>2.1</v>
          </cell>
          <cell r="E125">
            <v>2</v>
          </cell>
          <cell r="F125">
            <v>2.4</v>
          </cell>
          <cell r="G125">
            <v>2.1</v>
          </cell>
          <cell r="H125">
            <v>2.2000000000000002</v>
          </cell>
          <cell r="I125">
            <v>2.4</v>
          </cell>
          <cell r="J125">
            <v>1.8</v>
          </cell>
          <cell r="K125">
            <v>2.8</v>
          </cell>
          <cell r="L125">
            <v>3</v>
          </cell>
          <cell r="M125">
            <v>2.7</v>
          </cell>
          <cell r="N125">
            <v>2.5</v>
          </cell>
          <cell r="O125">
            <v>2</v>
          </cell>
          <cell r="P125">
            <v>0</v>
          </cell>
          <cell r="Q125">
            <v>3</v>
          </cell>
          <cell r="R125">
            <v>12.5</v>
          </cell>
          <cell r="S125">
            <v>4.66</v>
          </cell>
          <cell r="T125">
            <v>1.8300000000000125</v>
          </cell>
          <cell r="U125">
            <v>10.5</v>
          </cell>
          <cell r="V125">
            <v>6.7</v>
          </cell>
          <cell r="W125">
            <v>4.5</v>
          </cell>
          <cell r="X125">
            <v>0</v>
          </cell>
          <cell r="Y125">
            <v>0</v>
          </cell>
          <cell r="Z125">
            <v>11</v>
          </cell>
          <cell r="AA125">
            <v>8.5</v>
          </cell>
          <cell r="AB125">
            <v>0</v>
          </cell>
          <cell r="AC125">
            <v>0</v>
          </cell>
          <cell r="AD125">
            <v>0</v>
          </cell>
          <cell r="AE125">
            <v>0.89999999999999858</v>
          </cell>
        </row>
        <row r="126">
          <cell r="B126">
            <v>1.8</v>
          </cell>
          <cell r="C126">
            <v>2.2000000000000002</v>
          </cell>
          <cell r="D126">
            <v>2.1</v>
          </cell>
          <cell r="E126">
            <v>2</v>
          </cell>
          <cell r="F126">
            <v>2.4</v>
          </cell>
          <cell r="G126">
            <v>2.1</v>
          </cell>
          <cell r="H126">
            <v>2.2000000000000002</v>
          </cell>
          <cell r="I126">
            <v>2.4</v>
          </cell>
          <cell r="J126">
            <v>1.8</v>
          </cell>
          <cell r="K126">
            <v>2.8</v>
          </cell>
          <cell r="L126">
            <v>2.8</v>
          </cell>
          <cell r="M126">
            <v>2.7</v>
          </cell>
          <cell r="N126">
            <v>2.5</v>
          </cell>
          <cell r="O126">
            <v>7.5</v>
          </cell>
          <cell r="P126">
            <v>0</v>
          </cell>
          <cell r="Q126">
            <v>3</v>
          </cell>
          <cell r="R126">
            <v>12.5</v>
          </cell>
          <cell r="S126">
            <v>4.5</v>
          </cell>
          <cell r="T126">
            <v>0</v>
          </cell>
          <cell r="U126">
            <v>2</v>
          </cell>
          <cell r="V126">
            <v>6.7</v>
          </cell>
          <cell r="W126">
            <v>4.5</v>
          </cell>
          <cell r="X126">
            <v>0</v>
          </cell>
          <cell r="Y126">
            <v>0</v>
          </cell>
          <cell r="Z126">
            <v>11</v>
          </cell>
          <cell r="AA126">
            <v>8.5</v>
          </cell>
          <cell r="AB126">
            <v>0</v>
          </cell>
          <cell r="AC126">
            <v>0</v>
          </cell>
          <cell r="AD126">
            <v>0</v>
          </cell>
          <cell r="AE126">
            <v>0.89999999999999858</v>
          </cell>
        </row>
        <row r="127">
          <cell r="B127">
            <v>1.8</v>
          </cell>
          <cell r="C127">
            <v>2.2000000000000002</v>
          </cell>
          <cell r="D127">
            <v>2.1</v>
          </cell>
          <cell r="E127">
            <v>2</v>
          </cell>
          <cell r="F127">
            <v>2.4</v>
          </cell>
          <cell r="G127">
            <v>2.1</v>
          </cell>
          <cell r="H127">
            <v>2.1</v>
          </cell>
          <cell r="I127">
            <v>2.5</v>
          </cell>
          <cell r="J127">
            <v>1.9</v>
          </cell>
          <cell r="K127">
            <v>2.8</v>
          </cell>
          <cell r="L127">
            <v>2.8</v>
          </cell>
          <cell r="M127">
            <v>2.7</v>
          </cell>
          <cell r="N127">
            <v>2.5</v>
          </cell>
          <cell r="O127">
            <v>9</v>
          </cell>
          <cell r="P127">
            <v>0</v>
          </cell>
          <cell r="Q127">
            <v>3</v>
          </cell>
          <cell r="R127">
            <v>12.5</v>
          </cell>
          <cell r="S127">
            <v>0.5</v>
          </cell>
          <cell r="T127">
            <v>2.3000000000000114</v>
          </cell>
          <cell r="U127">
            <v>0</v>
          </cell>
          <cell r="V127">
            <v>6.7</v>
          </cell>
          <cell r="W127">
            <v>6</v>
          </cell>
          <cell r="X127">
            <v>0</v>
          </cell>
          <cell r="Y127">
            <v>0</v>
          </cell>
          <cell r="Z127">
            <v>9.9199999999999875</v>
          </cell>
          <cell r="AA127">
            <v>8.5</v>
          </cell>
          <cell r="AB127">
            <v>0</v>
          </cell>
          <cell r="AC127">
            <v>0</v>
          </cell>
          <cell r="AD127">
            <v>7.5</v>
          </cell>
          <cell r="AE127">
            <v>0.89999999999999858</v>
          </cell>
        </row>
        <row r="128">
          <cell r="B128">
            <v>1.8</v>
          </cell>
          <cell r="C128">
            <v>2.2000000000000002</v>
          </cell>
          <cell r="D128">
            <v>2.1</v>
          </cell>
          <cell r="E128">
            <v>2</v>
          </cell>
          <cell r="F128">
            <v>2.4</v>
          </cell>
          <cell r="G128">
            <v>2.1</v>
          </cell>
          <cell r="H128">
            <v>2.1</v>
          </cell>
          <cell r="I128">
            <v>2.5</v>
          </cell>
          <cell r="J128">
            <v>2.1</v>
          </cell>
          <cell r="K128">
            <v>2.8</v>
          </cell>
          <cell r="L128">
            <v>2.8</v>
          </cell>
          <cell r="M128">
            <v>2.8</v>
          </cell>
          <cell r="N128">
            <v>2.5</v>
          </cell>
          <cell r="O128">
            <v>9</v>
          </cell>
          <cell r="P128">
            <v>0</v>
          </cell>
          <cell r="Q128">
            <v>3</v>
          </cell>
          <cell r="R128">
            <v>8.5</v>
          </cell>
          <cell r="S128">
            <v>0</v>
          </cell>
          <cell r="T128">
            <v>2.3000000000000114</v>
          </cell>
          <cell r="U128">
            <v>0</v>
          </cell>
          <cell r="V128">
            <v>6.7</v>
          </cell>
          <cell r="W128">
            <v>6.5</v>
          </cell>
          <cell r="X128">
            <v>0</v>
          </cell>
          <cell r="Y128">
            <v>0</v>
          </cell>
          <cell r="Z128">
            <v>9</v>
          </cell>
          <cell r="AA128">
            <v>8.5</v>
          </cell>
          <cell r="AB128">
            <v>0</v>
          </cell>
          <cell r="AC128">
            <v>0</v>
          </cell>
          <cell r="AD128">
            <v>16.5</v>
          </cell>
          <cell r="AE128">
            <v>0.89999999999999858</v>
          </cell>
        </row>
        <row r="129">
          <cell r="B129">
            <v>1.8</v>
          </cell>
          <cell r="C129">
            <v>2.2000000000000002</v>
          </cell>
          <cell r="D129">
            <v>2.1</v>
          </cell>
          <cell r="E129">
            <v>2</v>
          </cell>
          <cell r="F129">
            <v>2.4</v>
          </cell>
          <cell r="G129">
            <v>2.1</v>
          </cell>
          <cell r="H129">
            <v>2.2000000000000002</v>
          </cell>
          <cell r="I129">
            <v>2.5</v>
          </cell>
          <cell r="J129">
            <v>2.1</v>
          </cell>
          <cell r="K129">
            <v>2.8</v>
          </cell>
          <cell r="L129">
            <v>2.8</v>
          </cell>
          <cell r="M129">
            <v>3.2</v>
          </cell>
          <cell r="N129">
            <v>2.8</v>
          </cell>
          <cell r="O129">
            <v>9</v>
          </cell>
          <cell r="P129">
            <v>0</v>
          </cell>
          <cell r="Q129">
            <v>3</v>
          </cell>
          <cell r="R129">
            <v>10</v>
          </cell>
          <cell r="S129">
            <v>0</v>
          </cell>
          <cell r="T129">
            <v>2.3000000000000114</v>
          </cell>
          <cell r="U129">
            <v>0.65000000000000568</v>
          </cell>
          <cell r="V129">
            <v>6.5999999999999943</v>
          </cell>
          <cell r="W129">
            <v>6.5</v>
          </cell>
          <cell r="X129">
            <v>0</v>
          </cell>
          <cell r="Y129">
            <v>0</v>
          </cell>
          <cell r="Z129">
            <v>9</v>
          </cell>
          <cell r="AA129">
            <v>8.5</v>
          </cell>
          <cell r="AB129">
            <v>0</v>
          </cell>
          <cell r="AC129">
            <v>0</v>
          </cell>
          <cell r="AD129">
            <v>11.88</v>
          </cell>
          <cell r="AE129">
            <v>0.89999999999999858</v>
          </cell>
        </row>
        <row r="130">
          <cell r="B130">
            <v>1.8</v>
          </cell>
          <cell r="C130">
            <v>2.2000000000000002</v>
          </cell>
          <cell r="D130">
            <v>2.1</v>
          </cell>
          <cell r="E130">
            <v>2</v>
          </cell>
          <cell r="F130">
            <v>2.4</v>
          </cell>
          <cell r="G130">
            <v>2.1</v>
          </cell>
          <cell r="H130">
            <v>2.2000000000000002</v>
          </cell>
          <cell r="I130">
            <v>2.5</v>
          </cell>
          <cell r="J130">
            <v>1.9</v>
          </cell>
          <cell r="K130">
            <v>2.8</v>
          </cell>
          <cell r="L130">
            <v>2.8</v>
          </cell>
          <cell r="M130">
            <v>3.2</v>
          </cell>
          <cell r="N130">
            <v>3</v>
          </cell>
          <cell r="O130">
            <v>9</v>
          </cell>
          <cell r="P130">
            <v>0</v>
          </cell>
          <cell r="Q130">
            <v>3</v>
          </cell>
          <cell r="R130">
            <v>8.5</v>
          </cell>
          <cell r="S130">
            <v>0</v>
          </cell>
          <cell r="T130">
            <v>2.3000000000000114</v>
          </cell>
          <cell r="U130">
            <v>3.5999999999999943</v>
          </cell>
          <cell r="V130">
            <v>7.5999999999999943</v>
          </cell>
          <cell r="W130">
            <v>6.5</v>
          </cell>
          <cell r="X130">
            <v>0</v>
          </cell>
          <cell r="Y130">
            <v>0</v>
          </cell>
          <cell r="Z130">
            <v>9</v>
          </cell>
          <cell r="AA130">
            <v>8.5</v>
          </cell>
          <cell r="AB130">
            <v>0</v>
          </cell>
          <cell r="AC130">
            <v>7.5</v>
          </cell>
          <cell r="AD130">
            <v>0</v>
          </cell>
          <cell r="AE130">
            <v>0.89999999999999858</v>
          </cell>
        </row>
        <row r="131">
          <cell r="B131">
            <v>1.9</v>
          </cell>
          <cell r="C131">
            <v>2.2000000000000002</v>
          </cell>
          <cell r="D131">
            <v>2.2000000000000002</v>
          </cell>
          <cell r="E131">
            <v>2</v>
          </cell>
          <cell r="F131">
            <v>2.4</v>
          </cell>
          <cell r="G131">
            <v>2.1</v>
          </cell>
          <cell r="H131">
            <v>2.2000000000000002</v>
          </cell>
          <cell r="I131">
            <v>2.5</v>
          </cell>
          <cell r="J131">
            <v>1.9</v>
          </cell>
          <cell r="K131">
            <v>2.8</v>
          </cell>
          <cell r="L131">
            <v>2.8</v>
          </cell>
          <cell r="M131">
            <v>3.2</v>
          </cell>
          <cell r="N131">
            <v>3</v>
          </cell>
          <cell r="O131">
            <v>9</v>
          </cell>
          <cell r="P131">
            <v>0</v>
          </cell>
          <cell r="Q131">
            <v>7.5</v>
          </cell>
          <cell r="R131">
            <v>8.5</v>
          </cell>
          <cell r="S131">
            <v>0</v>
          </cell>
          <cell r="T131">
            <v>2.3000000000000114</v>
          </cell>
          <cell r="U131">
            <v>3.5999999999999943</v>
          </cell>
          <cell r="V131">
            <v>7.5999999999999943</v>
          </cell>
          <cell r="W131">
            <v>6.5</v>
          </cell>
          <cell r="X131">
            <v>0</v>
          </cell>
          <cell r="Y131">
            <v>1</v>
          </cell>
          <cell r="Z131">
            <v>0</v>
          </cell>
          <cell r="AA131">
            <v>8.5</v>
          </cell>
          <cell r="AB131">
            <v>0</v>
          </cell>
          <cell r="AC131">
            <v>10.3</v>
          </cell>
          <cell r="AD131">
            <v>0</v>
          </cell>
          <cell r="AE131">
            <v>0.89999999999999858</v>
          </cell>
        </row>
        <row r="132">
          <cell r="B132">
            <v>1.9</v>
          </cell>
          <cell r="C132">
            <v>2.2000000000000002</v>
          </cell>
          <cell r="D132">
            <v>2.2000000000000002</v>
          </cell>
          <cell r="E132">
            <v>2</v>
          </cell>
          <cell r="F132">
            <v>2.4</v>
          </cell>
          <cell r="G132">
            <v>2.1</v>
          </cell>
          <cell r="H132">
            <v>2.4</v>
          </cell>
          <cell r="I132">
            <v>2.5</v>
          </cell>
          <cell r="J132">
            <v>1.9</v>
          </cell>
          <cell r="K132">
            <v>2.8</v>
          </cell>
          <cell r="L132">
            <v>2.8</v>
          </cell>
          <cell r="M132">
            <v>3.2</v>
          </cell>
          <cell r="N132">
            <v>2.8</v>
          </cell>
          <cell r="O132">
            <v>0</v>
          </cell>
          <cell r="P132">
            <v>0</v>
          </cell>
          <cell r="Q132">
            <v>6</v>
          </cell>
          <cell r="R132">
            <v>8.5</v>
          </cell>
          <cell r="S132">
            <v>0</v>
          </cell>
          <cell r="T132">
            <v>2.3000000000000114</v>
          </cell>
          <cell r="U132">
            <v>3.5999999999999943</v>
          </cell>
          <cell r="V132">
            <v>7.5999999999999943</v>
          </cell>
          <cell r="W132">
            <v>6.5</v>
          </cell>
          <cell r="X132">
            <v>0</v>
          </cell>
          <cell r="Y132">
            <v>7.5</v>
          </cell>
          <cell r="Z132">
            <v>0</v>
          </cell>
          <cell r="AA132">
            <v>8.5</v>
          </cell>
          <cell r="AB132">
            <v>0</v>
          </cell>
          <cell r="AC132">
            <v>7.3000000000000114</v>
          </cell>
          <cell r="AD132">
            <v>0</v>
          </cell>
          <cell r="AE132">
            <v>0.89999999999999858</v>
          </cell>
        </row>
        <row r="133">
          <cell r="B133">
            <v>2.1</v>
          </cell>
          <cell r="C133">
            <v>2.2000000000000002</v>
          </cell>
          <cell r="D133">
            <v>2.4</v>
          </cell>
          <cell r="E133">
            <v>2</v>
          </cell>
          <cell r="F133">
            <v>2.4</v>
          </cell>
          <cell r="G133">
            <v>2.1</v>
          </cell>
          <cell r="H133">
            <v>2.4</v>
          </cell>
          <cell r="I133">
            <v>2.5</v>
          </cell>
          <cell r="J133">
            <v>1.9</v>
          </cell>
          <cell r="K133">
            <v>2.8</v>
          </cell>
          <cell r="L133">
            <v>2.8</v>
          </cell>
          <cell r="M133">
            <v>3.4</v>
          </cell>
          <cell r="N133">
            <v>2.8</v>
          </cell>
          <cell r="O133">
            <v>4</v>
          </cell>
          <cell r="P133">
            <v>0</v>
          </cell>
          <cell r="Q133">
            <v>6</v>
          </cell>
          <cell r="R133">
            <v>8.5</v>
          </cell>
          <cell r="S133">
            <v>0</v>
          </cell>
          <cell r="T133">
            <v>2.5999999999999943</v>
          </cell>
          <cell r="U133">
            <v>3.5999999999999943</v>
          </cell>
          <cell r="V133">
            <v>7.5999999999999943</v>
          </cell>
          <cell r="W133">
            <v>6.5</v>
          </cell>
          <cell r="X133">
            <v>0</v>
          </cell>
          <cell r="Y133">
            <v>5</v>
          </cell>
          <cell r="Z133">
            <v>0</v>
          </cell>
          <cell r="AA133">
            <v>8.5</v>
          </cell>
          <cell r="AB133">
            <v>0</v>
          </cell>
          <cell r="AC133">
            <v>7.3000000000000114</v>
          </cell>
          <cell r="AD133">
            <v>0</v>
          </cell>
          <cell r="AE133">
            <v>0.89999999999999858</v>
          </cell>
        </row>
        <row r="134">
          <cell r="B134">
            <v>2.1</v>
          </cell>
          <cell r="C134">
            <v>2.2000000000000002</v>
          </cell>
          <cell r="D134">
            <v>2.4</v>
          </cell>
          <cell r="E134">
            <v>2</v>
          </cell>
          <cell r="F134">
            <v>2.4</v>
          </cell>
          <cell r="G134">
            <v>2.1</v>
          </cell>
          <cell r="H134">
            <v>2.4</v>
          </cell>
          <cell r="I134">
            <v>2.5</v>
          </cell>
          <cell r="J134">
            <v>1.9</v>
          </cell>
          <cell r="K134">
            <v>2.8</v>
          </cell>
          <cell r="L134">
            <v>2.8</v>
          </cell>
          <cell r="M134">
            <v>3.4</v>
          </cell>
          <cell r="N134">
            <v>2.8</v>
          </cell>
          <cell r="O134">
            <v>9</v>
          </cell>
          <cell r="P134">
            <v>0</v>
          </cell>
          <cell r="Q134">
            <v>6</v>
          </cell>
          <cell r="R134">
            <v>8.5</v>
          </cell>
          <cell r="S134">
            <v>0</v>
          </cell>
          <cell r="T134">
            <v>3.5999999999999943</v>
          </cell>
          <cell r="U134">
            <v>4.5999999999999943</v>
          </cell>
          <cell r="V134">
            <v>7.5999999999999943</v>
          </cell>
          <cell r="W134">
            <v>6.5</v>
          </cell>
          <cell r="X134">
            <v>7.5</v>
          </cell>
          <cell r="Y134">
            <v>12</v>
          </cell>
          <cell r="Z134">
            <v>0</v>
          </cell>
          <cell r="AA134">
            <v>8.5</v>
          </cell>
          <cell r="AB134">
            <v>0</v>
          </cell>
          <cell r="AC134">
            <v>7.3000000000000114</v>
          </cell>
          <cell r="AD134">
            <v>0</v>
          </cell>
          <cell r="AE134">
            <v>2.5</v>
          </cell>
        </row>
        <row r="135">
          <cell r="B135">
            <v>2.1</v>
          </cell>
          <cell r="C135">
            <v>2.2000000000000002</v>
          </cell>
          <cell r="D135">
            <v>2.4</v>
          </cell>
          <cell r="E135">
            <v>2</v>
          </cell>
          <cell r="F135">
            <v>2.5</v>
          </cell>
          <cell r="G135">
            <v>2.1</v>
          </cell>
          <cell r="H135">
            <v>2.4</v>
          </cell>
          <cell r="I135">
            <v>2.5</v>
          </cell>
          <cell r="J135">
            <v>1.9</v>
          </cell>
          <cell r="K135">
            <v>2.8</v>
          </cell>
          <cell r="L135">
            <v>3</v>
          </cell>
          <cell r="M135">
            <v>3.4</v>
          </cell>
          <cell r="N135">
            <v>2.8</v>
          </cell>
          <cell r="O135">
            <v>8</v>
          </cell>
          <cell r="P135">
            <v>0</v>
          </cell>
          <cell r="Q135">
            <v>6</v>
          </cell>
          <cell r="R135">
            <v>8.5</v>
          </cell>
          <cell r="S135">
            <v>0</v>
          </cell>
          <cell r="T135">
            <v>3.5999999999999943</v>
          </cell>
          <cell r="U135">
            <v>5.5999999999999943</v>
          </cell>
          <cell r="V135">
            <v>7.5999999999999943</v>
          </cell>
          <cell r="W135">
            <v>6.5</v>
          </cell>
          <cell r="X135">
            <v>5</v>
          </cell>
          <cell r="Y135">
            <v>10</v>
          </cell>
          <cell r="Z135">
            <v>0</v>
          </cell>
          <cell r="AA135">
            <v>8.5</v>
          </cell>
          <cell r="AB135">
            <v>0</v>
          </cell>
          <cell r="AC135">
            <v>7.3000000000000114</v>
          </cell>
          <cell r="AD135">
            <v>0</v>
          </cell>
          <cell r="AE135">
            <v>2.5</v>
          </cell>
        </row>
        <row r="136">
          <cell r="B136">
            <v>2.1</v>
          </cell>
          <cell r="C136">
            <v>2.2000000000000002</v>
          </cell>
          <cell r="D136">
            <v>2.5</v>
          </cell>
          <cell r="E136">
            <v>2</v>
          </cell>
          <cell r="F136">
            <v>2.7</v>
          </cell>
          <cell r="G136">
            <v>2.1</v>
          </cell>
          <cell r="H136">
            <v>2.6</v>
          </cell>
          <cell r="I136">
            <v>2.5</v>
          </cell>
          <cell r="J136">
            <v>1.9</v>
          </cell>
          <cell r="K136">
            <v>3</v>
          </cell>
          <cell r="L136">
            <v>3</v>
          </cell>
          <cell r="M136">
            <v>3.4</v>
          </cell>
          <cell r="N136">
            <v>2.8</v>
          </cell>
          <cell r="O136">
            <v>8</v>
          </cell>
          <cell r="P136">
            <v>0</v>
          </cell>
          <cell r="Q136">
            <v>6</v>
          </cell>
          <cell r="R136">
            <v>9.5</v>
          </cell>
          <cell r="S136">
            <v>0</v>
          </cell>
          <cell r="T136">
            <v>3.5999999999999943</v>
          </cell>
          <cell r="U136">
            <v>4.5999999999999943</v>
          </cell>
          <cell r="V136">
            <v>7.5999999999999943</v>
          </cell>
          <cell r="W136">
            <v>6.5</v>
          </cell>
          <cell r="X136">
            <v>5</v>
          </cell>
          <cell r="Y136">
            <v>11</v>
          </cell>
          <cell r="Z136">
            <v>0</v>
          </cell>
          <cell r="AA136">
            <v>8.9000000000000057</v>
          </cell>
          <cell r="AB136">
            <v>0</v>
          </cell>
          <cell r="AC136">
            <v>6.3000000000000114</v>
          </cell>
          <cell r="AD136">
            <v>0</v>
          </cell>
          <cell r="AE136">
            <v>2.5</v>
          </cell>
        </row>
        <row r="137">
          <cell r="B137">
            <v>2.1</v>
          </cell>
          <cell r="C137">
            <v>2.1</v>
          </cell>
          <cell r="D137">
            <v>2.7</v>
          </cell>
          <cell r="E137">
            <v>2</v>
          </cell>
          <cell r="F137">
            <v>2.7</v>
          </cell>
          <cell r="G137">
            <v>2.1</v>
          </cell>
          <cell r="H137">
            <v>2.6</v>
          </cell>
          <cell r="I137">
            <v>2.5</v>
          </cell>
          <cell r="J137">
            <v>1.9</v>
          </cell>
          <cell r="K137">
            <v>3</v>
          </cell>
          <cell r="L137">
            <v>3</v>
          </cell>
          <cell r="M137">
            <v>3.4</v>
          </cell>
          <cell r="N137">
            <v>2.8</v>
          </cell>
          <cell r="O137">
            <v>8</v>
          </cell>
          <cell r="P137">
            <v>0</v>
          </cell>
          <cell r="Q137">
            <v>6</v>
          </cell>
          <cell r="R137">
            <v>13.73</v>
          </cell>
          <cell r="S137">
            <v>0</v>
          </cell>
          <cell r="T137">
            <v>3.5999999999999943</v>
          </cell>
          <cell r="U137">
            <v>3.5999999999999943</v>
          </cell>
          <cell r="V137">
            <v>7.5999999999999943</v>
          </cell>
          <cell r="W137">
            <v>6.5</v>
          </cell>
          <cell r="X137">
            <v>5</v>
          </cell>
          <cell r="Y137">
            <v>11</v>
          </cell>
          <cell r="Z137">
            <v>0</v>
          </cell>
          <cell r="AA137">
            <v>8.9</v>
          </cell>
          <cell r="AB137">
            <v>0</v>
          </cell>
          <cell r="AC137">
            <v>5.3000000000000114</v>
          </cell>
          <cell r="AD137">
            <v>0</v>
          </cell>
          <cell r="AE137">
            <v>2.5</v>
          </cell>
        </row>
        <row r="138">
          <cell r="B138">
            <v>2.1</v>
          </cell>
          <cell r="C138">
            <v>2.1</v>
          </cell>
          <cell r="D138">
            <v>2.7</v>
          </cell>
          <cell r="E138">
            <v>2</v>
          </cell>
          <cell r="F138">
            <v>2.7</v>
          </cell>
          <cell r="G138">
            <v>2.1</v>
          </cell>
          <cell r="H138">
            <v>2.6</v>
          </cell>
          <cell r="I138">
            <v>2.5</v>
          </cell>
          <cell r="J138">
            <v>1.9</v>
          </cell>
          <cell r="K138">
            <v>3</v>
          </cell>
          <cell r="L138">
            <v>3</v>
          </cell>
          <cell r="M138">
            <v>3.4</v>
          </cell>
          <cell r="N138">
            <v>3</v>
          </cell>
          <cell r="O138">
            <v>8</v>
          </cell>
          <cell r="P138">
            <v>0</v>
          </cell>
          <cell r="Q138">
            <v>6</v>
          </cell>
          <cell r="R138">
            <v>3.5999999999999943</v>
          </cell>
          <cell r="S138">
            <v>0</v>
          </cell>
          <cell r="T138">
            <v>3.5999999999999943</v>
          </cell>
          <cell r="U138">
            <v>4.4400000000000004</v>
          </cell>
          <cell r="V138">
            <v>7.5999999999999943</v>
          </cell>
          <cell r="W138">
            <v>6.5</v>
          </cell>
          <cell r="X138">
            <v>5</v>
          </cell>
          <cell r="Y138">
            <v>11</v>
          </cell>
          <cell r="Z138">
            <v>0</v>
          </cell>
          <cell r="AA138">
            <v>7.9</v>
          </cell>
          <cell r="AB138">
            <v>0</v>
          </cell>
          <cell r="AC138">
            <v>4.3000000000000114</v>
          </cell>
          <cell r="AD138">
            <v>0</v>
          </cell>
          <cell r="AE138">
            <v>1.5</v>
          </cell>
        </row>
        <row r="139">
          <cell r="B139">
            <v>2.1</v>
          </cell>
          <cell r="C139">
            <v>2.1</v>
          </cell>
          <cell r="D139">
            <v>2.9</v>
          </cell>
          <cell r="E139">
            <v>2</v>
          </cell>
          <cell r="F139">
            <v>2.7</v>
          </cell>
          <cell r="G139">
            <v>2.1</v>
          </cell>
          <cell r="H139">
            <v>2.6</v>
          </cell>
          <cell r="I139">
            <v>2.5</v>
          </cell>
          <cell r="J139">
            <v>1.9</v>
          </cell>
          <cell r="K139">
            <v>3</v>
          </cell>
          <cell r="L139">
            <v>2.8</v>
          </cell>
          <cell r="M139">
            <v>3.4</v>
          </cell>
          <cell r="N139">
            <v>2.8</v>
          </cell>
          <cell r="O139">
            <v>8</v>
          </cell>
          <cell r="P139">
            <v>0</v>
          </cell>
          <cell r="Q139">
            <v>6</v>
          </cell>
          <cell r="R139">
            <v>3.5999999999999943</v>
          </cell>
          <cell r="S139">
            <v>0</v>
          </cell>
          <cell r="T139">
            <v>3.5999999999999943</v>
          </cell>
          <cell r="U139">
            <v>10.5</v>
          </cell>
          <cell r="V139">
            <v>7.5999999999999943</v>
          </cell>
          <cell r="W139">
            <v>6.5</v>
          </cell>
          <cell r="X139">
            <v>5</v>
          </cell>
          <cell r="Y139">
            <v>12</v>
          </cell>
          <cell r="Z139">
            <v>0</v>
          </cell>
          <cell r="AA139">
            <v>7.9</v>
          </cell>
          <cell r="AB139">
            <v>0</v>
          </cell>
          <cell r="AC139">
            <v>4.3000000000000114</v>
          </cell>
          <cell r="AD139">
            <v>0</v>
          </cell>
          <cell r="AE139">
            <v>1.5</v>
          </cell>
        </row>
        <row r="140">
          <cell r="B140">
            <v>2.1</v>
          </cell>
          <cell r="C140">
            <v>2.1</v>
          </cell>
          <cell r="D140">
            <v>3.3</v>
          </cell>
          <cell r="E140">
            <v>2</v>
          </cell>
          <cell r="F140">
            <v>2.7</v>
          </cell>
          <cell r="G140">
            <v>2.1</v>
          </cell>
          <cell r="H140">
            <v>2.8</v>
          </cell>
          <cell r="I140">
            <v>2.7</v>
          </cell>
          <cell r="J140">
            <v>1.9</v>
          </cell>
          <cell r="K140">
            <v>3</v>
          </cell>
          <cell r="L140">
            <v>2.8</v>
          </cell>
          <cell r="M140">
            <v>3.4</v>
          </cell>
          <cell r="N140">
            <v>2.8</v>
          </cell>
          <cell r="O140">
            <v>8</v>
          </cell>
          <cell r="P140">
            <v>0</v>
          </cell>
          <cell r="Q140">
            <v>13.5</v>
          </cell>
          <cell r="R140">
            <v>3.5999999999999943</v>
          </cell>
          <cell r="S140">
            <v>0</v>
          </cell>
          <cell r="T140">
            <v>3.5999999999999943</v>
          </cell>
          <cell r="U140">
            <v>10.5</v>
          </cell>
          <cell r="V140">
            <v>7.5999999999999943</v>
          </cell>
          <cell r="W140">
            <v>6.5</v>
          </cell>
          <cell r="X140">
            <v>5</v>
          </cell>
          <cell r="Y140">
            <v>16</v>
          </cell>
          <cell r="Z140">
            <v>0</v>
          </cell>
          <cell r="AA140">
            <v>7.9</v>
          </cell>
          <cell r="AB140">
            <v>0</v>
          </cell>
          <cell r="AC140">
            <v>4.3000000000000114</v>
          </cell>
          <cell r="AD140">
            <v>0</v>
          </cell>
          <cell r="AE140">
            <v>2.5</v>
          </cell>
        </row>
        <row r="141">
          <cell r="B141">
            <v>2.1</v>
          </cell>
          <cell r="C141">
            <v>2.1</v>
          </cell>
          <cell r="D141">
            <v>3.7</v>
          </cell>
          <cell r="E141">
            <v>2</v>
          </cell>
          <cell r="F141">
            <v>2.7</v>
          </cell>
          <cell r="G141">
            <v>2.1</v>
          </cell>
          <cell r="H141">
            <v>2.8</v>
          </cell>
          <cell r="I141">
            <v>2.7</v>
          </cell>
          <cell r="J141">
            <v>1.9</v>
          </cell>
          <cell r="K141">
            <v>3.2</v>
          </cell>
          <cell r="L141">
            <v>2.8</v>
          </cell>
          <cell r="M141">
            <v>3.6</v>
          </cell>
          <cell r="N141">
            <v>2.8</v>
          </cell>
          <cell r="O141">
            <v>8</v>
          </cell>
          <cell r="P141">
            <v>0</v>
          </cell>
          <cell r="Q141">
            <v>9</v>
          </cell>
          <cell r="R141">
            <v>3.5999999999999943</v>
          </cell>
          <cell r="S141">
            <v>0</v>
          </cell>
          <cell r="T141">
            <v>3.5999999999999943</v>
          </cell>
          <cell r="U141">
            <v>8.6999999999999993</v>
          </cell>
          <cell r="V141">
            <v>7.5999999999999943</v>
          </cell>
          <cell r="W141">
            <v>6.5</v>
          </cell>
          <cell r="X141">
            <v>5</v>
          </cell>
          <cell r="Y141">
            <v>16</v>
          </cell>
          <cell r="Z141">
            <v>0</v>
          </cell>
          <cell r="AA141">
            <v>7.9</v>
          </cell>
          <cell r="AB141">
            <v>0</v>
          </cell>
          <cell r="AC141">
            <v>4.3000000000000114</v>
          </cell>
          <cell r="AD141">
            <v>0</v>
          </cell>
          <cell r="AE141">
            <v>4.5</v>
          </cell>
        </row>
        <row r="142">
          <cell r="B142">
            <v>2.1</v>
          </cell>
          <cell r="C142">
            <v>2.1</v>
          </cell>
          <cell r="D142">
            <v>3.9</v>
          </cell>
          <cell r="E142">
            <v>2</v>
          </cell>
          <cell r="F142">
            <v>2.5</v>
          </cell>
          <cell r="G142">
            <v>2.1</v>
          </cell>
          <cell r="H142">
            <v>2.8</v>
          </cell>
          <cell r="I142">
            <v>2.7</v>
          </cell>
          <cell r="J142">
            <v>1.9</v>
          </cell>
          <cell r="K142">
            <v>3.2</v>
          </cell>
          <cell r="L142">
            <v>2.8</v>
          </cell>
          <cell r="M142">
            <v>3.6</v>
          </cell>
          <cell r="N142">
            <v>2.8</v>
          </cell>
          <cell r="O142">
            <v>8</v>
          </cell>
          <cell r="P142">
            <v>0</v>
          </cell>
          <cell r="Q142">
            <v>7</v>
          </cell>
          <cell r="R142">
            <v>3.5999999999999943</v>
          </cell>
          <cell r="S142">
            <v>0</v>
          </cell>
          <cell r="T142">
            <v>3.5999999999999943</v>
          </cell>
          <cell r="U142">
            <v>8.9000000000000057</v>
          </cell>
          <cell r="V142">
            <v>7</v>
          </cell>
          <cell r="W142">
            <v>3.5</v>
          </cell>
          <cell r="X142">
            <v>5</v>
          </cell>
          <cell r="Y142">
            <v>16</v>
          </cell>
          <cell r="Z142">
            <v>0</v>
          </cell>
          <cell r="AA142">
            <v>8.3000000000000007</v>
          </cell>
          <cell r="AB142">
            <v>0</v>
          </cell>
          <cell r="AC142">
            <v>3.3000000000000114</v>
          </cell>
          <cell r="AD142">
            <v>0</v>
          </cell>
          <cell r="AE142">
            <v>6.5</v>
          </cell>
        </row>
        <row r="143">
          <cell r="B143">
            <v>2.1</v>
          </cell>
          <cell r="C143">
            <v>2.1</v>
          </cell>
          <cell r="D143">
            <v>3.9</v>
          </cell>
          <cell r="E143">
            <v>2</v>
          </cell>
          <cell r="F143">
            <v>2.5</v>
          </cell>
          <cell r="G143">
            <v>2.1</v>
          </cell>
          <cell r="H143">
            <v>2.8</v>
          </cell>
          <cell r="I143">
            <v>2.5</v>
          </cell>
          <cell r="J143">
            <v>1.9</v>
          </cell>
          <cell r="K143">
            <v>3.2</v>
          </cell>
          <cell r="L143">
            <v>3</v>
          </cell>
          <cell r="M143">
            <v>3.6</v>
          </cell>
          <cell r="N143">
            <v>3.2</v>
          </cell>
          <cell r="O143">
            <v>8</v>
          </cell>
          <cell r="P143">
            <v>0</v>
          </cell>
          <cell r="Q143">
            <v>5</v>
          </cell>
          <cell r="R143">
            <v>3.5999999999999943</v>
          </cell>
          <cell r="S143">
            <v>0</v>
          </cell>
          <cell r="T143">
            <v>3.5999999999999943</v>
          </cell>
          <cell r="U143">
            <v>7.8</v>
          </cell>
          <cell r="V143">
            <v>6.5999999999999943</v>
          </cell>
          <cell r="W143">
            <v>3.5</v>
          </cell>
          <cell r="X143">
            <v>5</v>
          </cell>
          <cell r="Y143">
            <v>16</v>
          </cell>
          <cell r="Z143">
            <v>0</v>
          </cell>
          <cell r="AA143">
            <v>8.9</v>
          </cell>
          <cell r="AB143">
            <v>0</v>
          </cell>
          <cell r="AC143">
            <v>2.3000000000000114</v>
          </cell>
          <cell r="AD143">
            <v>0</v>
          </cell>
          <cell r="AE143">
            <v>6.5</v>
          </cell>
        </row>
        <row r="144">
          <cell r="B144">
            <v>2.1</v>
          </cell>
          <cell r="C144">
            <v>2.1</v>
          </cell>
          <cell r="D144">
            <v>4.0999999999999996</v>
          </cell>
          <cell r="E144">
            <v>2</v>
          </cell>
          <cell r="F144">
            <v>2.5</v>
          </cell>
          <cell r="G144">
            <v>2.1</v>
          </cell>
          <cell r="H144">
            <v>3</v>
          </cell>
          <cell r="I144">
            <v>2.5</v>
          </cell>
          <cell r="J144">
            <v>1.9</v>
          </cell>
          <cell r="K144">
            <v>3.2</v>
          </cell>
          <cell r="L144">
            <v>3</v>
          </cell>
          <cell r="M144">
            <v>3.6</v>
          </cell>
          <cell r="N144">
            <v>2.8</v>
          </cell>
          <cell r="O144">
            <v>8</v>
          </cell>
          <cell r="P144">
            <v>0</v>
          </cell>
          <cell r="Q144">
            <v>12</v>
          </cell>
          <cell r="R144">
            <v>7.5</v>
          </cell>
          <cell r="S144">
            <v>3.9999999999992042E-2</v>
          </cell>
          <cell r="T144">
            <v>3.5999999999999943</v>
          </cell>
          <cell r="U144">
            <v>9.8000000000000007</v>
          </cell>
          <cell r="V144">
            <v>5.5999999999999943</v>
          </cell>
          <cell r="W144">
            <v>3.5</v>
          </cell>
          <cell r="X144">
            <v>5</v>
          </cell>
          <cell r="Y144">
            <v>16</v>
          </cell>
          <cell r="Z144">
            <v>0</v>
          </cell>
          <cell r="AA144">
            <v>8.9</v>
          </cell>
          <cell r="AB144">
            <v>0</v>
          </cell>
          <cell r="AC144">
            <v>1.3000000000000114</v>
          </cell>
          <cell r="AD144">
            <v>0</v>
          </cell>
          <cell r="AE144">
            <v>6.5</v>
          </cell>
        </row>
        <row r="145">
          <cell r="B145">
            <v>2.1</v>
          </cell>
          <cell r="C145">
            <v>2.1</v>
          </cell>
          <cell r="D145">
            <v>4.0999999999999996</v>
          </cell>
          <cell r="E145">
            <v>2</v>
          </cell>
          <cell r="F145">
            <v>3.4</v>
          </cell>
          <cell r="G145">
            <v>2.1</v>
          </cell>
          <cell r="H145">
            <v>3</v>
          </cell>
          <cell r="I145">
            <v>2.5</v>
          </cell>
          <cell r="J145">
            <v>1.9</v>
          </cell>
          <cell r="K145">
            <v>3.2</v>
          </cell>
          <cell r="L145">
            <v>3</v>
          </cell>
          <cell r="M145">
            <v>3.6</v>
          </cell>
          <cell r="N145">
            <v>2.7</v>
          </cell>
          <cell r="O145">
            <v>8</v>
          </cell>
          <cell r="P145">
            <v>0</v>
          </cell>
          <cell r="Q145">
            <v>9</v>
          </cell>
          <cell r="R145">
            <v>6.5</v>
          </cell>
          <cell r="S145">
            <v>3.9999999999992042E-2</v>
          </cell>
          <cell r="T145">
            <v>3.5999999999999943</v>
          </cell>
          <cell r="U145">
            <v>9.8000000000000007</v>
          </cell>
          <cell r="V145">
            <v>4.5999999999999943</v>
          </cell>
          <cell r="W145">
            <v>3.2</v>
          </cell>
          <cell r="X145">
            <v>5</v>
          </cell>
          <cell r="Y145">
            <v>16</v>
          </cell>
          <cell r="Z145">
            <v>0</v>
          </cell>
          <cell r="AA145">
            <v>10.55</v>
          </cell>
          <cell r="AB145">
            <v>0</v>
          </cell>
          <cell r="AC145">
            <v>1.3000000000000114</v>
          </cell>
          <cell r="AD145">
            <v>0</v>
          </cell>
          <cell r="AE145">
            <v>4.7</v>
          </cell>
        </row>
        <row r="146">
          <cell r="B146">
            <v>2.1</v>
          </cell>
          <cell r="C146">
            <v>2.1</v>
          </cell>
          <cell r="D146">
            <v>4.5</v>
          </cell>
          <cell r="E146">
            <v>2</v>
          </cell>
          <cell r="F146">
            <v>3.6</v>
          </cell>
          <cell r="G146">
            <v>2.1</v>
          </cell>
          <cell r="H146">
            <v>3</v>
          </cell>
          <cell r="I146">
            <v>2.5</v>
          </cell>
          <cell r="J146">
            <v>2.1</v>
          </cell>
          <cell r="K146">
            <v>3.2</v>
          </cell>
          <cell r="L146">
            <v>3.2</v>
          </cell>
          <cell r="M146">
            <v>3.6</v>
          </cell>
          <cell r="N146">
            <v>2.8</v>
          </cell>
          <cell r="O146">
            <v>8</v>
          </cell>
          <cell r="P146">
            <v>0</v>
          </cell>
          <cell r="Q146">
            <v>9</v>
          </cell>
          <cell r="R146">
            <v>6.5</v>
          </cell>
          <cell r="S146">
            <v>0</v>
          </cell>
          <cell r="T146">
            <v>3.5999999999999943</v>
          </cell>
          <cell r="U146">
            <v>9.8000000000000007</v>
          </cell>
          <cell r="V146">
            <v>0</v>
          </cell>
          <cell r="W146">
            <v>3.2</v>
          </cell>
          <cell r="X146">
            <v>5</v>
          </cell>
          <cell r="Y146">
            <v>16</v>
          </cell>
          <cell r="Z146">
            <v>0</v>
          </cell>
          <cell r="AA146">
            <v>9.6999999999999993</v>
          </cell>
          <cell r="AB146">
            <v>0</v>
          </cell>
          <cell r="AC146">
            <v>2.3000000000000114</v>
          </cell>
          <cell r="AD146">
            <v>0</v>
          </cell>
          <cell r="AE146">
            <v>4.7</v>
          </cell>
        </row>
        <row r="147">
          <cell r="B147">
            <v>2.1</v>
          </cell>
          <cell r="C147">
            <v>2.1</v>
          </cell>
          <cell r="D147">
            <v>5</v>
          </cell>
          <cell r="E147">
            <v>2</v>
          </cell>
          <cell r="F147">
            <v>4</v>
          </cell>
          <cell r="G147">
            <v>2.1</v>
          </cell>
          <cell r="H147">
            <v>3</v>
          </cell>
          <cell r="I147">
            <v>2.5</v>
          </cell>
          <cell r="J147">
            <v>2.1</v>
          </cell>
          <cell r="K147">
            <v>3.4</v>
          </cell>
          <cell r="L147">
            <v>3</v>
          </cell>
          <cell r="M147">
            <v>3</v>
          </cell>
          <cell r="N147">
            <v>2.8</v>
          </cell>
          <cell r="O147">
            <v>8</v>
          </cell>
          <cell r="P147">
            <v>0</v>
          </cell>
          <cell r="Q147">
            <v>9</v>
          </cell>
          <cell r="R147">
            <v>15</v>
          </cell>
          <cell r="S147">
            <v>0</v>
          </cell>
          <cell r="T147">
            <v>3.5999999999999943</v>
          </cell>
          <cell r="U147">
            <v>9.8000000000000007</v>
          </cell>
          <cell r="V147">
            <v>0</v>
          </cell>
          <cell r="W147">
            <v>3.2</v>
          </cell>
          <cell r="X147">
            <v>5</v>
          </cell>
          <cell r="Y147">
            <v>16</v>
          </cell>
          <cell r="Z147">
            <v>0</v>
          </cell>
          <cell r="AA147">
            <v>9.6999999999999993</v>
          </cell>
          <cell r="AB147">
            <v>0</v>
          </cell>
          <cell r="AC147">
            <v>2.3000000000000114</v>
          </cell>
          <cell r="AD147">
            <v>0</v>
          </cell>
          <cell r="AE147">
            <v>3.7</v>
          </cell>
        </row>
        <row r="148">
          <cell r="B148">
            <v>2.1</v>
          </cell>
          <cell r="C148">
            <v>2.1</v>
          </cell>
          <cell r="D148">
            <v>5.3</v>
          </cell>
          <cell r="E148">
            <v>2</v>
          </cell>
          <cell r="F148">
            <v>4</v>
          </cell>
          <cell r="G148">
            <v>2.1</v>
          </cell>
          <cell r="H148">
            <v>3</v>
          </cell>
          <cell r="I148">
            <v>2.5</v>
          </cell>
          <cell r="J148">
            <v>2.1</v>
          </cell>
          <cell r="K148">
            <v>3.4</v>
          </cell>
          <cell r="L148">
            <v>3</v>
          </cell>
          <cell r="M148">
            <v>2.8</v>
          </cell>
          <cell r="N148">
            <v>2.8</v>
          </cell>
          <cell r="O148">
            <v>8</v>
          </cell>
          <cell r="P148">
            <v>0</v>
          </cell>
          <cell r="Q148">
            <v>9</v>
          </cell>
          <cell r="R148">
            <v>20.5</v>
          </cell>
          <cell r="S148">
            <v>0</v>
          </cell>
          <cell r="T148">
            <v>0.59999999999999432</v>
          </cell>
          <cell r="U148">
            <v>9.8000000000000007</v>
          </cell>
          <cell r="V148">
            <v>0</v>
          </cell>
          <cell r="W148">
            <v>3.2</v>
          </cell>
          <cell r="X148">
            <v>5</v>
          </cell>
          <cell r="Y148">
            <v>16</v>
          </cell>
          <cell r="Z148">
            <v>0</v>
          </cell>
          <cell r="AA148">
            <v>9.6999999999999993</v>
          </cell>
          <cell r="AB148">
            <v>0</v>
          </cell>
          <cell r="AC148">
            <v>0.30000000000001137</v>
          </cell>
          <cell r="AD148">
            <v>0</v>
          </cell>
          <cell r="AE148">
            <v>3.7</v>
          </cell>
        </row>
        <row r="149">
          <cell r="B149">
            <v>2.1</v>
          </cell>
          <cell r="C149">
            <v>2.1</v>
          </cell>
          <cell r="D149">
            <v>5.8</v>
          </cell>
          <cell r="E149">
            <v>2</v>
          </cell>
          <cell r="F149">
            <v>4</v>
          </cell>
          <cell r="G149">
            <v>2.1</v>
          </cell>
          <cell r="H149">
            <v>3.2</v>
          </cell>
          <cell r="I149">
            <v>2.5</v>
          </cell>
          <cell r="J149">
            <v>2.2000000000000002</v>
          </cell>
          <cell r="K149">
            <v>3.4</v>
          </cell>
          <cell r="L149">
            <v>3</v>
          </cell>
          <cell r="M149">
            <v>2.8</v>
          </cell>
          <cell r="N149">
            <v>3</v>
          </cell>
          <cell r="O149">
            <v>8</v>
          </cell>
          <cell r="P149">
            <v>0</v>
          </cell>
          <cell r="Q149">
            <v>9</v>
          </cell>
          <cell r="R149">
            <v>20.5</v>
          </cell>
          <cell r="S149">
            <v>0</v>
          </cell>
          <cell r="T149">
            <v>0.59999999999999432</v>
          </cell>
          <cell r="U149">
            <v>9.8000000000000007</v>
          </cell>
          <cell r="V149">
            <v>0</v>
          </cell>
          <cell r="W149">
            <v>3.2</v>
          </cell>
          <cell r="X149">
            <v>5</v>
          </cell>
          <cell r="Y149">
            <v>18</v>
          </cell>
          <cell r="Z149">
            <v>7.5</v>
          </cell>
          <cell r="AA149">
            <v>9.9</v>
          </cell>
          <cell r="AB149">
            <v>0</v>
          </cell>
          <cell r="AC149">
            <v>0.30000000000001137</v>
          </cell>
          <cell r="AD149">
            <v>0</v>
          </cell>
          <cell r="AE149">
            <v>4.0999999999999996</v>
          </cell>
        </row>
        <row r="150">
          <cell r="B150">
            <v>1.9</v>
          </cell>
          <cell r="C150">
            <v>2.1</v>
          </cell>
          <cell r="D150">
            <v>5.8</v>
          </cell>
          <cell r="E150">
            <v>2.1</v>
          </cell>
          <cell r="F150">
            <v>3.8</v>
          </cell>
          <cell r="G150">
            <v>2.1</v>
          </cell>
          <cell r="H150">
            <v>3.2</v>
          </cell>
          <cell r="I150">
            <v>2.7</v>
          </cell>
          <cell r="J150">
            <v>2.4</v>
          </cell>
          <cell r="K150">
            <v>3.4</v>
          </cell>
          <cell r="L150">
            <v>3</v>
          </cell>
          <cell r="M150">
            <v>3</v>
          </cell>
          <cell r="N150">
            <v>2.7</v>
          </cell>
          <cell r="O150">
            <v>8</v>
          </cell>
          <cell r="P150">
            <v>0</v>
          </cell>
          <cell r="Q150">
            <v>9</v>
          </cell>
          <cell r="R150">
            <v>20.5</v>
          </cell>
          <cell r="S150">
            <v>0</v>
          </cell>
          <cell r="T150">
            <v>0.59999999999999432</v>
          </cell>
          <cell r="U150">
            <v>8.8000000000000007</v>
          </cell>
          <cell r="V150">
            <v>0</v>
          </cell>
          <cell r="W150">
            <v>2.12</v>
          </cell>
          <cell r="X150">
            <v>5</v>
          </cell>
          <cell r="Y150">
            <v>16</v>
          </cell>
          <cell r="Z150">
            <v>9</v>
          </cell>
          <cell r="AA150">
            <v>9.6999999999999993</v>
          </cell>
          <cell r="AB150">
            <v>0</v>
          </cell>
          <cell r="AC150">
            <v>1.3000000000000114</v>
          </cell>
          <cell r="AD150">
            <v>0</v>
          </cell>
          <cell r="AE150">
            <v>5.5</v>
          </cell>
        </row>
        <row r="151">
          <cell r="B151">
            <v>1.9</v>
          </cell>
          <cell r="C151">
            <v>2.1</v>
          </cell>
          <cell r="D151">
            <v>5.8</v>
          </cell>
          <cell r="E151">
            <v>2.1</v>
          </cell>
          <cell r="F151">
            <v>3.8</v>
          </cell>
          <cell r="G151">
            <v>2.2000000000000002</v>
          </cell>
          <cell r="H151">
            <v>3.2</v>
          </cell>
          <cell r="I151">
            <v>2.7</v>
          </cell>
          <cell r="J151">
            <v>2.4</v>
          </cell>
          <cell r="K151">
            <v>3.4</v>
          </cell>
          <cell r="L151">
            <v>3</v>
          </cell>
          <cell r="M151">
            <v>3</v>
          </cell>
          <cell r="N151">
            <v>2.5</v>
          </cell>
          <cell r="O151">
            <v>8</v>
          </cell>
          <cell r="P151">
            <v>0</v>
          </cell>
          <cell r="Q151">
            <v>10</v>
          </cell>
          <cell r="R151">
            <v>20.5</v>
          </cell>
          <cell r="S151">
            <v>0</v>
          </cell>
          <cell r="T151">
            <v>0.59999999999999432</v>
          </cell>
          <cell r="U151">
            <v>8</v>
          </cell>
          <cell r="V151">
            <v>0</v>
          </cell>
          <cell r="W151">
            <v>1.5</v>
          </cell>
          <cell r="X151">
            <v>5</v>
          </cell>
          <cell r="Y151">
            <v>16</v>
          </cell>
          <cell r="Z151">
            <v>9</v>
          </cell>
          <cell r="AA151">
            <v>11.3</v>
          </cell>
          <cell r="AB151">
            <v>0</v>
          </cell>
          <cell r="AC151">
            <v>0.30000000000001137</v>
          </cell>
          <cell r="AD151">
            <v>0</v>
          </cell>
          <cell r="AE151">
            <v>4.5</v>
          </cell>
        </row>
        <row r="152">
          <cell r="B152">
            <v>1.9</v>
          </cell>
          <cell r="C152">
            <v>2.1</v>
          </cell>
          <cell r="D152">
            <v>5.8</v>
          </cell>
          <cell r="E152">
            <v>2.1</v>
          </cell>
          <cell r="F152">
            <v>3.6</v>
          </cell>
          <cell r="G152">
            <v>2.2000000000000002</v>
          </cell>
          <cell r="H152">
            <v>3.2</v>
          </cell>
          <cell r="I152">
            <v>2.7</v>
          </cell>
          <cell r="J152">
            <v>2.7</v>
          </cell>
          <cell r="K152">
            <v>3.4</v>
          </cell>
          <cell r="L152">
            <v>3</v>
          </cell>
          <cell r="M152">
            <v>3</v>
          </cell>
          <cell r="N152">
            <v>2.8</v>
          </cell>
          <cell r="O152">
            <v>8</v>
          </cell>
          <cell r="P152">
            <v>0</v>
          </cell>
          <cell r="Q152">
            <v>10</v>
          </cell>
          <cell r="R152">
            <v>20.5</v>
          </cell>
          <cell r="S152">
            <v>0</v>
          </cell>
          <cell r="T152">
            <v>1.0999999999999943</v>
          </cell>
          <cell r="U152">
            <v>8</v>
          </cell>
          <cell r="V152">
            <v>0</v>
          </cell>
          <cell r="W152">
            <v>1.5</v>
          </cell>
          <cell r="X152">
            <v>5</v>
          </cell>
          <cell r="Y152">
            <v>16</v>
          </cell>
          <cell r="Z152">
            <v>9</v>
          </cell>
          <cell r="AA152">
            <v>5.0599999999999996</v>
          </cell>
          <cell r="AB152">
            <v>0</v>
          </cell>
          <cell r="AC152">
            <v>0.80000000000001137</v>
          </cell>
          <cell r="AD152">
            <v>0</v>
          </cell>
          <cell r="AE152">
            <v>4.3</v>
          </cell>
        </row>
        <row r="153">
          <cell r="B153">
            <v>1.9</v>
          </cell>
          <cell r="C153">
            <v>2.1</v>
          </cell>
          <cell r="D153">
            <v>6.1</v>
          </cell>
          <cell r="E153">
            <v>2.1</v>
          </cell>
          <cell r="F153">
            <v>3.4</v>
          </cell>
          <cell r="G153">
            <v>2.2000000000000002</v>
          </cell>
          <cell r="H153">
            <v>3.4</v>
          </cell>
          <cell r="I153">
            <v>2.7</v>
          </cell>
          <cell r="J153">
            <v>2.7</v>
          </cell>
          <cell r="K153">
            <v>3.4</v>
          </cell>
          <cell r="L153">
            <v>3</v>
          </cell>
          <cell r="M153">
            <v>3</v>
          </cell>
          <cell r="N153">
            <v>2.7</v>
          </cell>
          <cell r="O153">
            <v>8</v>
          </cell>
          <cell r="P153">
            <v>0</v>
          </cell>
          <cell r="Q153">
            <v>10</v>
          </cell>
          <cell r="R153">
            <v>20.41</v>
          </cell>
          <cell r="S153">
            <v>0</v>
          </cell>
          <cell r="T153">
            <v>9.9999999999994316E-2</v>
          </cell>
          <cell r="U153">
            <v>9</v>
          </cell>
          <cell r="V153">
            <v>0</v>
          </cell>
          <cell r="W153">
            <v>1.5</v>
          </cell>
          <cell r="X153">
            <v>5</v>
          </cell>
          <cell r="Y153">
            <v>20</v>
          </cell>
          <cell r="Z153">
            <v>9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4.3</v>
          </cell>
        </row>
        <row r="154">
          <cell r="B154">
            <v>1.9</v>
          </cell>
          <cell r="C154">
            <v>2.2000000000000002</v>
          </cell>
          <cell r="D154">
            <v>6.1</v>
          </cell>
          <cell r="E154">
            <v>2.1</v>
          </cell>
          <cell r="F154">
            <v>3.2</v>
          </cell>
          <cell r="G154">
            <v>2.2000000000000002</v>
          </cell>
          <cell r="H154">
            <v>3.4</v>
          </cell>
          <cell r="I154">
            <v>2.8</v>
          </cell>
          <cell r="J154">
            <v>2.5</v>
          </cell>
          <cell r="K154">
            <v>3.4</v>
          </cell>
          <cell r="L154">
            <v>3.5</v>
          </cell>
          <cell r="M154">
            <v>3</v>
          </cell>
          <cell r="N154">
            <v>2.7</v>
          </cell>
          <cell r="O154">
            <v>8</v>
          </cell>
          <cell r="P154">
            <v>0</v>
          </cell>
          <cell r="Q154">
            <v>7</v>
          </cell>
          <cell r="R154">
            <v>22</v>
          </cell>
          <cell r="S154">
            <v>0</v>
          </cell>
          <cell r="T154">
            <v>7.5</v>
          </cell>
          <cell r="U154">
            <v>10.199999999999999</v>
          </cell>
          <cell r="V154">
            <v>0</v>
          </cell>
          <cell r="W154">
            <v>2.5</v>
          </cell>
          <cell r="X154">
            <v>5</v>
          </cell>
          <cell r="Y154">
            <v>19</v>
          </cell>
          <cell r="Z154">
            <v>9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4.5</v>
          </cell>
        </row>
        <row r="155">
          <cell r="B155">
            <v>2.1</v>
          </cell>
          <cell r="C155">
            <v>2.2000000000000002</v>
          </cell>
          <cell r="D155">
            <v>6.3</v>
          </cell>
          <cell r="E155">
            <v>2.1</v>
          </cell>
          <cell r="F155">
            <v>3</v>
          </cell>
          <cell r="G155">
            <v>2.2000000000000002</v>
          </cell>
          <cell r="H155">
            <v>3.4</v>
          </cell>
          <cell r="I155">
            <v>3.2</v>
          </cell>
          <cell r="J155">
            <v>2.5</v>
          </cell>
          <cell r="K155">
            <v>3.4</v>
          </cell>
          <cell r="L155">
            <v>3.5</v>
          </cell>
          <cell r="M155">
            <v>3</v>
          </cell>
          <cell r="N155">
            <v>2.7</v>
          </cell>
          <cell r="O155">
            <v>8</v>
          </cell>
          <cell r="P155">
            <v>0</v>
          </cell>
          <cell r="Q155">
            <v>15</v>
          </cell>
          <cell r="R155">
            <v>24</v>
          </cell>
          <cell r="S155">
            <v>0</v>
          </cell>
          <cell r="T155">
            <v>6.0999999999999943</v>
          </cell>
          <cell r="U155">
            <v>10.4</v>
          </cell>
          <cell r="V155">
            <v>0</v>
          </cell>
          <cell r="W155">
            <v>3.5</v>
          </cell>
          <cell r="X155">
            <v>5</v>
          </cell>
          <cell r="Y155">
            <v>18</v>
          </cell>
          <cell r="Z155">
            <v>9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4.7</v>
          </cell>
        </row>
        <row r="156">
          <cell r="B156">
            <v>2.1</v>
          </cell>
          <cell r="C156">
            <v>2.4</v>
          </cell>
          <cell r="D156">
            <v>6.3</v>
          </cell>
          <cell r="E156">
            <v>2.1</v>
          </cell>
          <cell r="F156">
            <v>3</v>
          </cell>
          <cell r="G156">
            <v>2.4</v>
          </cell>
          <cell r="H156">
            <v>3.4</v>
          </cell>
          <cell r="I156">
            <v>3.2</v>
          </cell>
          <cell r="J156">
            <v>2.7</v>
          </cell>
          <cell r="K156">
            <v>3.4</v>
          </cell>
          <cell r="L156">
            <v>3.5</v>
          </cell>
          <cell r="M156">
            <v>3.5</v>
          </cell>
          <cell r="N156">
            <v>2.8</v>
          </cell>
          <cell r="O156">
            <v>8</v>
          </cell>
          <cell r="P156">
            <v>0</v>
          </cell>
          <cell r="Q156">
            <v>10</v>
          </cell>
          <cell r="R156">
            <v>24</v>
          </cell>
          <cell r="S156">
            <v>0</v>
          </cell>
          <cell r="T156">
            <v>6.0999999999999943</v>
          </cell>
          <cell r="U156">
            <v>10.6</v>
          </cell>
          <cell r="V156">
            <v>0</v>
          </cell>
          <cell r="W156">
            <v>3.5</v>
          </cell>
          <cell r="X156">
            <v>5</v>
          </cell>
          <cell r="Y156">
            <v>19</v>
          </cell>
          <cell r="Z156">
            <v>9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4.7</v>
          </cell>
        </row>
        <row r="157">
          <cell r="B157">
            <v>2.1</v>
          </cell>
          <cell r="C157">
            <v>3.3</v>
          </cell>
          <cell r="D157">
            <v>6.3</v>
          </cell>
          <cell r="E157">
            <v>2.1</v>
          </cell>
          <cell r="F157">
            <v>3.2</v>
          </cell>
          <cell r="G157">
            <v>2.2000000000000002</v>
          </cell>
          <cell r="H157">
            <v>3.6</v>
          </cell>
          <cell r="I157">
            <v>3.1</v>
          </cell>
          <cell r="J157">
            <v>3</v>
          </cell>
          <cell r="K157">
            <v>3.4</v>
          </cell>
          <cell r="L157">
            <v>3.5</v>
          </cell>
          <cell r="M157">
            <v>3.5</v>
          </cell>
          <cell r="N157">
            <v>3</v>
          </cell>
          <cell r="O157">
            <v>8</v>
          </cell>
          <cell r="P157">
            <v>0</v>
          </cell>
          <cell r="Q157">
            <v>10</v>
          </cell>
          <cell r="R157">
            <v>25.1</v>
          </cell>
          <cell r="S157">
            <v>0</v>
          </cell>
          <cell r="T157">
            <v>6.0999999999999943</v>
          </cell>
          <cell r="U157">
            <v>7.09</v>
          </cell>
          <cell r="V157">
            <v>0</v>
          </cell>
          <cell r="W157">
            <v>3.5</v>
          </cell>
          <cell r="X157">
            <v>5</v>
          </cell>
          <cell r="Y157">
            <v>21</v>
          </cell>
          <cell r="Z157">
            <v>10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4.9000000000000004</v>
          </cell>
        </row>
        <row r="158">
          <cell r="B158">
            <v>2.1</v>
          </cell>
          <cell r="C158">
            <v>3.9</v>
          </cell>
          <cell r="D158">
            <v>6.3</v>
          </cell>
          <cell r="E158">
            <v>2.1</v>
          </cell>
          <cell r="F158">
            <v>3.4</v>
          </cell>
          <cell r="G158">
            <v>2.2000000000000002</v>
          </cell>
          <cell r="H158">
            <v>3.6</v>
          </cell>
          <cell r="I158">
            <v>2.8</v>
          </cell>
          <cell r="J158">
            <v>3.2</v>
          </cell>
          <cell r="K158">
            <v>3.4</v>
          </cell>
          <cell r="L158">
            <v>3.5</v>
          </cell>
          <cell r="M158">
            <v>3.5</v>
          </cell>
          <cell r="N158">
            <v>3.2</v>
          </cell>
          <cell r="O158">
            <v>8</v>
          </cell>
          <cell r="P158">
            <v>0</v>
          </cell>
          <cell r="Q158">
            <v>10</v>
          </cell>
          <cell r="R158">
            <v>27.23</v>
          </cell>
          <cell r="S158">
            <v>0</v>
          </cell>
          <cell r="T158">
            <v>6.0999999999999943</v>
          </cell>
          <cell r="U158">
            <v>2.7</v>
          </cell>
          <cell r="V158">
            <v>0</v>
          </cell>
          <cell r="W158">
            <v>3.5</v>
          </cell>
          <cell r="X158">
            <v>6</v>
          </cell>
          <cell r="Y158">
            <v>21</v>
          </cell>
          <cell r="Z158">
            <v>10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4.9000000000000004</v>
          </cell>
        </row>
        <row r="159">
          <cell r="B159">
            <v>2.1</v>
          </cell>
          <cell r="C159">
            <v>3.3</v>
          </cell>
          <cell r="D159">
            <v>6.3</v>
          </cell>
          <cell r="E159">
            <v>2.1</v>
          </cell>
          <cell r="F159">
            <v>3.4</v>
          </cell>
          <cell r="G159">
            <v>2.2000000000000002</v>
          </cell>
          <cell r="H159">
            <v>3.6</v>
          </cell>
          <cell r="I159">
            <v>2.7</v>
          </cell>
          <cell r="J159">
            <v>3.6</v>
          </cell>
          <cell r="K159">
            <v>3.4</v>
          </cell>
          <cell r="L159">
            <v>3.5</v>
          </cell>
          <cell r="M159">
            <v>3.5</v>
          </cell>
          <cell r="N159">
            <v>3.4</v>
          </cell>
          <cell r="O159">
            <v>8</v>
          </cell>
          <cell r="P159">
            <v>0</v>
          </cell>
          <cell r="Q159">
            <v>10</v>
          </cell>
          <cell r="R159">
            <v>27.68</v>
          </cell>
          <cell r="S159">
            <v>0</v>
          </cell>
          <cell r="T159">
            <v>6.0999999999999943</v>
          </cell>
          <cell r="U159">
            <v>2.9000000000000057</v>
          </cell>
          <cell r="V159">
            <v>0</v>
          </cell>
          <cell r="W159">
            <v>3.5</v>
          </cell>
          <cell r="X159">
            <v>6</v>
          </cell>
          <cell r="Y159">
            <v>21</v>
          </cell>
          <cell r="Z159">
            <v>9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4.9000000000000004</v>
          </cell>
        </row>
        <row r="160">
          <cell r="B160">
            <v>2.1</v>
          </cell>
          <cell r="C160">
            <v>3.5</v>
          </cell>
          <cell r="D160">
            <v>6.3</v>
          </cell>
          <cell r="E160">
            <v>2.1</v>
          </cell>
          <cell r="F160">
            <v>3.4</v>
          </cell>
          <cell r="G160">
            <v>2.2000000000000002</v>
          </cell>
          <cell r="H160">
            <v>3.6</v>
          </cell>
          <cell r="I160">
            <v>2.7</v>
          </cell>
          <cell r="J160">
            <v>4</v>
          </cell>
          <cell r="K160">
            <v>3.4</v>
          </cell>
          <cell r="L160">
            <v>3</v>
          </cell>
          <cell r="M160">
            <v>3.5</v>
          </cell>
          <cell r="N160">
            <v>3.4</v>
          </cell>
          <cell r="O160">
            <v>8</v>
          </cell>
          <cell r="P160">
            <v>0</v>
          </cell>
          <cell r="Q160">
            <v>10</v>
          </cell>
          <cell r="R160">
            <v>28.18</v>
          </cell>
          <cell r="S160">
            <v>0</v>
          </cell>
          <cell r="T160">
            <v>6.0999999999999943</v>
          </cell>
          <cell r="U160">
            <v>2.9000000000000057</v>
          </cell>
          <cell r="V160">
            <v>0</v>
          </cell>
          <cell r="W160">
            <v>3.5</v>
          </cell>
          <cell r="X160">
            <v>5</v>
          </cell>
          <cell r="Y160">
            <v>15</v>
          </cell>
          <cell r="Z160">
            <v>9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4.9000000000000004</v>
          </cell>
        </row>
        <row r="161">
          <cell r="B161">
            <v>2.1</v>
          </cell>
          <cell r="C161">
            <v>3.7</v>
          </cell>
          <cell r="D161">
            <v>6.1</v>
          </cell>
          <cell r="E161">
            <v>2.1</v>
          </cell>
          <cell r="F161">
            <v>5</v>
          </cell>
          <cell r="G161">
            <v>2.2000000000000002</v>
          </cell>
          <cell r="H161">
            <v>3.8</v>
          </cell>
          <cell r="I161">
            <v>2.6</v>
          </cell>
          <cell r="J161">
            <v>4.7</v>
          </cell>
          <cell r="K161">
            <v>3.4</v>
          </cell>
          <cell r="L161">
            <v>3</v>
          </cell>
          <cell r="M161">
            <v>3</v>
          </cell>
          <cell r="N161">
            <v>3.6</v>
          </cell>
          <cell r="O161">
            <v>8</v>
          </cell>
          <cell r="P161">
            <v>0</v>
          </cell>
          <cell r="Q161">
            <v>10</v>
          </cell>
          <cell r="R161">
            <v>29.3</v>
          </cell>
          <cell r="S161">
            <v>0</v>
          </cell>
          <cell r="T161">
            <v>6.0999999999999943</v>
          </cell>
          <cell r="U161">
            <v>2.9000000000000057</v>
          </cell>
          <cell r="V161">
            <v>0</v>
          </cell>
          <cell r="W161">
            <v>3.5</v>
          </cell>
          <cell r="X161">
            <v>5</v>
          </cell>
          <cell r="Y161">
            <v>2</v>
          </cell>
          <cell r="Z161">
            <v>9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5.0999999999999996</v>
          </cell>
        </row>
        <row r="162">
          <cell r="B162">
            <v>2.1</v>
          </cell>
          <cell r="C162">
            <v>3.5</v>
          </cell>
          <cell r="D162">
            <v>5.8</v>
          </cell>
          <cell r="E162">
            <v>2.1</v>
          </cell>
          <cell r="F162">
            <v>5.2</v>
          </cell>
          <cell r="G162">
            <v>2.2000000000000002</v>
          </cell>
          <cell r="H162">
            <v>3.8</v>
          </cell>
          <cell r="I162">
            <v>2.4</v>
          </cell>
          <cell r="J162">
            <v>5</v>
          </cell>
          <cell r="K162">
            <v>3.4</v>
          </cell>
          <cell r="L162">
            <v>3</v>
          </cell>
          <cell r="M162">
            <v>3</v>
          </cell>
          <cell r="N162">
            <v>4.5</v>
          </cell>
          <cell r="O162">
            <v>0</v>
          </cell>
          <cell r="P162">
            <v>0</v>
          </cell>
          <cell r="Q162">
            <v>10</v>
          </cell>
          <cell r="R162">
            <v>33.270000000000003</v>
          </cell>
          <cell r="S162">
            <v>0</v>
          </cell>
          <cell r="T162">
            <v>6.0999999999999943</v>
          </cell>
          <cell r="U162">
            <v>3.9000000000000057</v>
          </cell>
          <cell r="V162">
            <v>0</v>
          </cell>
          <cell r="W162">
            <v>3.7</v>
          </cell>
          <cell r="X162">
            <v>5</v>
          </cell>
          <cell r="Y162">
            <v>3</v>
          </cell>
          <cell r="Z162">
            <v>9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4.0999999999999996</v>
          </cell>
        </row>
        <row r="163">
          <cell r="B163">
            <v>2.1</v>
          </cell>
          <cell r="C163">
            <v>3.3</v>
          </cell>
          <cell r="D163">
            <v>5.8</v>
          </cell>
          <cell r="E163">
            <v>2.1</v>
          </cell>
          <cell r="F163">
            <v>5</v>
          </cell>
          <cell r="G163">
            <v>2.2000000000000002</v>
          </cell>
          <cell r="H163">
            <v>3.8</v>
          </cell>
          <cell r="I163">
            <v>2.2000000000000002</v>
          </cell>
          <cell r="J163">
            <v>4.5</v>
          </cell>
          <cell r="K163">
            <v>3.4</v>
          </cell>
          <cell r="L163">
            <v>3</v>
          </cell>
          <cell r="M163">
            <v>3.5</v>
          </cell>
          <cell r="N163">
            <v>4</v>
          </cell>
          <cell r="O163">
            <v>1</v>
          </cell>
          <cell r="P163">
            <v>0</v>
          </cell>
          <cell r="Q163">
            <v>10</v>
          </cell>
          <cell r="R163">
            <v>26.15</v>
          </cell>
          <cell r="S163">
            <v>0</v>
          </cell>
          <cell r="T163">
            <v>6.0999999999999943</v>
          </cell>
          <cell r="U163">
            <v>2.9000000000000057</v>
          </cell>
          <cell r="V163">
            <v>0</v>
          </cell>
          <cell r="W163">
            <v>5.9000000000000057</v>
          </cell>
          <cell r="X163">
            <v>5</v>
          </cell>
          <cell r="Y163">
            <v>3</v>
          </cell>
          <cell r="Z163">
            <v>9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4.0999999999999996</v>
          </cell>
        </row>
        <row r="164">
          <cell r="B164">
            <v>2.1</v>
          </cell>
          <cell r="C164">
            <v>3.3</v>
          </cell>
          <cell r="D164">
            <v>5.8</v>
          </cell>
          <cell r="E164">
            <v>2.1</v>
          </cell>
          <cell r="F164">
            <v>4.7</v>
          </cell>
          <cell r="G164">
            <v>2.2000000000000002</v>
          </cell>
          <cell r="H164">
            <v>3.8</v>
          </cell>
          <cell r="I164">
            <v>2.2000000000000002</v>
          </cell>
          <cell r="J164">
            <v>4.3</v>
          </cell>
          <cell r="K164">
            <v>3.4</v>
          </cell>
          <cell r="L164">
            <v>3</v>
          </cell>
          <cell r="M164">
            <v>3.5</v>
          </cell>
          <cell r="N164">
            <v>3.8</v>
          </cell>
          <cell r="O164">
            <v>1</v>
          </cell>
          <cell r="P164">
            <v>0</v>
          </cell>
          <cell r="Q164">
            <v>10</v>
          </cell>
          <cell r="R164">
            <v>23.1</v>
          </cell>
          <cell r="S164">
            <v>0</v>
          </cell>
          <cell r="T164">
            <v>6.0999999999999943</v>
          </cell>
          <cell r="U164">
            <v>3.7</v>
          </cell>
          <cell r="V164">
            <v>0.70000000000000284</v>
          </cell>
          <cell r="W164">
            <v>7.0999999999999943</v>
          </cell>
          <cell r="X164">
            <v>5</v>
          </cell>
          <cell r="Y164">
            <v>3</v>
          </cell>
          <cell r="Z164">
            <v>10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3.9</v>
          </cell>
        </row>
        <row r="165">
          <cell r="B165">
            <v>2.1</v>
          </cell>
          <cell r="C165">
            <v>3.5</v>
          </cell>
          <cell r="D165">
            <v>5.3</v>
          </cell>
          <cell r="E165">
            <v>2.1</v>
          </cell>
          <cell r="F165">
            <v>4.7</v>
          </cell>
          <cell r="G165">
            <v>2.1</v>
          </cell>
          <cell r="H165">
            <v>4</v>
          </cell>
          <cell r="I165">
            <v>2.4</v>
          </cell>
          <cell r="J165">
            <v>4.3</v>
          </cell>
          <cell r="K165">
            <v>3.4</v>
          </cell>
          <cell r="L165">
            <v>3</v>
          </cell>
          <cell r="M165">
            <v>3.5</v>
          </cell>
          <cell r="N165">
            <v>3.8</v>
          </cell>
          <cell r="O165">
            <v>1</v>
          </cell>
          <cell r="P165">
            <v>0</v>
          </cell>
          <cell r="Q165">
            <v>10</v>
          </cell>
          <cell r="R165">
            <v>23.1</v>
          </cell>
          <cell r="S165">
            <v>0</v>
          </cell>
          <cell r="T165">
            <v>6.0999999999999943</v>
          </cell>
          <cell r="U165">
            <v>3</v>
          </cell>
          <cell r="V165">
            <v>0</v>
          </cell>
          <cell r="W165">
            <v>7.0999999999999943</v>
          </cell>
          <cell r="X165">
            <v>6</v>
          </cell>
          <cell r="Y165">
            <v>3</v>
          </cell>
          <cell r="Z165">
            <v>10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3.9</v>
          </cell>
        </row>
        <row r="166">
          <cell r="B166">
            <v>2.1</v>
          </cell>
          <cell r="C166">
            <v>3.5</v>
          </cell>
          <cell r="D166">
            <v>5.3</v>
          </cell>
          <cell r="E166">
            <v>2.1</v>
          </cell>
          <cell r="F166">
            <v>4.7</v>
          </cell>
          <cell r="G166">
            <v>2.1</v>
          </cell>
          <cell r="H166">
            <v>4</v>
          </cell>
          <cell r="I166">
            <v>2.4</v>
          </cell>
          <cell r="J166">
            <v>5</v>
          </cell>
          <cell r="K166">
            <v>3.4</v>
          </cell>
          <cell r="L166">
            <v>3.5</v>
          </cell>
          <cell r="M166">
            <v>3.5</v>
          </cell>
          <cell r="N166">
            <v>3.8</v>
          </cell>
          <cell r="O166">
            <v>7.5</v>
          </cell>
          <cell r="P166">
            <v>0</v>
          </cell>
          <cell r="Q166">
            <v>14</v>
          </cell>
          <cell r="R166">
            <v>23.1</v>
          </cell>
          <cell r="S166">
            <v>0</v>
          </cell>
          <cell r="T166">
            <v>4.0999999999999943</v>
          </cell>
          <cell r="U166">
            <v>3</v>
          </cell>
          <cell r="V166">
            <v>0</v>
          </cell>
          <cell r="W166">
            <v>7.0999999999999943</v>
          </cell>
          <cell r="X166">
            <v>6</v>
          </cell>
          <cell r="Y166">
            <v>3</v>
          </cell>
          <cell r="Z166">
            <v>10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3.9</v>
          </cell>
        </row>
        <row r="167">
          <cell r="B167">
            <v>2.1</v>
          </cell>
          <cell r="C167">
            <v>3.7</v>
          </cell>
          <cell r="D167">
            <v>5.3</v>
          </cell>
          <cell r="E167">
            <v>2.1</v>
          </cell>
          <cell r="F167">
            <v>4.5</v>
          </cell>
          <cell r="G167">
            <v>2.2000000000000002</v>
          </cell>
          <cell r="H167">
            <v>4</v>
          </cell>
          <cell r="I167">
            <v>2.5</v>
          </cell>
          <cell r="J167">
            <v>5.2</v>
          </cell>
          <cell r="K167">
            <v>3.6</v>
          </cell>
          <cell r="L167">
            <v>3.5</v>
          </cell>
          <cell r="M167">
            <v>3.5</v>
          </cell>
          <cell r="N167">
            <v>3.6</v>
          </cell>
          <cell r="O167">
            <v>6</v>
          </cell>
          <cell r="P167">
            <v>0</v>
          </cell>
          <cell r="Q167">
            <v>16</v>
          </cell>
          <cell r="R167">
            <v>23.1</v>
          </cell>
          <cell r="S167">
            <v>0</v>
          </cell>
          <cell r="T167">
            <v>4.0999999999999943</v>
          </cell>
          <cell r="U167">
            <v>3</v>
          </cell>
          <cell r="V167">
            <v>0</v>
          </cell>
          <cell r="W167">
            <v>7.3</v>
          </cell>
          <cell r="X167">
            <v>7</v>
          </cell>
          <cell r="Y167">
            <v>3</v>
          </cell>
          <cell r="Z167">
            <v>10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3.9</v>
          </cell>
        </row>
        <row r="168">
          <cell r="B168">
            <v>2.1</v>
          </cell>
          <cell r="C168">
            <v>3.7</v>
          </cell>
          <cell r="D168">
            <v>5.3</v>
          </cell>
          <cell r="E168">
            <v>2.1</v>
          </cell>
          <cell r="F168">
            <v>4</v>
          </cell>
          <cell r="G168">
            <v>2.4</v>
          </cell>
          <cell r="H168">
            <v>4</v>
          </cell>
          <cell r="I168">
            <v>2.5</v>
          </cell>
          <cell r="J168">
            <v>5</v>
          </cell>
          <cell r="K168">
            <v>3.6</v>
          </cell>
          <cell r="L168">
            <v>3</v>
          </cell>
          <cell r="M168">
            <v>4</v>
          </cell>
          <cell r="N168">
            <v>3.6</v>
          </cell>
          <cell r="O168">
            <v>6</v>
          </cell>
          <cell r="P168">
            <v>3</v>
          </cell>
          <cell r="Q168">
            <v>16</v>
          </cell>
          <cell r="R168">
            <v>22.7</v>
          </cell>
          <cell r="S168">
            <v>0</v>
          </cell>
          <cell r="T168">
            <v>5.0999999999999943</v>
          </cell>
          <cell r="U168">
            <v>3</v>
          </cell>
          <cell r="V168">
            <v>0</v>
          </cell>
          <cell r="W168">
            <v>9.5</v>
          </cell>
          <cell r="X168">
            <v>5</v>
          </cell>
          <cell r="Y168">
            <v>3</v>
          </cell>
          <cell r="Z168">
            <v>10</v>
          </cell>
          <cell r="AA168">
            <v>0</v>
          </cell>
          <cell r="AB168">
            <v>0</v>
          </cell>
          <cell r="AC168">
            <v>0</v>
          </cell>
          <cell r="AD168">
            <v>1.5</v>
          </cell>
          <cell r="AE168">
            <v>0</v>
          </cell>
        </row>
        <row r="169">
          <cell r="B169">
            <v>2.2000000000000002</v>
          </cell>
          <cell r="C169">
            <v>3.9</v>
          </cell>
          <cell r="D169">
            <v>5.5</v>
          </cell>
          <cell r="E169">
            <v>2.1</v>
          </cell>
          <cell r="F169">
            <v>4</v>
          </cell>
          <cell r="G169">
            <v>2.2000000000000002</v>
          </cell>
          <cell r="H169">
            <v>4.3</v>
          </cell>
          <cell r="I169">
            <v>2.7</v>
          </cell>
          <cell r="J169">
            <v>5.7</v>
          </cell>
          <cell r="K169">
            <v>3.8</v>
          </cell>
          <cell r="L169">
            <v>3</v>
          </cell>
          <cell r="M169">
            <v>4</v>
          </cell>
          <cell r="N169">
            <v>3.8</v>
          </cell>
          <cell r="O169">
            <v>6</v>
          </cell>
          <cell r="P169">
            <v>7.5</v>
          </cell>
          <cell r="Q169">
            <v>16</v>
          </cell>
          <cell r="R169">
            <v>27.58</v>
          </cell>
          <cell r="S169">
            <v>0</v>
          </cell>
          <cell r="T169">
            <v>12</v>
          </cell>
          <cell r="U169">
            <v>3</v>
          </cell>
          <cell r="V169">
            <v>0</v>
          </cell>
          <cell r="W169">
            <v>10.25</v>
          </cell>
          <cell r="X169">
            <v>5</v>
          </cell>
          <cell r="Y169">
            <v>3</v>
          </cell>
          <cell r="Z169">
            <v>10</v>
          </cell>
          <cell r="AA169">
            <v>0</v>
          </cell>
          <cell r="AB169">
            <v>0</v>
          </cell>
          <cell r="AC169">
            <v>0</v>
          </cell>
          <cell r="AD169">
            <v>1.5</v>
          </cell>
          <cell r="AE169">
            <v>0</v>
          </cell>
        </row>
        <row r="170">
          <cell r="B170">
            <v>2.5</v>
          </cell>
          <cell r="C170">
            <v>4.3</v>
          </cell>
          <cell r="D170">
            <v>5.8</v>
          </cell>
          <cell r="E170">
            <v>2</v>
          </cell>
          <cell r="F170">
            <v>4</v>
          </cell>
          <cell r="G170">
            <v>2.2000000000000002</v>
          </cell>
          <cell r="H170">
            <v>4.5</v>
          </cell>
          <cell r="I170">
            <v>2.7</v>
          </cell>
          <cell r="J170">
            <v>6.5</v>
          </cell>
          <cell r="K170">
            <v>3.8</v>
          </cell>
          <cell r="L170">
            <v>3</v>
          </cell>
          <cell r="M170">
            <v>4</v>
          </cell>
          <cell r="N170">
            <v>4</v>
          </cell>
          <cell r="O170">
            <v>6</v>
          </cell>
          <cell r="P170">
            <v>6</v>
          </cell>
          <cell r="Q170">
            <v>16</v>
          </cell>
          <cell r="R170">
            <v>18</v>
          </cell>
          <cell r="S170">
            <v>0</v>
          </cell>
          <cell r="T170">
            <v>8.5</v>
          </cell>
          <cell r="U170">
            <v>3</v>
          </cell>
          <cell r="V170">
            <v>0.23000000000000398</v>
          </cell>
          <cell r="W170">
            <v>8.5999999999999943</v>
          </cell>
          <cell r="X170">
            <v>5</v>
          </cell>
          <cell r="Y170">
            <v>3</v>
          </cell>
          <cell r="Z170">
            <v>10</v>
          </cell>
          <cell r="AA170">
            <v>0</v>
          </cell>
          <cell r="AB170">
            <v>0</v>
          </cell>
          <cell r="AC170">
            <v>0</v>
          </cell>
          <cell r="AD170">
            <v>0.5</v>
          </cell>
          <cell r="AE170">
            <v>0</v>
          </cell>
        </row>
        <row r="171">
          <cell r="B171">
            <v>3</v>
          </cell>
          <cell r="C171">
            <v>4.8</v>
          </cell>
          <cell r="D171">
            <v>6.3</v>
          </cell>
          <cell r="E171">
            <v>2</v>
          </cell>
          <cell r="F171">
            <v>4</v>
          </cell>
          <cell r="G171">
            <v>2.2000000000000002</v>
          </cell>
          <cell r="H171">
            <v>4.7</v>
          </cell>
          <cell r="I171">
            <v>2.7</v>
          </cell>
          <cell r="J171">
            <v>6.5</v>
          </cell>
          <cell r="K171">
            <v>4</v>
          </cell>
          <cell r="L171">
            <v>3.5</v>
          </cell>
          <cell r="M171">
            <v>4.5</v>
          </cell>
          <cell r="N171">
            <v>3.8</v>
          </cell>
          <cell r="O171">
            <v>6</v>
          </cell>
          <cell r="P171">
            <v>7</v>
          </cell>
          <cell r="Q171">
            <v>16</v>
          </cell>
          <cell r="R171">
            <v>25.2</v>
          </cell>
          <cell r="S171">
            <v>0</v>
          </cell>
          <cell r="T171">
            <v>8.5</v>
          </cell>
          <cell r="U171">
            <v>3.5</v>
          </cell>
          <cell r="V171">
            <v>4.3</v>
          </cell>
          <cell r="W171">
            <v>8.5999999999999943</v>
          </cell>
          <cell r="X171">
            <v>5</v>
          </cell>
          <cell r="Y171">
            <v>3</v>
          </cell>
          <cell r="Z171">
            <v>10</v>
          </cell>
          <cell r="AA171">
            <v>0</v>
          </cell>
          <cell r="AB171">
            <v>0</v>
          </cell>
          <cell r="AC171">
            <v>0</v>
          </cell>
          <cell r="AD171">
            <v>0.5</v>
          </cell>
          <cell r="AE171">
            <v>0</v>
          </cell>
        </row>
        <row r="172">
          <cell r="B172">
            <v>3.2</v>
          </cell>
          <cell r="C172">
            <v>5</v>
          </cell>
          <cell r="D172">
            <v>6.8</v>
          </cell>
          <cell r="E172">
            <v>2</v>
          </cell>
          <cell r="F172">
            <v>4.3</v>
          </cell>
          <cell r="G172">
            <v>2.2000000000000002</v>
          </cell>
          <cell r="H172">
            <v>4.7</v>
          </cell>
          <cell r="I172">
            <v>2.5</v>
          </cell>
          <cell r="J172">
            <v>6.2</v>
          </cell>
          <cell r="K172">
            <v>3.8</v>
          </cell>
          <cell r="L172">
            <v>3.5</v>
          </cell>
          <cell r="M172">
            <v>5</v>
          </cell>
          <cell r="N172">
            <v>4.3</v>
          </cell>
          <cell r="O172">
            <v>6</v>
          </cell>
          <cell r="P172">
            <v>15</v>
          </cell>
          <cell r="Q172">
            <v>16</v>
          </cell>
          <cell r="R172">
            <v>33.5</v>
          </cell>
          <cell r="S172">
            <v>0</v>
          </cell>
          <cell r="T172">
            <v>8.5</v>
          </cell>
          <cell r="U172">
            <v>2.8</v>
          </cell>
          <cell r="V172">
            <v>9</v>
          </cell>
          <cell r="W172">
            <v>10.6</v>
          </cell>
          <cell r="X172">
            <v>5</v>
          </cell>
          <cell r="Y172">
            <v>4</v>
          </cell>
          <cell r="Z172">
            <v>10</v>
          </cell>
          <cell r="AA172">
            <v>0</v>
          </cell>
          <cell r="AB172">
            <v>0</v>
          </cell>
          <cell r="AC172">
            <v>0</v>
          </cell>
          <cell r="AD172">
            <v>2.5</v>
          </cell>
          <cell r="AE172">
            <v>0</v>
          </cell>
        </row>
        <row r="173">
          <cell r="B173">
            <v>3.2</v>
          </cell>
          <cell r="C173">
            <v>5.8</v>
          </cell>
          <cell r="D173">
            <v>7.1</v>
          </cell>
          <cell r="E173">
            <v>2.1</v>
          </cell>
          <cell r="F173">
            <v>4.5</v>
          </cell>
          <cell r="G173">
            <v>2.2000000000000002</v>
          </cell>
          <cell r="H173">
            <v>5.2</v>
          </cell>
          <cell r="I173">
            <v>2.5</v>
          </cell>
          <cell r="J173">
            <v>5.7</v>
          </cell>
          <cell r="K173">
            <v>3.6</v>
          </cell>
          <cell r="L173">
            <v>3</v>
          </cell>
          <cell r="M173">
            <v>5</v>
          </cell>
          <cell r="N173">
            <v>6.5</v>
          </cell>
          <cell r="O173">
            <v>6</v>
          </cell>
          <cell r="P173">
            <v>10</v>
          </cell>
          <cell r="Q173">
            <v>16</v>
          </cell>
          <cell r="R173">
            <v>39.5</v>
          </cell>
          <cell r="S173">
            <v>0</v>
          </cell>
          <cell r="T173">
            <v>6.5</v>
          </cell>
          <cell r="U173">
            <v>2.8</v>
          </cell>
          <cell r="V173">
            <v>6.52</v>
          </cell>
          <cell r="W173">
            <v>10.6</v>
          </cell>
          <cell r="X173">
            <v>6</v>
          </cell>
          <cell r="Y173">
            <v>4</v>
          </cell>
          <cell r="Z173">
            <v>10.34</v>
          </cell>
          <cell r="AA173">
            <v>0</v>
          </cell>
          <cell r="AB173">
            <v>0</v>
          </cell>
          <cell r="AC173">
            <v>0</v>
          </cell>
          <cell r="AD173">
            <v>7.5</v>
          </cell>
          <cell r="AE173">
            <v>0</v>
          </cell>
        </row>
        <row r="174">
          <cell r="B174">
            <v>3.2</v>
          </cell>
          <cell r="C174">
            <v>6.6</v>
          </cell>
          <cell r="D174">
            <v>7.1</v>
          </cell>
          <cell r="E174">
            <v>2.1</v>
          </cell>
          <cell r="F174">
            <v>4.5</v>
          </cell>
          <cell r="G174">
            <v>2.4</v>
          </cell>
          <cell r="H174">
            <v>6</v>
          </cell>
          <cell r="I174">
            <v>2.5</v>
          </cell>
          <cell r="J174">
            <v>5.5</v>
          </cell>
          <cell r="K174">
            <v>3.4</v>
          </cell>
          <cell r="L174">
            <v>3</v>
          </cell>
          <cell r="M174">
            <v>5</v>
          </cell>
          <cell r="N174">
            <v>6.8</v>
          </cell>
          <cell r="O174">
            <v>6</v>
          </cell>
          <cell r="P174">
            <v>10</v>
          </cell>
          <cell r="Q174">
            <v>13</v>
          </cell>
          <cell r="R174">
            <v>43.2</v>
          </cell>
          <cell r="S174">
            <v>0</v>
          </cell>
          <cell r="T174">
            <v>15</v>
          </cell>
          <cell r="U174">
            <v>3.0999999999999943</v>
          </cell>
          <cell r="V174">
            <v>6.5</v>
          </cell>
          <cell r="W174">
            <v>10.6</v>
          </cell>
          <cell r="X174">
            <v>13.5</v>
          </cell>
          <cell r="Y174">
            <v>4</v>
          </cell>
          <cell r="Z174">
            <v>10</v>
          </cell>
          <cell r="AA174">
            <v>0</v>
          </cell>
          <cell r="AB174">
            <v>0</v>
          </cell>
          <cell r="AC174">
            <v>0</v>
          </cell>
          <cell r="AD174">
            <v>5.5</v>
          </cell>
          <cell r="AE174">
            <v>0</v>
          </cell>
        </row>
        <row r="175">
          <cell r="B175">
            <v>3</v>
          </cell>
          <cell r="C175">
            <v>7.8</v>
          </cell>
          <cell r="D175">
            <v>7.1</v>
          </cell>
          <cell r="E175">
            <v>2.4</v>
          </cell>
          <cell r="F175">
            <v>4.5</v>
          </cell>
          <cell r="G175">
            <v>2.2000000000000002</v>
          </cell>
          <cell r="H175">
            <v>6</v>
          </cell>
          <cell r="I175">
            <v>2.5</v>
          </cell>
          <cell r="J175">
            <v>5.5</v>
          </cell>
          <cell r="K175">
            <v>4</v>
          </cell>
          <cell r="L175">
            <v>3.5</v>
          </cell>
          <cell r="M175">
            <v>5</v>
          </cell>
          <cell r="N175">
            <v>6.8</v>
          </cell>
          <cell r="O175">
            <v>6</v>
          </cell>
          <cell r="P175">
            <v>10</v>
          </cell>
          <cell r="Q175">
            <v>13</v>
          </cell>
          <cell r="R175">
            <v>39.200000000000003</v>
          </cell>
          <cell r="S175">
            <v>0</v>
          </cell>
          <cell r="T175">
            <v>12.1</v>
          </cell>
          <cell r="U175">
            <v>7.5</v>
          </cell>
          <cell r="V175">
            <v>7.5</v>
          </cell>
          <cell r="W175">
            <v>10.6</v>
          </cell>
          <cell r="X175">
            <v>19</v>
          </cell>
          <cell r="Y175">
            <v>3</v>
          </cell>
          <cell r="Z175">
            <v>10</v>
          </cell>
          <cell r="AA175">
            <v>0</v>
          </cell>
          <cell r="AB175">
            <v>0</v>
          </cell>
          <cell r="AC175">
            <v>0</v>
          </cell>
          <cell r="AD175">
            <v>2.5</v>
          </cell>
        </row>
        <row r="176">
          <cell r="B176">
            <v>3</v>
          </cell>
          <cell r="C176">
            <v>9.5</v>
          </cell>
          <cell r="D176">
            <v>6.6</v>
          </cell>
          <cell r="E176">
            <v>2.9</v>
          </cell>
          <cell r="F176">
            <v>4.5</v>
          </cell>
          <cell r="G176">
            <v>2.4</v>
          </cell>
          <cell r="H176">
            <v>6.2</v>
          </cell>
          <cell r="I176">
            <v>2.5</v>
          </cell>
          <cell r="J176">
            <v>5.5</v>
          </cell>
          <cell r="K176">
            <v>5</v>
          </cell>
          <cell r="L176">
            <v>4</v>
          </cell>
          <cell r="M176">
            <v>5</v>
          </cell>
          <cell r="N176">
            <v>6.8</v>
          </cell>
          <cell r="O176">
            <v>6</v>
          </cell>
          <cell r="P176">
            <v>10</v>
          </cell>
          <cell r="Q176">
            <v>15</v>
          </cell>
          <cell r="R176">
            <v>39.200000000000003</v>
          </cell>
          <cell r="S176">
            <v>0</v>
          </cell>
          <cell r="T176">
            <v>13.1</v>
          </cell>
          <cell r="U176">
            <v>7.0999999999999943</v>
          </cell>
          <cell r="V176">
            <v>7.5</v>
          </cell>
          <cell r="W176">
            <v>10.6</v>
          </cell>
          <cell r="X176">
            <v>19</v>
          </cell>
          <cell r="Y176">
            <v>3</v>
          </cell>
          <cell r="Z176">
            <v>11</v>
          </cell>
          <cell r="AA176">
            <v>0</v>
          </cell>
          <cell r="AB176">
            <v>0</v>
          </cell>
          <cell r="AC176">
            <v>0</v>
          </cell>
          <cell r="AD176">
            <v>7.5</v>
          </cell>
        </row>
        <row r="177">
          <cell r="B177">
            <v>3</v>
          </cell>
          <cell r="C177">
            <v>11</v>
          </cell>
          <cell r="D177">
            <v>6.1</v>
          </cell>
          <cell r="E177">
            <v>2.7</v>
          </cell>
          <cell r="F177">
            <v>4.5</v>
          </cell>
          <cell r="G177">
            <v>2.8</v>
          </cell>
          <cell r="H177">
            <v>6.2</v>
          </cell>
          <cell r="I177">
            <v>2.7</v>
          </cell>
          <cell r="J177">
            <v>5.5</v>
          </cell>
          <cell r="K177">
            <v>6</v>
          </cell>
          <cell r="L177">
            <v>4.5</v>
          </cell>
          <cell r="M177">
            <v>5</v>
          </cell>
          <cell r="N177">
            <v>7.1</v>
          </cell>
          <cell r="O177">
            <v>6</v>
          </cell>
          <cell r="P177">
            <v>13</v>
          </cell>
          <cell r="Q177">
            <v>17</v>
          </cell>
          <cell r="R177">
            <v>39.200000000000003</v>
          </cell>
          <cell r="S177">
            <v>7.5</v>
          </cell>
          <cell r="T177">
            <v>14.44</v>
          </cell>
          <cell r="U177">
            <v>6.5999999999999943</v>
          </cell>
          <cell r="V177">
            <v>7.5</v>
          </cell>
          <cell r="W177">
            <v>10.6</v>
          </cell>
          <cell r="X177">
            <v>19</v>
          </cell>
          <cell r="Y177">
            <v>4</v>
          </cell>
          <cell r="Z177">
            <v>11</v>
          </cell>
          <cell r="AA177">
            <v>0</v>
          </cell>
          <cell r="AB177">
            <v>0</v>
          </cell>
          <cell r="AC177">
            <v>0</v>
          </cell>
          <cell r="AD177">
            <v>7.5</v>
          </cell>
        </row>
        <row r="178">
          <cell r="B178">
            <v>3.2</v>
          </cell>
          <cell r="C178">
            <v>13</v>
          </cell>
          <cell r="D178">
            <v>6.1</v>
          </cell>
          <cell r="E178">
            <v>2.5</v>
          </cell>
          <cell r="F178">
            <v>4.5</v>
          </cell>
          <cell r="G178">
            <v>3.2</v>
          </cell>
          <cell r="H178">
            <v>6.2</v>
          </cell>
          <cell r="I178">
            <v>2.7</v>
          </cell>
          <cell r="J178">
            <v>5.7</v>
          </cell>
          <cell r="K178">
            <v>7.1</v>
          </cell>
          <cell r="L178">
            <v>5</v>
          </cell>
          <cell r="M178">
            <v>5.5</v>
          </cell>
          <cell r="N178">
            <v>7.1</v>
          </cell>
          <cell r="O178">
            <v>6</v>
          </cell>
          <cell r="P178">
            <v>13</v>
          </cell>
          <cell r="Q178">
            <v>15</v>
          </cell>
          <cell r="R178">
            <v>39.200000000000003</v>
          </cell>
          <cell r="S178">
            <v>8.0500000000000114</v>
          </cell>
          <cell r="T178">
            <v>14.44</v>
          </cell>
          <cell r="U178">
            <v>6.8</v>
          </cell>
          <cell r="V178">
            <v>6.7</v>
          </cell>
          <cell r="W178">
            <v>11.3</v>
          </cell>
          <cell r="X178">
            <v>17</v>
          </cell>
          <cell r="Y178">
            <v>4</v>
          </cell>
          <cell r="Z178">
            <v>14</v>
          </cell>
          <cell r="AA178">
            <v>0</v>
          </cell>
          <cell r="AB178">
            <v>0</v>
          </cell>
          <cell r="AC178">
            <v>0</v>
          </cell>
          <cell r="AD178">
            <v>7.5</v>
          </cell>
        </row>
        <row r="179">
          <cell r="B179">
            <v>3.4</v>
          </cell>
          <cell r="C179">
            <v>13</v>
          </cell>
          <cell r="D179">
            <v>6.1</v>
          </cell>
          <cell r="E179">
            <v>2.7</v>
          </cell>
          <cell r="F179">
            <v>4.7</v>
          </cell>
          <cell r="G179">
            <v>3</v>
          </cell>
          <cell r="H179">
            <v>6.2</v>
          </cell>
          <cell r="I179">
            <v>2.8</v>
          </cell>
          <cell r="J179">
            <v>6.2</v>
          </cell>
          <cell r="K179">
            <v>7.4</v>
          </cell>
          <cell r="L179">
            <v>6</v>
          </cell>
          <cell r="M179">
            <v>7</v>
          </cell>
          <cell r="N179">
            <v>7.1</v>
          </cell>
          <cell r="O179">
            <v>6</v>
          </cell>
          <cell r="P179">
            <v>16</v>
          </cell>
          <cell r="Q179">
            <v>21</v>
          </cell>
          <cell r="R179">
            <v>38.799999999999997</v>
          </cell>
          <cell r="S179">
            <v>6.9300000000000068</v>
          </cell>
          <cell r="T179">
            <v>14.44</v>
          </cell>
          <cell r="U179">
            <v>6.0999999999999943</v>
          </cell>
          <cell r="V179">
            <v>6.5</v>
          </cell>
          <cell r="W179">
            <v>11.3</v>
          </cell>
          <cell r="X179">
            <v>13</v>
          </cell>
          <cell r="Y179">
            <v>4</v>
          </cell>
          <cell r="Z179">
            <v>9.75</v>
          </cell>
          <cell r="AA179">
            <v>0</v>
          </cell>
          <cell r="AB179">
            <v>0</v>
          </cell>
          <cell r="AC179">
            <v>0</v>
          </cell>
          <cell r="AD179">
            <v>7.5</v>
          </cell>
        </row>
        <row r="180">
          <cell r="B180">
            <v>3.4</v>
          </cell>
          <cell r="C180">
            <v>13</v>
          </cell>
          <cell r="D180">
            <v>6.3</v>
          </cell>
          <cell r="E180">
            <v>2.9</v>
          </cell>
          <cell r="F180">
            <v>5.2</v>
          </cell>
          <cell r="G180">
            <v>2.8</v>
          </cell>
          <cell r="H180">
            <v>6.2</v>
          </cell>
          <cell r="I180">
            <v>2.8</v>
          </cell>
          <cell r="J180">
            <v>6.2</v>
          </cell>
          <cell r="K180">
            <v>7.8</v>
          </cell>
          <cell r="L180">
            <v>7</v>
          </cell>
          <cell r="M180">
            <v>9</v>
          </cell>
          <cell r="N180">
            <v>7.4</v>
          </cell>
          <cell r="O180">
            <v>6</v>
          </cell>
          <cell r="P180">
            <v>36</v>
          </cell>
          <cell r="Q180">
            <v>18</v>
          </cell>
          <cell r="R180">
            <v>38.799999999999997</v>
          </cell>
          <cell r="S180">
            <v>15</v>
          </cell>
          <cell r="T180">
            <v>15.12</v>
          </cell>
          <cell r="U180">
            <v>6.0999999999999943</v>
          </cell>
          <cell r="V180">
            <v>5.3</v>
          </cell>
          <cell r="W180">
            <v>11</v>
          </cell>
          <cell r="X180">
            <v>13</v>
          </cell>
          <cell r="Y180">
            <v>3</v>
          </cell>
          <cell r="Z180">
            <v>12.89</v>
          </cell>
          <cell r="AA180">
            <v>0</v>
          </cell>
          <cell r="AB180">
            <v>0</v>
          </cell>
          <cell r="AC180">
            <v>0</v>
          </cell>
          <cell r="AD180">
            <v>6.5</v>
          </cell>
        </row>
        <row r="181">
          <cell r="B181">
            <v>3.4</v>
          </cell>
          <cell r="C181">
            <v>13</v>
          </cell>
          <cell r="D181">
            <v>6.3</v>
          </cell>
          <cell r="E181">
            <v>3.1</v>
          </cell>
          <cell r="F181">
            <v>6.2</v>
          </cell>
          <cell r="G181">
            <v>2.8</v>
          </cell>
          <cell r="H181">
            <v>6</v>
          </cell>
          <cell r="I181">
            <v>2.8</v>
          </cell>
          <cell r="J181">
            <v>7.4</v>
          </cell>
          <cell r="K181">
            <v>7.8</v>
          </cell>
          <cell r="L181">
            <v>9</v>
          </cell>
          <cell r="M181">
            <v>9.5</v>
          </cell>
          <cell r="N181">
            <v>7.4</v>
          </cell>
          <cell r="O181">
            <v>6</v>
          </cell>
          <cell r="P181">
            <v>27</v>
          </cell>
          <cell r="Q181">
            <v>23</v>
          </cell>
          <cell r="R181">
            <v>38.5</v>
          </cell>
          <cell r="S181">
            <v>18.72</v>
          </cell>
          <cell r="T181">
            <v>15.12</v>
          </cell>
          <cell r="U181">
            <v>6</v>
          </cell>
          <cell r="V181">
            <v>5.3</v>
          </cell>
          <cell r="W181">
            <v>14</v>
          </cell>
          <cell r="X181">
            <v>10</v>
          </cell>
          <cell r="Y181">
            <v>3</v>
          </cell>
          <cell r="Z181">
            <v>13</v>
          </cell>
          <cell r="AA181">
            <v>0</v>
          </cell>
          <cell r="AB181">
            <v>0</v>
          </cell>
          <cell r="AC181">
            <v>0</v>
          </cell>
          <cell r="AD181">
            <v>15</v>
          </cell>
        </row>
        <row r="182">
          <cell r="B182">
            <v>3.2</v>
          </cell>
          <cell r="C182">
            <v>12</v>
          </cell>
          <cell r="D182">
            <v>6.3</v>
          </cell>
          <cell r="E182">
            <v>3.1</v>
          </cell>
          <cell r="F182">
            <v>6.5</v>
          </cell>
          <cell r="G182">
            <v>3.2</v>
          </cell>
          <cell r="H182">
            <v>5.5</v>
          </cell>
          <cell r="I182">
            <v>2.8</v>
          </cell>
          <cell r="J182">
            <v>7.4</v>
          </cell>
          <cell r="K182">
            <v>7.8</v>
          </cell>
          <cell r="L182">
            <v>11</v>
          </cell>
          <cell r="M182">
            <v>9</v>
          </cell>
          <cell r="N182">
            <v>7.1</v>
          </cell>
          <cell r="O182">
            <v>6</v>
          </cell>
          <cell r="P182">
            <v>26</v>
          </cell>
          <cell r="Q182">
            <v>17</v>
          </cell>
          <cell r="R182">
            <v>38.799999999999997</v>
          </cell>
          <cell r="S182">
            <v>23.78</v>
          </cell>
          <cell r="T182">
            <v>16.12</v>
          </cell>
          <cell r="U182">
            <v>6</v>
          </cell>
          <cell r="V182">
            <v>5.3</v>
          </cell>
          <cell r="W182">
            <v>14</v>
          </cell>
          <cell r="X182">
            <v>6</v>
          </cell>
          <cell r="Y182">
            <v>4</v>
          </cell>
          <cell r="Z182">
            <v>14</v>
          </cell>
          <cell r="AA182">
            <v>0</v>
          </cell>
          <cell r="AB182">
            <v>0</v>
          </cell>
          <cell r="AC182">
            <v>0</v>
          </cell>
          <cell r="AD182">
            <v>7.5</v>
          </cell>
        </row>
        <row r="183">
          <cell r="B183">
            <v>3</v>
          </cell>
          <cell r="C183">
            <v>11</v>
          </cell>
          <cell r="D183">
            <v>6.3</v>
          </cell>
          <cell r="E183">
            <v>3.1</v>
          </cell>
          <cell r="F183">
            <v>6.5</v>
          </cell>
          <cell r="G183">
            <v>3.8</v>
          </cell>
          <cell r="H183">
            <v>5.2</v>
          </cell>
          <cell r="I183">
            <v>3</v>
          </cell>
          <cell r="J183">
            <v>7.1</v>
          </cell>
          <cell r="K183">
            <v>8.1</v>
          </cell>
          <cell r="L183">
            <v>13</v>
          </cell>
          <cell r="M183">
            <v>8</v>
          </cell>
          <cell r="N183">
            <v>7.1</v>
          </cell>
          <cell r="O183">
            <v>6</v>
          </cell>
          <cell r="P183">
            <v>34</v>
          </cell>
          <cell r="Q183">
            <v>8</v>
          </cell>
          <cell r="R183">
            <v>39.9</v>
          </cell>
          <cell r="S183">
            <v>24.12</v>
          </cell>
          <cell r="T183">
            <v>17.12</v>
          </cell>
          <cell r="U183">
            <v>5.8</v>
          </cell>
          <cell r="V183">
            <v>5.3</v>
          </cell>
          <cell r="W183">
            <v>14.3</v>
          </cell>
          <cell r="X183">
            <v>13.5</v>
          </cell>
          <cell r="Y183">
            <v>5</v>
          </cell>
          <cell r="Z183">
            <v>15</v>
          </cell>
          <cell r="AA183">
            <v>0</v>
          </cell>
          <cell r="AB183">
            <v>0</v>
          </cell>
          <cell r="AC183">
            <v>0</v>
          </cell>
          <cell r="AD183">
            <v>10.8</v>
          </cell>
        </row>
        <row r="184">
          <cell r="B184">
            <v>3</v>
          </cell>
          <cell r="C184">
            <v>10</v>
          </cell>
          <cell r="D184">
            <v>6.3</v>
          </cell>
          <cell r="E184">
            <v>3.3</v>
          </cell>
          <cell r="F184">
            <v>6.5</v>
          </cell>
          <cell r="G184">
            <v>4.3</v>
          </cell>
          <cell r="H184">
            <v>5.2</v>
          </cell>
          <cell r="I184">
            <v>3.2</v>
          </cell>
          <cell r="J184">
            <v>7.1</v>
          </cell>
          <cell r="K184">
            <v>8.4</v>
          </cell>
          <cell r="L184">
            <v>13</v>
          </cell>
          <cell r="M184">
            <v>7</v>
          </cell>
          <cell r="N184">
            <v>7.1</v>
          </cell>
          <cell r="O184">
            <v>6</v>
          </cell>
          <cell r="P184">
            <v>34</v>
          </cell>
          <cell r="Q184">
            <v>0</v>
          </cell>
          <cell r="R184">
            <v>41.5</v>
          </cell>
          <cell r="S184">
            <v>25.9</v>
          </cell>
          <cell r="T184">
            <v>17.12</v>
          </cell>
          <cell r="U184">
            <v>5.9000000000000057</v>
          </cell>
          <cell r="V184">
            <v>6.3</v>
          </cell>
          <cell r="W184">
            <v>13.8</v>
          </cell>
          <cell r="X184">
            <v>16</v>
          </cell>
          <cell r="Y184">
            <v>12</v>
          </cell>
          <cell r="Z184">
            <v>16</v>
          </cell>
          <cell r="AA184">
            <v>0</v>
          </cell>
          <cell r="AB184">
            <v>0</v>
          </cell>
          <cell r="AC184">
            <v>0</v>
          </cell>
          <cell r="AD184">
            <v>10.8</v>
          </cell>
        </row>
        <row r="185">
          <cell r="B185">
            <v>3</v>
          </cell>
          <cell r="C185">
            <v>9.8000000000000007</v>
          </cell>
          <cell r="D185">
            <v>6.3</v>
          </cell>
          <cell r="E185">
            <v>3.5</v>
          </cell>
          <cell r="F185">
            <v>7.1</v>
          </cell>
          <cell r="G185">
            <v>4.5</v>
          </cell>
          <cell r="H185">
            <v>5.2</v>
          </cell>
          <cell r="I185">
            <v>3.2</v>
          </cell>
          <cell r="J185">
            <v>7.1</v>
          </cell>
          <cell r="K185">
            <v>10</v>
          </cell>
          <cell r="L185">
            <v>11</v>
          </cell>
          <cell r="M185">
            <v>9</v>
          </cell>
          <cell r="N185">
            <v>7.1</v>
          </cell>
          <cell r="O185">
            <v>6</v>
          </cell>
          <cell r="P185">
            <v>34</v>
          </cell>
          <cell r="Q185">
            <v>7.5</v>
          </cell>
          <cell r="R185">
            <v>42.2</v>
          </cell>
          <cell r="S185">
            <v>17.09</v>
          </cell>
          <cell r="T185">
            <v>17.12</v>
          </cell>
          <cell r="U185">
            <v>13.5</v>
          </cell>
          <cell r="V185">
            <v>6.5</v>
          </cell>
          <cell r="W185">
            <v>12.8</v>
          </cell>
          <cell r="X185">
            <v>17</v>
          </cell>
          <cell r="Y185">
            <v>11</v>
          </cell>
          <cell r="Z185">
            <v>17</v>
          </cell>
          <cell r="AA185">
            <v>0</v>
          </cell>
          <cell r="AB185">
            <v>0</v>
          </cell>
          <cell r="AC185">
            <v>0</v>
          </cell>
          <cell r="AD185">
            <v>11.8</v>
          </cell>
        </row>
        <row r="186">
          <cell r="B186">
            <v>3.2</v>
          </cell>
          <cell r="C186">
            <v>9.5</v>
          </cell>
          <cell r="D186">
            <v>6.1</v>
          </cell>
          <cell r="E186">
            <v>3.9</v>
          </cell>
          <cell r="F186">
            <v>7.8</v>
          </cell>
          <cell r="G186">
            <v>5.2</v>
          </cell>
          <cell r="H186">
            <v>5.2</v>
          </cell>
          <cell r="I186">
            <v>3.2</v>
          </cell>
          <cell r="J186">
            <v>6.8</v>
          </cell>
          <cell r="K186">
            <v>10</v>
          </cell>
          <cell r="L186">
            <v>8.5</v>
          </cell>
          <cell r="M186">
            <v>12</v>
          </cell>
          <cell r="N186">
            <v>7.1</v>
          </cell>
          <cell r="O186">
            <v>6</v>
          </cell>
          <cell r="P186">
            <v>34</v>
          </cell>
          <cell r="Q186">
            <v>16.5</v>
          </cell>
          <cell r="R186">
            <v>41.51</v>
          </cell>
          <cell r="S186">
            <v>20.2</v>
          </cell>
          <cell r="T186">
            <v>17.12</v>
          </cell>
          <cell r="U186">
            <v>15.7</v>
          </cell>
          <cell r="V186">
            <v>6.0999999999999943</v>
          </cell>
          <cell r="W186">
            <v>0</v>
          </cell>
          <cell r="X186">
            <v>18</v>
          </cell>
          <cell r="Y186">
            <v>9</v>
          </cell>
          <cell r="Z186">
            <v>20</v>
          </cell>
          <cell r="AA186">
            <v>2.0999999999999943</v>
          </cell>
          <cell r="AB186">
            <v>0</v>
          </cell>
          <cell r="AC186">
            <v>0</v>
          </cell>
          <cell r="AD186">
            <v>10.4</v>
          </cell>
        </row>
        <row r="187">
          <cell r="B187">
            <v>4.3</v>
          </cell>
          <cell r="C187">
            <v>9.5</v>
          </cell>
          <cell r="D187">
            <v>6.3</v>
          </cell>
          <cell r="E187">
            <v>3.9</v>
          </cell>
          <cell r="F187">
            <v>11</v>
          </cell>
          <cell r="G187">
            <v>5.7</v>
          </cell>
          <cell r="H187">
            <v>5.2</v>
          </cell>
          <cell r="I187">
            <v>3.4</v>
          </cell>
          <cell r="J187">
            <v>6.8</v>
          </cell>
          <cell r="K187">
            <v>11</v>
          </cell>
          <cell r="L187">
            <v>9.5</v>
          </cell>
          <cell r="M187">
            <v>15</v>
          </cell>
          <cell r="N187">
            <v>7.1</v>
          </cell>
          <cell r="O187">
            <v>6</v>
          </cell>
          <cell r="P187">
            <v>34</v>
          </cell>
          <cell r="Q187">
            <v>16</v>
          </cell>
          <cell r="R187">
            <v>39</v>
          </cell>
          <cell r="S187">
            <v>22.3</v>
          </cell>
          <cell r="T187">
            <v>17.12</v>
          </cell>
          <cell r="U187">
            <v>15.9</v>
          </cell>
          <cell r="V187">
            <v>6.0999999999999943</v>
          </cell>
          <cell r="W187">
            <v>0</v>
          </cell>
          <cell r="X187">
            <v>18</v>
          </cell>
          <cell r="Y187">
            <v>8</v>
          </cell>
          <cell r="Z187">
            <v>18</v>
          </cell>
          <cell r="AA187">
            <v>3.3</v>
          </cell>
          <cell r="AB187">
            <v>0</v>
          </cell>
          <cell r="AC187">
            <v>0</v>
          </cell>
          <cell r="AD187">
            <v>11.1</v>
          </cell>
        </row>
        <row r="188">
          <cell r="B188">
            <v>5.5</v>
          </cell>
          <cell r="C188">
            <v>9.5</v>
          </cell>
          <cell r="D188">
            <v>6.8</v>
          </cell>
          <cell r="E188">
            <v>4.0999999999999996</v>
          </cell>
          <cell r="F188">
            <v>19</v>
          </cell>
          <cell r="G188">
            <v>6.2</v>
          </cell>
          <cell r="H188">
            <v>5.2</v>
          </cell>
          <cell r="I188">
            <v>3.6</v>
          </cell>
          <cell r="J188">
            <v>7.4</v>
          </cell>
          <cell r="K188">
            <v>11</v>
          </cell>
          <cell r="L188">
            <v>11</v>
          </cell>
          <cell r="M188">
            <v>18</v>
          </cell>
          <cell r="N188">
            <v>8.1</v>
          </cell>
          <cell r="O188">
            <v>6</v>
          </cell>
          <cell r="P188">
            <v>42</v>
          </cell>
          <cell r="Q188">
            <v>17</v>
          </cell>
          <cell r="R188">
            <v>41</v>
          </cell>
          <cell r="S188">
            <v>24</v>
          </cell>
          <cell r="T188">
            <v>17.12</v>
          </cell>
          <cell r="U188">
            <v>15.4</v>
          </cell>
          <cell r="V188">
            <v>6.3</v>
          </cell>
          <cell r="W188">
            <v>0</v>
          </cell>
          <cell r="X188">
            <v>17</v>
          </cell>
          <cell r="Y188">
            <v>9</v>
          </cell>
          <cell r="Z188">
            <v>20</v>
          </cell>
          <cell r="AA188">
            <v>3.5999999999999943</v>
          </cell>
          <cell r="AB188">
            <v>1.1999999999999886</v>
          </cell>
          <cell r="AC188">
            <v>0</v>
          </cell>
          <cell r="AD188">
            <v>11.5</v>
          </cell>
        </row>
        <row r="189">
          <cell r="B189">
            <v>6.8</v>
          </cell>
          <cell r="C189">
            <v>9.1</v>
          </cell>
          <cell r="D189">
            <v>7.1</v>
          </cell>
          <cell r="E189">
            <v>4.3</v>
          </cell>
          <cell r="F189">
            <v>18</v>
          </cell>
          <cell r="G189">
            <v>6.2</v>
          </cell>
          <cell r="H189">
            <v>5.2</v>
          </cell>
          <cell r="I189">
            <v>3.8</v>
          </cell>
          <cell r="J189">
            <v>7.8</v>
          </cell>
          <cell r="K189">
            <v>10</v>
          </cell>
          <cell r="L189">
            <v>13</v>
          </cell>
          <cell r="M189">
            <v>19</v>
          </cell>
          <cell r="N189">
            <v>7.8</v>
          </cell>
          <cell r="O189">
            <v>6</v>
          </cell>
          <cell r="P189">
            <v>42</v>
          </cell>
          <cell r="Q189">
            <v>21</v>
          </cell>
          <cell r="R189">
            <v>37.5</v>
          </cell>
          <cell r="S189">
            <v>25</v>
          </cell>
          <cell r="T189">
            <v>19.12</v>
          </cell>
          <cell r="U189">
            <v>13.4</v>
          </cell>
          <cell r="V189">
            <v>6.3</v>
          </cell>
          <cell r="W189">
            <v>0</v>
          </cell>
          <cell r="X189">
            <v>20</v>
          </cell>
          <cell r="Y189">
            <v>9</v>
          </cell>
          <cell r="Z189">
            <v>16.5</v>
          </cell>
          <cell r="AA189">
            <v>3.5999999999999943</v>
          </cell>
          <cell r="AB189">
            <v>2.9000000000000057</v>
          </cell>
          <cell r="AC189">
            <v>0</v>
          </cell>
          <cell r="AD189">
            <v>8.289999999999992</v>
          </cell>
        </row>
        <row r="190">
          <cell r="B190">
            <v>7.4</v>
          </cell>
          <cell r="C190">
            <v>8.8000000000000007</v>
          </cell>
          <cell r="D190">
            <v>7.4</v>
          </cell>
          <cell r="E190">
            <v>4.5</v>
          </cell>
          <cell r="F190">
            <v>17</v>
          </cell>
          <cell r="G190">
            <v>6.2</v>
          </cell>
          <cell r="H190">
            <v>5.2</v>
          </cell>
          <cell r="I190">
            <v>4</v>
          </cell>
          <cell r="J190">
            <v>8.1</v>
          </cell>
          <cell r="K190">
            <v>10</v>
          </cell>
          <cell r="L190">
            <v>13</v>
          </cell>
          <cell r="M190">
            <v>21</v>
          </cell>
          <cell r="N190">
            <v>8.4</v>
          </cell>
          <cell r="O190">
            <v>6</v>
          </cell>
          <cell r="P190">
            <v>42</v>
          </cell>
          <cell r="Q190">
            <v>21</v>
          </cell>
          <cell r="R190">
            <v>41</v>
          </cell>
          <cell r="S190">
            <v>22.49</v>
          </cell>
          <cell r="T190">
            <v>20.12</v>
          </cell>
          <cell r="U190">
            <v>10.3</v>
          </cell>
          <cell r="V190">
            <v>6.5999999999999943</v>
          </cell>
          <cell r="W190">
            <v>7.5</v>
          </cell>
          <cell r="X190">
            <v>21</v>
          </cell>
          <cell r="Y190">
            <v>11</v>
          </cell>
          <cell r="Z190">
            <v>12</v>
          </cell>
          <cell r="AA190">
            <v>7.5</v>
          </cell>
          <cell r="AB190">
            <v>3.3000000000000114</v>
          </cell>
          <cell r="AC190">
            <v>0</v>
          </cell>
          <cell r="AD190">
            <v>18</v>
          </cell>
        </row>
        <row r="191">
          <cell r="B191">
            <v>6.8</v>
          </cell>
          <cell r="C191">
            <v>8.5</v>
          </cell>
          <cell r="D191">
            <v>7.4</v>
          </cell>
          <cell r="E191">
            <v>5.3</v>
          </cell>
          <cell r="F191">
            <v>16</v>
          </cell>
          <cell r="G191">
            <v>6.5</v>
          </cell>
          <cell r="H191">
            <v>5.5</v>
          </cell>
          <cell r="I191">
            <v>4.7</v>
          </cell>
          <cell r="J191">
            <v>8.4</v>
          </cell>
          <cell r="K191">
            <v>9.5</v>
          </cell>
          <cell r="L191">
            <v>16</v>
          </cell>
          <cell r="M191">
            <v>24</v>
          </cell>
          <cell r="N191">
            <v>9.1</v>
          </cell>
          <cell r="O191">
            <v>6</v>
          </cell>
          <cell r="P191">
            <v>42</v>
          </cell>
          <cell r="Q191">
            <v>21</v>
          </cell>
          <cell r="R191">
            <v>41.5</v>
          </cell>
          <cell r="S191">
            <v>25.44</v>
          </cell>
          <cell r="T191">
            <v>20.12</v>
          </cell>
          <cell r="U191">
            <v>8.9000000000000057</v>
          </cell>
          <cell r="V191">
            <v>6.02</v>
          </cell>
          <cell r="W191">
            <v>100</v>
          </cell>
          <cell r="X191">
            <v>21</v>
          </cell>
          <cell r="Y191">
            <v>24</v>
          </cell>
          <cell r="Z191">
            <v>12</v>
          </cell>
          <cell r="AA191">
            <v>5.5</v>
          </cell>
          <cell r="AB191">
            <v>3.6999999999999886</v>
          </cell>
          <cell r="AC191">
            <v>0</v>
          </cell>
          <cell r="AD191">
            <v>12.8</v>
          </cell>
        </row>
        <row r="192">
          <cell r="B192">
            <v>6.8</v>
          </cell>
          <cell r="C192">
            <v>8.5</v>
          </cell>
          <cell r="D192">
            <v>7.1</v>
          </cell>
          <cell r="E192">
            <v>5.8</v>
          </cell>
          <cell r="F192">
            <v>16</v>
          </cell>
          <cell r="G192">
            <v>6.5</v>
          </cell>
          <cell r="H192">
            <v>6</v>
          </cell>
          <cell r="I192">
            <v>5.2</v>
          </cell>
          <cell r="J192">
            <v>9.1</v>
          </cell>
          <cell r="K192">
            <v>9.8000000000000007</v>
          </cell>
          <cell r="L192">
            <v>16</v>
          </cell>
          <cell r="M192">
            <v>26</v>
          </cell>
          <cell r="N192">
            <v>9.1</v>
          </cell>
          <cell r="O192">
            <v>6</v>
          </cell>
          <cell r="P192">
            <v>42</v>
          </cell>
          <cell r="Q192">
            <v>18</v>
          </cell>
          <cell r="R192">
            <v>44.5</v>
          </cell>
          <cell r="S192">
            <v>21.98</v>
          </cell>
          <cell r="T192">
            <v>20.12</v>
          </cell>
          <cell r="U192">
            <v>12.19</v>
          </cell>
          <cell r="V192">
            <v>1.5999999999999943</v>
          </cell>
          <cell r="W192">
            <v>39.619999999999997</v>
          </cell>
          <cell r="X192">
            <v>25</v>
          </cell>
          <cell r="Y192">
            <v>18</v>
          </cell>
          <cell r="Z192">
            <v>0</v>
          </cell>
          <cell r="AA192">
            <v>5.5</v>
          </cell>
          <cell r="AB192">
            <v>3.3000000000000114</v>
          </cell>
          <cell r="AC192">
            <v>0</v>
          </cell>
          <cell r="AD192">
            <v>12.8</v>
          </cell>
        </row>
        <row r="193">
          <cell r="B193">
            <v>6.5</v>
          </cell>
          <cell r="C193">
            <v>8.8000000000000007</v>
          </cell>
          <cell r="D193">
            <v>7.4</v>
          </cell>
          <cell r="E193">
            <v>5.8</v>
          </cell>
          <cell r="F193">
            <v>16</v>
          </cell>
          <cell r="G193">
            <v>6.5</v>
          </cell>
          <cell r="H193">
            <v>6.2</v>
          </cell>
          <cell r="I193">
            <v>5.5</v>
          </cell>
          <cell r="J193">
            <v>9.1</v>
          </cell>
          <cell r="K193">
            <v>9.8000000000000007</v>
          </cell>
          <cell r="L193">
            <v>16</v>
          </cell>
          <cell r="M193">
            <v>28</v>
          </cell>
          <cell r="N193">
            <v>10</v>
          </cell>
          <cell r="O193">
            <v>6</v>
          </cell>
          <cell r="P193">
            <v>42</v>
          </cell>
          <cell r="Q193">
            <v>21</v>
          </cell>
          <cell r="R193">
            <v>52.31</v>
          </cell>
          <cell r="S193">
            <v>24.4</v>
          </cell>
          <cell r="T193">
            <v>9.94</v>
          </cell>
          <cell r="U193">
            <v>13.98</v>
          </cell>
          <cell r="V193">
            <v>1.8</v>
          </cell>
          <cell r="W193">
            <v>0</v>
          </cell>
          <cell r="X193">
            <v>27</v>
          </cell>
          <cell r="Y193">
            <v>22</v>
          </cell>
          <cell r="Z193">
            <v>0</v>
          </cell>
          <cell r="AA193">
            <v>5.8</v>
          </cell>
          <cell r="AB193">
            <v>3.3000000000000114</v>
          </cell>
          <cell r="AC193">
            <v>0</v>
          </cell>
          <cell r="AD193">
            <v>13.3</v>
          </cell>
        </row>
        <row r="194">
          <cell r="B194">
            <v>6.8</v>
          </cell>
          <cell r="C194">
            <v>9.1</v>
          </cell>
          <cell r="D194">
            <v>7.4</v>
          </cell>
          <cell r="E194">
            <v>6.1</v>
          </cell>
          <cell r="F194">
            <v>16</v>
          </cell>
          <cell r="G194">
            <v>6.5</v>
          </cell>
          <cell r="H194">
            <v>7.1</v>
          </cell>
          <cell r="I194">
            <v>6.2</v>
          </cell>
          <cell r="J194">
            <v>9.5</v>
          </cell>
          <cell r="K194">
            <v>9.8000000000000007</v>
          </cell>
          <cell r="L194">
            <v>16</v>
          </cell>
          <cell r="M194">
            <v>30</v>
          </cell>
          <cell r="N194">
            <v>11</v>
          </cell>
          <cell r="O194">
            <v>6</v>
          </cell>
          <cell r="P194">
            <v>42</v>
          </cell>
          <cell r="Q194">
            <v>48</v>
          </cell>
          <cell r="R194">
            <v>54.12</v>
          </cell>
          <cell r="S194">
            <v>21.3</v>
          </cell>
          <cell r="T194">
            <v>10.62</v>
          </cell>
          <cell r="U194">
            <v>11.9</v>
          </cell>
          <cell r="V194">
            <v>2.2999999999999998</v>
          </cell>
          <cell r="W194">
            <v>0</v>
          </cell>
          <cell r="X194">
            <v>32</v>
          </cell>
          <cell r="Y194">
            <v>49.5</v>
          </cell>
          <cell r="Z194">
            <v>0</v>
          </cell>
          <cell r="AA194">
            <v>4.8</v>
          </cell>
          <cell r="AB194">
            <v>2.3000000000000114</v>
          </cell>
          <cell r="AC194">
            <v>0</v>
          </cell>
          <cell r="AD194">
            <v>15.9</v>
          </cell>
        </row>
        <row r="195">
          <cell r="B195">
            <v>8.1</v>
          </cell>
          <cell r="C195">
            <v>11</v>
          </cell>
          <cell r="D195">
            <v>7.4</v>
          </cell>
          <cell r="E195">
            <v>6.3</v>
          </cell>
          <cell r="F195">
            <v>18</v>
          </cell>
          <cell r="G195">
            <v>6.5</v>
          </cell>
          <cell r="H195">
            <v>8.4</v>
          </cell>
          <cell r="I195">
            <v>6.5</v>
          </cell>
          <cell r="J195">
            <v>9.5</v>
          </cell>
          <cell r="K195">
            <v>10</v>
          </cell>
          <cell r="L195">
            <v>14</v>
          </cell>
          <cell r="M195">
            <v>24</v>
          </cell>
          <cell r="N195">
            <v>14</v>
          </cell>
          <cell r="O195">
            <v>6</v>
          </cell>
          <cell r="P195">
            <v>42</v>
          </cell>
          <cell r="Q195">
            <v>30</v>
          </cell>
          <cell r="R195">
            <v>68.5</v>
          </cell>
          <cell r="S195">
            <v>15.53</v>
          </cell>
          <cell r="T195">
            <v>10.62</v>
          </cell>
          <cell r="U195">
            <v>10.5</v>
          </cell>
          <cell r="V195">
            <v>2</v>
          </cell>
          <cell r="W195">
            <v>2.5</v>
          </cell>
          <cell r="X195">
            <v>35</v>
          </cell>
          <cell r="Y195">
            <v>42</v>
          </cell>
          <cell r="Z195">
            <v>0</v>
          </cell>
          <cell r="AA195">
            <v>4.8</v>
          </cell>
          <cell r="AB195">
            <v>3.5</v>
          </cell>
          <cell r="AC195">
            <v>0</v>
          </cell>
          <cell r="AD195">
            <v>16</v>
          </cell>
        </row>
        <row r="196">
          <cell r="B196">
            <v>9.8000000000000007</v>
          </cell>
          <cell r="C196">
            <v>13</v>
          </cell>
          <cell r="D196">
            <v>8.5</v>
          </cell>
          <cell r="E196">
            <v>6.6</v>
          </cell>
          <cell r="F196">
            <v>20</v>
          </cell>
          <cell r="G196">
            <v>6.5</v>
          </cell>
          <cell r="H196">
            <v>10</v>
          </cell>
          <cell r="I196">
            <v>7.4</v>
          </cell>
          <cell r="J196">
            <v>9.8000000000000007</v>
          </cell>
          <cell r="K196">
            <v>10</v>
          </cell>
          <cell r="L196">
            <v>13</v>
          </cell>
          <cell r="M196">
            <v>20</v>
          </cell>
          <cell r="N196">
            <v>21</v>
          </cell>
          <cell r="O196">
            <v>6</v>
          </cell>
          <cell r="P196">
            <v>46</v>
          </cell>
          <cell r="Q196">
            <v>37</v>
          </cell>
          <cell r="R196">
            <v>93.13</v>
          </cell>
          <cell r="S196">
            <v>15.8</v>
          </cell>
          <cell r="T196">
            <v>11</v>
          </cell>
          <cell r="U196">
            <v>7.01</v>
          </cell>
          <cell r="V196">
            <v>1.8</v>
          </cell>
          <cell r="W196">
            <v>1.5</v>
          </cell>
          <cell r="X196">
            <v>35</v>
          </cell>
          <cell r="Y196">
            <v>47</v>
          </cell>
          <cell r="Z196">
            <v>0</v>
          </cell>
          <cell r="AA196">
            <v>4.8</v>
          </cell>
          <cell r="AB196">
            <v>7.5</v>
          </cell>
          <cell r="AC196">
            <v>0</v>
          </cell>
          <cell r="AD196">
            <v>20.5</v>
          </cell>
        </row>
        <row r="197">
          <cell r="B197">
            <v>12</v>
          </cell>
          <cell r="C197">
            <v>14</v>
          </cell>
          <cell r="D197">
            <v>9.8000000000000007</v>
          </cell>
          <cell r="E197">
            <v>7.1</v>
          </cell>
          <cell r="F197">
            <v>23</v>
          </cell>
          <cell r="G197">
            <v>6.2</v>
          </cell>
          <cell r="H197">
            <v>12</v>
          </cell>
          <cell r="I197">
            <v>8.1</v>
          </cell>
          <cell r="J197">
            <v>9.8000000000000007</v>
          </cell>
          <cell r="K197">
            <v>13</v>
          </cell>
          <cell r="L197">
            <v>14</v>
          </cell>
          <cell r="M197">
            <v>17</v>
          </cell>
          <cell r="N197">
            <v>21</v>
          </cell>
          <cell r="O197">
            <v>6</v>
          </cell>
          <cell r="P197">
            <v>46</v>
          </cell>
          <cell r="Q197">
            <v>37</v>
          </cell>
          <cell r="R197">
            <v>74</v>
          </cell>
          <cell r="S197">
            <v>13.5</v>
          </cell>
          <cell r="T197">
            <v>11</v>
          </cell>
          <cell r="U197">
            <v>4.5999999999999943</v>
          </cell>
          <cell r="V197">
            <v>1.8</v>
          </cell>
          <cell r="W197">
            <v>0</v>
          </cell>
          <cell r="X197">
            <v>19</v>
          </cell>
          <cell r="Y197">
            <v>41</v>
          </cell>
          <cell r="Z197">
            <v>0</v>
          </cell>
          <cell r="AA197">
            <v>4.8</v>
          </cell>
          <cell r="AB197">
            <v>16.5</v>
          </cell>
          <cell r="AC197">
            <v>0</v>
          </cell>
          <cell r="AD197">
            <v>20.5</v>
          </cell>
        </row>
        <row r="198">
          <cell r="B198">
            <v>14</v>
          </cell>
          <cell r="C198">
            <v>15</v>
          </cell>
          <cell r="D198">
            <v>11</v>
          </cell>
          <cell r="E198">
            <v>7.4</v>
          </cell>
          <cell r="F198">
            <v>25</v>
          </cell>
          <cell r="G198">
            <v>6</v>
          </cell>
          <cell r="H198">
            <v>14</v>
          </cell>
          <cell r="I198">
            <v>8.1</v>
          </cell>
          <cell r="J198">
            <v>9.8000000000000007</v>
          </cell>
          <cell r="K198">
            <v>12</v>
          </cell>
          <cell r="L198">
            <v>16</v>
          </cell>
          <cell r="M198">
            <v>15</v>
          </cell>
          <cell r="N198">
            <v>19</v>
          </cell>
          <cell r="O198">
            <v>6</v>
          </cell>
          <cell r="P198">
            <v>48</v>
          </cell>
          <cell r="Q198">
            <v>37</v>
          </cell>
          <cell r="R198">
            <v>86.5</v>
          </cell>
          <cell r="S198">
            <v>15.5</v>
          </cell>
          <cell r="T198">
            <v>11</v>
          </cell>
          <cell r="U198">
            <v>2.8</v>
          </cell>
          <cell r="V198">
            <v>3.7600000000000051</v>
          </cell>
          <cell r="W198">
            <v>0</v>
          </cell>
          <cell r="X198">
            <v>19</v>
          </cell>
          <cell r="Y198">
            <v>43</v>
          </cell>
          <cell r="Z198">
            <v>0</v>
          </cell>
          <cell r="AA198">
            <v>10.5</v>
          </cell>
          <cell r="AB198">
            <v>11.79</v>
          </cell>
          <cell r="AC198">
            <v>0</v>
          </cell>
          <cell r="AD198">
            <v>24</v>
          </cell>
        </row>
        <row r="199">
          <cell r="B199">
            <v>16</v>
          </cell>
          <cell r="C199">
            <v>15</v>
          </cell>
          <cell r="D199">
            <v>11</v>
          </cell>
          <cell r="E199">
            <v>8.5</v>
          </cell>
          <cell r="F199">
            <v>27</v>
          </cell>
          <cell r="G199">
            <v>6</v>
          </cell>
          <cell r="H199">
            <v>14</v>
          </cell>
          <cell r="I199">
            <v>8.4</v>
          </cell>
          <cell r="J199">
            <v>9.8000000000000007</v>
          </cell>
          <cell r="K199">
            <v>12</v>
          </cell>
          <cell r="L199">
            <v>20</v>
          </cell>
          <cell r="M199">
            <v>13</v>
          </cell>
          <cell r="N199">
            <v>16</v>
          </cell>
          <cell r="O199">
            <v>6</v>
          </cell>
          <cell r="P199">
            <v>50</v>
          </cell>
          <cell r="Q199">
            <v>37</v>
          </cell>
          <cell r="R199">
            <v>73.2</v>
          </cell>
          <cell r="S199">
            <v>19.600000000000001</v>
          </cell>
          <cell r="T199">
            <v>11</v>
          </cell>
          <cell r="U199">
            <v>4.9000000000000057</v>
          </cell>
          <cell r="V199">
            <v>5.8</v>
          </cell>
          <cell r="W199">
            <v>0</v>
          </cell>
          <cell r="X199">
            <v>19</v>
          </cell>
          <cell r="Y199">
            <v>47</v>
          </cell>
          <cell r="Z199">
            <v>0</v>
          </cell>
          <cell r="AA199">
            <v>24</v>
          </cell>
          <cell r="AB199">
            <v>13.87</v>
          </cell>
          <cell r="AC199">
            <v>0</v>
          </cell>
          <cell r="AD199">
            <v>23</v>
          </cell>
        </row>
        <row r="200">
          <cell r="B200">
            <v>17</v>
          </cell>
          <cell r="C200">
            <v>14</v>
          </cell>
          <cell r="D200">
            <v>11</v>
          </cell>
          <cell r="E200">
            <v>9.5</v>
          </cell>
          <cell r="F200">
            <v>34</v>
          </cell>
          <cell r="G200">
            <v>6</v>
          </cell>
          <cell r="H200">
            <v>14</v>
          </cell>
          <cell r="I200">
            <v>10</v>
          </cell>
          <cell r="J200">
            <v>9.5</v>
          </cell>
          <cell r="K200">
            <v>12</v>
          </cell>
          <cell r="L200">
            <v>20</v>
          </cell>
          <cell r="M200">
            <v>12</v>
          </cell>
          <cell r="N200">
            <v>15</v>
          </cell>
          <cell r="O200">
            <v>13.5</v>
          </cell>
          <cell r="P200">
            <v>50</v>
          </cell>
          <cell r="Q200">
            <v>37</v>
          </cell>
          <cell r="R200">
            <v>63.4</v>
          </cell>
          <cell r="S200">
            <v>21</v>
          </cell>
          <cell r="T200">
            <v>10.3</v>
          </cell>
          <cell r="U200">
            <v>10.5</v>
          </cell>
          <cell r="V200">
            <v>7.42</v>
          </cell>
          <cell r="W200">
            <v>0</v>
          </cell>
          <cell r="X200">
            <v>18</v>
          </cell>
          <cell r="Y200">
            <v>42</v>
          </cell>
          <cell r="Z200">
            <v>0</v>
          </cell>
          <cell r="AA200">
            <v>6.5</v>
          </cell>
          <cell r="AB200">
            <v>12.34</v>
          </cell>
          <cell r="AC200">
            <v>0</v>
          </cell>
          <cell r="AD200">
            <v>23</v>
          </cell>
        </row>
        <row r="201">
          <cell r="B201">
            <v>17</v>
          </cell>
          <cell r="C201">
            <v>13</v>
          </cell>
          <cell r="D201">
            <v>11</v>
          </cell>
          <cell r="E201">
            <v>10</v>
          </cell>
          <cell r="F201">
            <v>36</v>
          </cell>
          <cell r="G201">
            <v>6.2</v>
          </cell>
          <cell r="H201">
            <v>14</v>
          </cell>
          <cell r="I201">
            <v>13</v>
          </cell>
          <cell r="J201">
            <v>9.1</v>
          </cell>
          <cell r="K201">
            <v>12</v>
          </cell>
          <cell r="L201">
            <v>19</v>
          </cell>
          <cell r="M201">
            <v>11</v>
          </cell>
          <cell r="N201">
            <v>14</v>
          </cell>
          <cell r="O201">
            <v>30</v>
          </cell>
          <cell r="P201">
            <v>50</v>
          </cell>
          <cell r="Q201">
            <v>34</v>
          </cell>
          <cell r="R201">
            <v>61.8</v>
          </cell>
          <cell r="S201">
            <v>22.8</v>
          </cell>
          <cell r="T201">
            <v>10.3</v>
          </cell>
          <cell r="U201">
            <v>15.4</v>
          </cell>
          <cell r="V201">
            <v>7.94</v>
          </cell>
          <cell r="W201">
            <v>0</v>
          </cell>
          <cell r="X201">
            <v>18</v>
          </cell>
          <cell r="Y201">
            <v>44</v>
          </cell>
          <cell r="Z201">
            <v>0</v>
          </cell>
          <cell r="AA201">
            <v>100</v>
          </cell>
          <cell r="AB201">
            <v>5.3000000000000114</v>
          </cell>
          <cell r="AC201">
            <v>0</v>
          </cell>
          <cell r="AD201">
            <v>19</v>
          </cell>
        </row>
        <row r="202">
          <cell r="B202">
            <v>18</v>
          </cell>
          <cell r="C202">
            <v>13</v>
          </cell>
          <cell r="D202">
            <v>11</v>
          </cell>
          <cell r="E202">
            <v>13</v>
          </cell>
          <cell r="F202">
            <v>37</v>
          </cell>
          <cell r="G202">
            <v>6.5</v>
          </cell>
          <cell r="H202">
            <v>14</v>
          </cell>
          <cell r="I202">
            <v>14</v>
          </cell>
          <cell r="J202">
            <v>8.8000000000000007</v>
          </cell>
          <cell r="K202">
            <v>12</v>
          </cell>
          <cell r="L202">
            <v>18</v>
          </cell>
          <cell r="M202">
            <v>11</v>
          </cell>
          <cell r="N202">
            <v>14</v>
          </cell>
          <cell r="O202">
            <v>22</v>
          </cell>
          <cell r="P202">
            <v>50</v>
          </cell>
          <cell r="Q202">
            <v>31</v>
          </cell>
          <cell r="R202">
            <v>60.2</v>
          </cell>
          <cell r="S202">
            <v>24.25</v>
          </cell>
          <cell r="T202">
            <v>10.3</v>
          </cell>
          <cell r="U202">
            <v>22.2</v>
          </cell>
          <cell r="V202">
            <v>8.0999999999999943</v>
          </cell>
          <cell r="W202">
            <v>0</v>
          </cell>
          <cell r="X202">
            <v>15</v>
          </cell>
          <cell r="Y202">
            <v>57</v>
          </cell>
          <cell r="Z202">
            <v>0</v>
          </cell>
          <cell r="AA202">
            <v>100</v>
          </cell>
          <cell r="AB202">
            <v>2.3000000000000114</v>
          </cell>
          <cell r="AC202">
            <v>0</v>
          </cell>
          <cell r="AD202">
            <v>22.5</v>
          </cell>
        </row>
        <row r="203">
          <cell r="B203">
            <v>24</v>
          </cell>
          <cell r="C203">
            <v>12</v>
          </cell>
          <cell r="D203">
            <v>12</v>
          </cell>
          <cell r="E203">
            <v>18</v>
          </cell>
          <cell r="F203">
            <v>36</v>
          </cell>
          <cell r="G203">
            <v>7.4</v>
          </cell>
          <cell r="H203">
            <v>14</v>
          </cell>
          <cell r="I203">
            <v>14</v>
          </cell>
          <cell r="J203">
            <v>9.1</v>
          </cell>
          <cell r="K203">
            <v>11</v>
          </cell>
          <cell r="L203">
            <v>20</v>
          </cell>
          <cell r="M203">
            <v>11</v>
          </cell>
          <cell r="N203">
            <v>14</v>
          </cell>
          <cell r="O203">
            <v>27</v>
          </cell>
          <cell r="P203">
            <v>50</v>
          </cell>
          <cell r="Q203">
            <v>31</v>
          </cell>
          <cell r="R203">
            <v>61.2</v>
          </cell>
          <cell r="S203">
            <v>22.51</v>
          </cell>
          <cell r="T203">
            <v>12.8</v>
          </cell>
          <cell r="U203">
            <v>21.9</v>
          </cell>
          <cell r="V203">
            <v>8.3000000000000007</v>
          </cell>
          <cell r="W203">
            <v>7.5</v>
          </cell>
          <cell r="X203">
            <v>16</v>
          </cell>
          <cell r="Y203">
            <v>68</v>
          </cell>
          <cell r="Z203">
            <v>0</v>
          </cell>
          <cell r="AA203">
            <v>100</v>
          </cell>
          <cell r="AB203">
            <v>7.5</v>
          </cell>
          <cell r="AC203">
            <v>0</v>
          </cell>
          <cell r="AD203">
            <v>24</v>
          </cell>
        </row>
        <row r="204">
          <cell r="B204">
            <v>27</v>
          </cell>
          <cell r="C204">
            <v>12</v>
          </cell>
          <cell r="D204">
            <v>12</v>
          </cell>
          <cell r="E204">
            <v>22</v>
          </cell>
          <cell r="F204">
            <v>36</v>
          </cell>
          <cell r="G204">
            <v>7.8</v>
          </cell>
          <cell r="H204">
            <v>15</v>
          </cell>
          <cell r="I204">
            <v>14</v>
          </cell>
          <cell r="J204">
            <v>9.5</v>
          </cell>
          <cell r="K204">
            <v>11</v>
          </cell>
          <cell r="L204">
            <v>16</v>
          </cell>
          <cell r="M204">
            <v>10</v>
          </cell>
          <cell r="N204">
            <v>15</v>
          </cell>
          <cell r="O204">
            <v>15</v>
          </cell>
          <cell r="P204">
            <v>46</v>
          </cell>
          <cell r="Q204">
            <v>31</v>
          </cell>
          <cell r="R204">
            <v>62.4</v>
          </cell>
          <cell r="S204">
            <v>24.6</v>
          </cell>
          <cell r="T204">
            <v>16.8</v>
          </cell>
          <cell r="U204">
            <v>19.600000000000001</v>
          </cell>
          <cell r="V204">
            <v>9.3000000000000007</v>
          </cell>
          <cell r="W204">
            <v>16.5</v>
          </cell>
          <cell r="X204">
            <v>16</v>
          </cell>
          <cell r="Y204">
            <v>76</v>
          </cell>
          <cell r="Z204">
            <v>0</v>
          </cell>
          <cell r="AA204">
            <v>100</v>
          </cell>
          <cell r="AB204">
            <v>0</v>
          </cell>
          <cell r="AC204">
            <v>0</v>
          </cell>
          <cell r="AD204">
            <v>25.9</v>
          </cell>
        </row>
        <row r="205">
          <cell r="B205">
            <v>28</v>
          </cell>
          <cell r="C205">
            <v>13</v>
          </cell>
          <cell r="D205">
            <v>11</v>
          </cell>
          <cell r="E205">
            <v>26</v>
          </cell>
          <cell r="F205">
            <v>31</v>
          </cell>
          <cell r="G205">
            <v>8.1</v>
          </cell>
          <cell r="H205">
            <v>16</v>
          </cell>
          <cell r="I205">
            <v>13</v>
          </cell>
          <cell r="J205">
            <v>9.5</v>
          </cell>
          <cell r="K205">
            <v>12</v>
          </cell>
          <cell r="L205">
            <v>16</v>
          </cell>
          <cell r="M205">
            <v>10</v>
          </cell>
          <cell r="N205">
            <v>15</v>
          </cell>
          <cell r="O205">
            <v>13</v>
          </cell>
          <cell r="P205">
            <v>46</v>
          </cell>
          <cell r="Q205">
            <v>31</v>
          </cell>
          <cell r="R205">
            <v>66</v>
          </cell>
          <cell r="S205">
            <v>25.79</v>
          </cell>
          <cell r="T205">
            <v>18.8</v>
          </cell>
          <cell r="U205">
            <v>17</v>
          </cell>
          <cell r="V205">
            <v>7.5</v>
          </cell>
          <cell r="W205">
            <v>12.86</v>
          </cell>
          <cell r="X205">
            <v>16</v>
          </cell>
          <cell r="Y205">
            <v>87</v>
          </cell>
          <cell r="Z205">
            <v>0</v>
          </cell>
          <cell r="AA205">
            <v>100</v>
          </cell>
          <cell r="AB205">
            <v>7.5</v>
          </cell>
          <cell r="AC205">
            <v>0.80000000000001137</v>
          </cell>
          <cell r="AD205">
            <v>26.8</v>
          </cell>
        </row>
        <row r="206">
          <cell r="B206">
            <v>26</v>
          </cell>
          <cell r="C206">
            <v>15</v>
          </cell>
          <cell r="D206">
            <v>10</v>
          </cell>
          <cell r="E206">
            <v>26</v>
          </cell>
          <cell r="F206">
            <v>28</v>
          </cell>
          <cell r="G206">
            <v>9.8000000000000007</v>
          </cell>
          <cell r="H206">
            <v>23</v>
          </cell>
          <cell r="I206">
            <v>13</v>
          </cell>
          <cell r="J206">
            <v>10</v>
          </cell>
          <cell r="K206">
            <v>13</v>
          </cell>
          <cell r="L206">
            <v>14</v>
          </cell>
          <cell r="M206">
            <v>9.8000000000000007</v>
          </cell>
          <cell r="N206">
            <v>14</v>
          </cell>
          <cell r="O206">
            <v>13</v>
          </cell>
          <cell r="P206">
            <v>46</v>
          </cell>
          <cell r="Q206">
            <v>31</v>
          </cell>
          <cell r="R206">
            <v>67.2</v>
          </cell>
          <cell r="S206">
            <v>31.8</v>
          </cell>
          <cell r="T206">
            <v>23.8</v>
          </cell>
          <cell r="U206">
            <v>14.8</v>
          </cell>
          <cell r="V206">
            <v>6.5</v>
          </cell>
          <cell r="W206">
            <v>17.600000000000001</v>
          </cell>
          <cell r="X206">
            <v>18</v>
          </cell>
          <cell r="Y206">
            <v>100</v>
          </cell>
          <cell r="Z206">
            <v>0</v>
          </cell>
          <cell r="AA206">
            <v>100</v>
          </cell>
          <cell r="AB206">
            <v>16.5</v>
          </cell>
          <cell r="AC206">
            <v>7.5</v>
          </cell>
          <cell r="AD206">
            <v>26.8</v>
          </cell>
        </row>
        <row r="207">
          <cell r="B207">
            <v>27</v>
          </cell>
          <cell r="C207">
            <v>19</v>
          </cell>
          <cell r="D207">
            <v>11</v>
          </cell>
          <cell r="E207">
            <v>26</v>
          </cell>
          <cell r="F207">
            <v>31</v>
          </cell>
          <cell r="G207">
            <v>16</v>
          </cell>
          <cell r="H207">
            <v>28</v>
          </cell>
          <cell r="I207">
            <v>12</v>
          </cell>
          <cell r="J207">
            <v>14</v>
          </cell>
          <cell r="K207">
            <v>17</v>
          </cell>
          <cell r="L207">
            <v>13</v>
          </cell>
          <cell r="M207">
            <v>10</v>
          </cell>
          <cell r="N207">
            <v>14</v>
          </cell>
          <cell r="O207">
            <v>13</v>
          </cell>
          <cell r="P207">
            <v>38</v>
          </cell>
          <cell r="Q207">
            <v>31</v>
          </cell>
          <cell r="R207">
            <v>66</v>
          </cell>
          <cell r="S207">
            <v>36.25</v>
          </cell>
          <cell r="T207">
            <v>30.2</v>
          </cell>
          <cell r="U207">
            <v>14.8</v>
          </cell>
          <cell r="V207">
            <v>6.5</v>
          </cell>
          <cell r="W207">
            <v>11.86</v>
          </cell>
          <cell r="X207">
            <v>19</v>
          </cell>
          <cell r="Y207">
            <v>94</v>
          </cell>
          <cell r="Z207">
            <v>0</v>
          </cell>
          <cell r="AA207">
            <v>100</v>
          </cell>
          <cell r="AB207">
            <v>37.5</v>
          </cell>
          <cell r="AC207">
            <v>16.5</v>
          </cell>
          <cell r="AD207">
            <v>23.9</v>
          </cell>
        </row>
        <row r="208">
          <cell r="B208">
            <v>32</v>
          </cell>
          <cell r="C208">
            <v>23</v>
          </cell>
          <cell r="D208">
            <v>14</v>
          </cell>
          <cell r="E208">
            <v>28</v>
          </cell>
          <cell r="F208">
            <v>34</v>
          </cell>
          <cell r="G208">
            <v>21</v>
          </cell>
          <cell r="H208">
            <v>31</v>
          </cell>
          <cell r="I208">
            <v>11</v>
          </cell>
          <cell r="J208">
            <v>26</v>
          </cell>
          <cell r="K208">
            <v>20</v>
          </cell>
          <cell r="L208">
            <v>13</v>
          </cell>
          <cell r="M208">
            <v>10</v>
          </cell>
          <cell r="N208">
            <v>13</v>
          </cell>
          <cell r="O208">
            <v>13</v>
          </cell>
          <cell r="P208">
            <v>38</v>
          </cell>
          <cell r="Q208">
            <v>31</v>
          </cell>
          <cell r="R208">
            <v>66.599999999999994</v>
          </cell>
          <cell r="S208">
            <v>36.35</v>
          </cell>
          <cell r="T208">
            <v>30.5</v>
          </cell>
          <cell r="U208">
            <v>12.3</v>
          </cell>
          <cell r="V208">
            <v>6.8</v>
          </cell>
          <cell r="W208">
            <v>27</v>
          </cell>
          <cell r="X208">
            <v>21</v>
          </cell>
          <cell r="Y208">
            <v>100</v>
          </cell>
          <cell r="Z208">
            <v>0</v>
          </cell>
          <cell r="AA208">
            <v>100</v>
          </cell>
          <cell r="AB208">
            <v>39.5</v>
          </cell>
          <cell r="AC208">
            <v>37.5</v>
          </cell>
          <cell r="AD208">
            <v>22.4</v>
          </cell>
        </row>
        <row r="209">
          <cell r="B209">
            <v>37</v>
          </cell>
          <cell r="C209">
            <v>24</v>
          </cell>
          <cell r="D209">
            <v>18</v>
          </cell>
          <cell r="E209">
            <v>32</v>
          </cell>
          <cell r="F209">
            <v>34</v>
          </cell>
          <cell r="G209">
            <v>24</v>
          </cell>
          <cell r="H209">
            <v>34</v>
          </cell>
          <cell r="I209">
            <v>9.8000000000000007</v>
          </cell>
          <cell r="J209">
            <v>28</v>
          </cell>
          <cell r="K209">
            <v>24</v>
          </cell>
          <cell r="L209">
            <v>13</v>
          </cell>
          <cell r="M209">
            <v>11</v>
          </cell>
          <cell r="N209">
            <v>13</v>
          </cell>
          <cell r="O209">
            <v>13</v>
          </cell>
          <cell r="P209">
            <v>38</v>
          </cell>
          <cell r="Q209">
            <v>31</v>
          </cell>
          <cell r="R209">
            <v>66</v>
          </cell>
          <cell r="S209">
            <v>42.71</v>
          </cell>
          <cell r="T209">
            <v>32.700000000000003</v>
          </cell>
          <cell r="U209">
            <v>16.899999999999999</v>
          </cell>
          <cell r="V209">
            <v>7.5999999999999943</v>
          </cell>
          <cell r="W209">
            <v>18</v>
          </cell>
          <cell r="X209">
            <v>22</v>
          </cell>
          <cell r="Y209">
            <v>100</v>
          </cell>
          <cell r="Z209">
            <v>0</v>
          </cell>
          <cell r="AA209">
            <v>100</v>
          </cell>
          <cell r="AB209">
            <v>18.7</v>
          </cell>
          <cell r="AC209">
            <v>51.3</v>
          </cell>
          <cell r="AD209">
            <v>25.6</v>
          </cell>
        </row>
        <row r="210">
          <cell r="B210">
            <v>44</v>
          </cell>
          <cell r="C210">
            <v>22</v>
          </cell>
          <cell r="D210">
            <v>23</v>
          </cell>
          <cell r="E210">
            <v>40</v>
          </cell>
          <cell r="F210">
            <v>38</v>
          </cell>
          <cell r="G210">
            <v>24</v>
          </cell>
          <cell r="H210">
            <v>34</v>
          </cell>
          <cell r="I210">
            <v>9.5</v>
          </cell>
          <cell r="J210">
            <v>26</v>
          </cell>
          <cell r="K210">
            <v>30</v>
          </cell>
          <cell r="L210">
            <v>12</v>
          </cell>
          <cell r="M210">
            <v>10</v>
          </cell>
          <cell r="N210">
            <v>13</v>
          </cell>
          <cell r="O210">
            <v>13</v>
          </cell>
          <cell r="P210">
            <v>38</v>
          </cell>
          <cell r="Q210">
            <v>31</v>
          </cell>
          <cell r="R210">
            <v>67</v>
          </cell>
          <cell r="S210">
            <v>40.5</v>
          </cell>
          <cell r="T210">
            <v>27.5</v>
          </cell>
          <cell r="U210">
            <v>11.5</v>
          </cell>
          <cell r="V210">
            <v>8.5999999999999943</v>
          </cell>
          <cell r="W210">
            <v>17</v>
          </cell>
          <cell r="X210">
            <v>24</v>
          </cell>
          <cell r="Y210">
            <v>100</v>
          </cell>
          <cell r="Z210">
            <v>0</v>
          </cell>
          <cell r="AA210">
            <v>100</v>
          </cell>
          <cell r="AB210">
            <v>13.9</v>
          </cell>
          <cell r="AC210">
            <v>50</v>
          </cell>
          <cell r="AD210">
            <v>30</v>
          </cell>
        </row>
        <row r="211">
          <cell r="B211">
            <v>47</v>
          </cell>
          <cell r="C211">
            <v>21</v>
          </cell>
          <cell r="D211">
            <v>30</v>
          </cell>
          <cell r="E211">
            <v>41</v>
          </cell>
          <cell r="F211">
            <v>39</v>
          </cell>
          <cell r="G211">
            <v>28</v>
          </cell>
          <cell r="H211">
            <v>34</v>
          </cell>
          <cell r="I211">
            <v>9.1</v>
          </cell>
          <cell r="J211">
            <v>23</v>
          </cell>
          <cell r="K211">
            <v>31</v>
          </cell>
          <cell r="L211">
            <v>12</v>
          </cell>
          <cell r="M211">
            <v>10</v>
          </cell>
          <cell r="N211">
            <v>16</v>
          </cell>
          <cell r="O211">
            <v>13</v>
          </cell>
          <cell r="P211">
            <v>42</v>
          </cell>
          <cell r="Q211">
            <v>31</v>
          </cell>
          <cell r="R211">
            <v>72</v>
          </cell>
          <cell r="S211">
            <v>38.5</v>
          </cell>
          <cell r="T211">
            <v>23.5</v>
          </cell>
          <cell r="U211">
            <v>10.5</v>
          </cell>
          <cell r="V211">
            <v>8.5999999999999943</v>
          </cell>
          <cell r="W211">
            <v>19.2</v>
          </cell>
          <cell r="X211">
            <v>28</v>
          </cell>
          <cell r="Y211">
            <v>100</v>
          </cell>
          <cell r="Z211">
            <v>0</v>
          </cell>
          <cell r="AA211">
            <v>100</v>
          </cell>
          <cell r="AB211">
            <v>9.2000000000000455</v>
          </cell>
          <cell r="AC211">
            <v>59</v>
          </cell>
          <cell r="AD211">
            <v>35</v>
          </cell>
        </row>
        <row r="212">
          <cell r="B212">
            <v>52</v>
          </cell>
          <cell r="C212">
            <v>20</v>
          </cell>
          <cell r="D212">
            <v>36</v>
          </cell>
          <cell r="E212">
            <v>44</v>
          </cell>
          <cell r="F212">
            <v>36</v>
          </cell>
          <cell r="G212">
            <v>32</v>
          </cell>
          <cell r="H212">
            <v>36</v>
          </cell>
          <cell r="I212">
            <v>9.1</v>
          </cell>
          <cell r="J212">
            <v>23</v>
          </cell>
          <cell r="K212">
            <v>31</v>
          </cell>
          <cell r="L212">
            <v>17</v>
          </cell>
          <cell r="M212">
            <v>11</v>
          </cell>
          <cell r="N212">
            <v>18</v>
          </cell>
          <cell r="O212">
            <v>13</v>
          </cell>
          <cell r="P212">
            <v>42</v>
          </cell>
          <cell r="Q212">
            <v>31</v>
          </cell>
          <cell r="R212">
            <v>83</v>
          </cell>
          <cell r="S212">
            <v>42.6</v>
          </cell>
          <cell r="T212">
            <v>23.5</v>
          </cell>
          <cell r="U212">
            <v>11.5</v>
          </cell>
          <cell r="V212">
            <v>9.3000000000000007</v>
          </cell>
          <cell r="W212">
            <v>26.25</v>
          </cell>
          <cell r="X212">
            <v>30</v>
          </cell>
          <cell r="Y212">
            <v>100</v>
          </cell>
          <cell r="Z212">
            <v>0</v>
          </cell>
          <cell r="AA212">
            <v>100</v>
          </cell>
          <cell r="AB212">
            <v>0</v>
          </cell>
          <cell r="AC212">
            <v>56</v>
          </cell>
          <cell r="AD212">
            <v>43</v>
          </cell>
        </row>
        <row r="213">
          <cell r="B213">
            <v>57</v>
          </cell>
          <cell r="C213">
            <v>21</v>
          </cell>
          <cell r="D213">
            <v>35</v>
          </cell>
          <cell r="E213">
            <v>43</v>
          </cell>
          <cell r="F213">
            <v>33</v>
          </cell>
          <cell r="G213">
            <v>35</v>
          </cell>
          <cell r="H213">
            <v>36</v>
          </cell>
          <cell r="I213">
            <v>9.1</v>
          </cell>
          <cell r="J213">
            <v>25</v>
          </cell>
          <cell r="K213">
            <v>32</v>
          </cell>
          <cell r="L213">
            <v>26</v>
          </cell>
          <cell r="M213">
            <v>12</v>
          </cell>
          <cell r="N213">
            <v>19</v>
          </cell>
          <cell r="O213">
            <v>13</v>
          </cell>
          <cell r="P213">
            <v>42</v>
          </cell>
          <cell r="Q213">
            <v>31</v>
          </cell>
          <cell r="R213">
            <v>86</v>
          </cell>
          <cell r="S213">
            <v>47.1</v>
          </cell>
          <cell r="T213">
            <v>23.5</v>
          </cell>
          <cell r="U213">
            <v>25.5</v>
          </cell>
          <cell r="V213">
            <v>9.3000000000000007</v>
          </cell>
          <cell r="W213">
            <v>58.5</v>
          </cell>
          <cell r="X213">
            <v>29</v>
          </cell>
          <cell r="Y213">
            <v>100</v>
          </cell>
          <cell r="Z213">
            <v>0</v>
          </cell>
          <cell r="AA213">
            <v>100</v>
          </cell>
          <cell r="AB213">
            <v>0</v>
          </cell>
          <cell r="AC213">
            <v>67</v>
          </cell>
          <cell r="AD213">
            <v>41</v>
          </cell>
        </row>
        <row r="214">
          <cell r="B214">
            <v>59</v>
          </cell>
          <cell r="C214">
            <v>21</v>
          </cell>
          <cell r="D214">
            <v>31</v>
          </cell>
          <cell r="E214">
            <v>38</v>
          </cell>
          <cell r="F214">
            <v>32</v>
          </cell>
          <cell r="G214">
            <v>30</v>
          </cell>
          <cell r="H214">
            <v>33</v>
          </cell>
          <cell r="I214">
            <v>8.8000000000000007</v>
          </cell>
          <cell r="J214">
            <v>27</v>
          </cell>
          <cell r="K214">
            <v>35</v>
          </cell>
          <cell r="L214">
            <v>35</v>
          </cell>
          <cell r="M214">
            <v>12</v>
          </cell>
          <cell r="N214">
            <v>22</v>
          </cell>
          <cell r="O214">
            <v>13</v>
          </cell>
          <cell r="P214">
            <v>100</v>
          </cell>
          <cell r="Q214">
            <v>35</v>
          </cell>
          <cell r="R214">
            <v>84</v>
          </cell>
          <cell r="S214">
            <v>46.9</v>
          </cell>
          <cell r="T214">
            <v>27.5</v>
          </cell>
          <cell r="U214">
            <v>36.5</v>
          </cell>
          <cell r="V214">
            <v>12.5</v>
          </cell>
          <cell r="W214">
            <v>42.83</v>
          </cell>
          <cell r="X214">
            <v>32</v>
          </cell>
          <cell r="Y214">
            <v>100</v>
          </cell>
          <cell r="Z214">
            <v>0</v>
          </cell>
          <cell r="AA214">
            <v>100</v>
          </cell>
          <cell r="AB214">
            <v>0</v>
          </cell>
          <cell r="AC214">
            <v>56</v>
          </cell>
          <cell r="AD214">
            <v>36.799999999999997</v>
          </cell>
        </row>
        <row r="215">
          <cell r="B215">
            <v>58</v>
          </cell>
          <cell r="C215">
            <v>20</v>
          </cell>
          <cell r="D215">
            <v>30</v>
          </cell>
          <cell r="E215">
            <v>37</v>
          </cell>
          <cell r="F215">
            <v>33</v>
          </cell>
          <cell r="G215">
            <v>26</v>
          </cell>
          <cell r="H215">
            <v>30</v>
          </cell>
          <cell r="I215">
            <v>8.8000000000000007</v>
          </cell>
          <cell r="J215">
            <v>32</v>
          </cell>
          <cell r="K215">
            <v>39</v>
          </cell>
          <cell r="L215">
            <v>38</v>
          </cell>
          <cell r="M215">
            <v>12</v>
          </cell>
          <cell r="N215">
            <v>25</v>
          </cell>
          <cell r="O215">
            <v>13</v>
          </cell>
          <cell r="P215">
            <v>100</v>
          </cell>
          <cell r="Q215">
            <v>40</v>
          </cell>
          <cell r="R215">
            <v>86</v>
          </cell>
          <cell r="S215">
            <v>43.5</v>
          </cell>
          <cell r="T215">
            <v>33.5</v>
          </cell>
          <cell r="U215">
            <v>36.5</v>
          </cell>
          <cell r="V215">
            <v>17.600000000000001</v>
          </cell>
          <cell r="W215">
            <v>41</v>
          </cell>
          <cell r="X215">
            <v>30</v>
          </cell>
          <cell r="Y215">
            <v>100</v>
          </cell>
          <cell r="Z215">
            <v>0</v>
          </cell>
          <cell r="AA215">
            <v>100</v>
          </cell>
          <cell r="AB215">
            <v>0</v>
          </cell>
          <cell r="AC215">
            <v>57</v>
          </cell>
          <cell r="AD215">
            <v>33</v>
          </cell>
        </row>
        <row r="216">
          <cell r="B216">
            <v>60</v>
          </cell>
          <cell r="C216">
            <v>20</v>
          </cell>
          <cell r="D216">
            <v>31</v>
          </cell>
          <cell r="E216">
            <v>36</v>
          </cell>
          <cell r="F216">
            <v>34</v>
          </cell>
          <cell r="G216">
            <v>24</v>
          </cell>
          <cell r="H216">
            <v>30</v>
          </cell>
          <cell r="I216">
            <v>9.5</v>
          </cell>
          <cell r="J216">
            <v>34</v>
          </cell>
          <cell r="K216">
            <v>41</v>
          </cell>
          <cell r="L216">
            <v>33</v>
          </cell>
          <cell r="M216">
            <v>13</v>
          </cell>
          <cell r="N216">
            <v>27</v>
          </cell>
          <cell r="O216">
            <v>17</v>
          </cell>
          <cell r="P216">
            <v>100</v>
          </cell>
          <cell r="Q216">
            <v>38</v>
          </cell>
          <cell r="R216">
            <v>91.67</v>
          </cell>
          <cell r="S216">
            <v>40.299999999999997</v>
          </cell>
          <cell r="T216">
            <v>38.5</v>
          </cell>
          <cell r="U216">
            <v>35.5</v>
          </cell>
          <cell r="V216">
            <v>23.6</v>
          </cell>
          <cell r="W216">
            <v>38.799999999999997</v>
          </cell>
          <cell r="X216">
            <v>29</v>
          </cell>
          <cell r="Y216">
            <v>100</v>
          </cell>
          <cell r="Z216">
            <v>0</v>
          </cell>
          <cell r="AA216">
            <v>38.76</v>
          </cell>
          <cell r="AB216">
            <v>0</v>
          </cell>
          <cell r="AC216">
            <v>61</v>
          </cell>
          <cell r="AD216">
            <v>33</v>
          </cell>
        </row>
        <row r="217">
          <cell r="B217">
            <v>65</v>
          </cell>
          <cell r="C217">
            <v>21</v>
          </cell>
          <cell r="D217">
            <v>36</v>
          </cell>
          <cell r="E217">
            <v>35</v>
          </cell>
          <cell r="F217">
            <v>39</v>
          </cell>
          <cell r="G217">
            <v>26</v>
          </cell>
          <cell r="H217">
            <v>30</v>
          </cell>
          <cell r="I217">
            <v>10</v>
          </cell>
          <cell r="J217">
            <v>34</v>
          </cell>
          <cell r="K217">
            <v>44</v>
          </cell>
          <cell r="L217">
            <v>31</v>
          </cell>
          <cell r="M217">
            <v>17</v>
          </cell>
          <cell r="N217">
            <v>26</v>
          </cell>
          <cell r="O217">
            <v>39</v>
          </cell>
          <cell r="P217">
            <v>100</v>
          </cell>
          <cell r="Q217">
            <v>40</v>
          </cell>
          <cell r="R217">
            <v>96.12</v>
          </cell>
          <cell r="S217">
            <v>37.9</v>
          </cell>
          <cell r="T217">
            <v>38.5</v>
          </cell>
          <cell r="U217">
            <v>36.5</v>
          </cell>
          <cell r="V217">
            <v>24.6</v>
          </cell>
          <cell r="W217">
            <v>40.799999999999997</v>
          </cell>
          <cell r="X217">
            <v>35</v>
          </cell>
          <cell r="Y217">
            <v>100</v>
          </cell>
          <cell r="Z217">
            <v>0</v>
          </cell>
          <cell r="AA217">
            <v>34</v>
          </cell>
          <cell r="AB217">
            <v>0</v>
          </cell>
          <cell r="AC217">
            <v>53</v>
          </cell>
          <cell r="AD217">
            <v>35.67</v>
          </cell>
        </row>
        <row r="218">
          <cell r="B218">
            <v>64</v>
          </cell>
          <cell r="C218">
            <v>26</v>
          </cell>
          <cell r="D218">
            <v>41</v>
          </cell>
          <cell r="E218">
            <v>32</v>
          </cell>
          <cell r="F218">
            <v>48</v>
          </cell>
          <cell r="G218">
            <v>30</v>
          </cell>
          <cell r="H218">
            <v>30</v>
          </cell>
          <cell r="I218">
            <v>11</v>
          </cell>
          <cell r="J218">
            <v>34</v>
          </cell>
          <cell r="K218">
            <v>48</v>
          </cell>
          <cell r="L218">
            <v>28</v>
          </cell>
          <cell r="M218">
            <v>21</v>
          </cell>
          <cell r="N218">
            <v>34</v>
          </cell>
          <cell r="O218">
            <v>45</v>
          </cell>
          <cell r="P218">
            <v>100</v>
          </cell>
          <cell r="Q218">
            <v>49</v>
          </cell>
          <cell r="R218">
            <v>99.4</v>
          </cell>
          <cell r="S218">
            <v>35.65</v>
          </cell>
          <cell r="T218">
            <v>24</v>
          </cell>
          <cell r="U218">
            <v>37.5</v>
          </cell>
          <cell r="V218">
            <v>23.6</v>
          </cell>
          <cell r="W218">
            <v>42.9</v>
          </cell>
          <cell r="X218">
            <v>38</v>
          </cell>
          <cell r="Y218">
            <v>100</v>
          </cell>
          <cell r="Z218">
            <v>0</v>
          </cell>
          <cell r="AA218">
            <v>32</v>
          </cell>
          <cell r="AB218">
            <v>0</v>
          </cell>
          <cell r="AC218">
            <v>0</v>
          </cell>
          <cell r="AD218">
            <v>39</v>
          </cell>
        </row>
        <row r="219">
          <cell r="B219">
            <v>60</v>
          </cell>
          <cell r="C219">
            <v>33</v>
          </cell>
          <cell r="D219">
            <v>41</v>
          </cell>
          <cell r="E219">
            <v>29</v>
          </cell>
          <cell r="F219">
            <v>51</v>
          </cell>
          <cell r="G219">
            <v>30</v>
          </cell>
          <cell r="H219">
            <v>34</v>
          </cell>
          <cell r="I219">
            <v>11</v>
          </cell>
          <cell r="J219">
            <v>33</v>
          </cell>
          <cell r="K219">
            <v>50</v>
          </cell>
          <cell r="L219">
            <v>30</v>
          </cell>
          <cell r="M219">
            <v>27</v>
          </cell>
          <cell r="N219">
            <v>38</v>
          </cell>
          <cell r="O219">
            <v>41</v>
          </cell>
          <cell r="P219">
            <v>100</v>
          </cell>
          <cell r="Q219">
            <v>49</v>
          </cell>
          <cell r="R219">
            <v>100</v>
          </cell>
          <cell r="S219">
            <v>33.35</v>
          </cell>
          <cell r="T219">
            <v>26</v>
          </cell>
          <cell r="U219">
            <v>37.5</v>
          </cell>
          <cell r="V219">
            <v>22.6</v>
          </cell>
          <cell r="W219">
            <v>44.9</v>
          </cell>
          <cell r="X219">
            <v>34</v>
          </cell>
          <cell r="Y219">
            <v>100</v>
          </cell>
          <cell r="Z219">
            <v>0</v>
          </cell>
          <cell r="AA219">
            <v>30.9</v>
          </cell>
          <cell r="AB219">
            <v>0</v>
          </cell>
          <cell r="AC219">
            <v>7.5</v>
          </cell>
          <cell r="AD219">
            <v>55.6</v>
          </cell>
        </row>
        <row r="220">
          <cell r="B220">
            <v>57</v>
          </cell>
          <cell r="C220">
            <v>41</v>
          </cell>
          <cell r="D220">
            <v>47</v>
          </cell>
          <cell r="E220">
            <v>26</v>
          </cell>
          <cell r="F220">
            <v>58</v>
          </cell>
          <cell r="G220">
            <v>29</v>
          </cell>
          <cell r="H220">
            <v>38</v>
          </cell>
          <cell r="I220">
            <v>11</v>
          </cell>
          <cell r="J220">
            <v>31</v>
          </cell>
          <cell r="K220">
            <v>54</v>
          </cell>
          <cell r="L220">
            <v>33</v>
          </cell>
          <cell r="M220">
            <v>33</v>
          </cell>
          <cell r="N220">
            <v>43</v>
          </cell>
          <cell r="O220">
            <v>37</v>
          </cell>
          <cell r="P220">
            <v>100</v>
          </cell>
          <cell r="Q220">
            <v>58</v>
          </cell>
          <cell r="R220">
            <v>96.5</v>
          </cell>
          <cell r="S220">
            <v>31.4</v>
          </cell>
          <cell r="T220">
            <v>26</v>
          </cell>
          <cell r="U220">
            <v>37</v>
          </cell>
          <cell r="V220">
            <v>23.6</v>
          </cell>
          <cell r="W220">
            <v>47.03</v>
          </cell>
          <cell r="X220">
            <v>29</v>
          </cell>
          <cell r="Y220">
            <v>100</v>
          </cell>
          <cell r="Z220">
            <v>0</v>
          </cell>
          <cell r="AA220">
            <v>69</v>
          </cell>
          <cell r="AB220">
            <v>0</v>
          </cell>
          <cell r="AC220">
            <v>16.5</v>
          </cell>
          <cell r="AD220">
            <v>68.239999999999995</v>
          </cell>
        </row>
        <row r="221">
          <cell r="B221">
            <v>57</v>
          </cell>
          <cell r="C221">
            <v>40</v>
          </cell>
          <cell r="D221">
            <v>51</v>
          </cell>
          <cell r="E221">
            <v>28</v>
          </cell>
          <cell r="F221">
            <v>62</v>
          </cell>
          <cell r="G221">
            <v>26</v>
          </cell>
          <cell r="H221">
            <v>38</v>
          </cell>
          <cell r="I221">
            <v>11</v>
          </cell>
          <cell r="J221">
            <v>31</v>
          </cell>
          <cell r="K221">
            <v>56</v>
          </cell>
          <cell r="L221">
            <v>32</v>
          </cell>
          <cell r="M221">
            <v>34</v>
          </cell>
          <cell r="N221">
            <v>44</v>
          </cell>
          <cell r="O221">
            <v>34</v>
          </cell>
          <cell r="P221">
            <v>100</v>
          </cell>
          <cell r="Q221">
            <v>22</v>
          </cell>
          <cell r="R221">
            <v>90.5</v>
          </cell>
          <cell r="S221">
            <v>31.4</v>
          </cell>
          <cell r="T221">
            <v>29</v>
          </cell>
          <cell r="U221">
            <v>35.5</v>
          </cell>
          <cell r="V221">
            <v>23</v>
          </cell>
          <cell r="W221">
            <v>56.6</v>
          </cell>
          <cell r="X221">
            <v>31</v>
          </cell>
          <cell r="Y221">
            <v>100</v>
          </cell>
          <cell r="Z221">
            <v>0</v>
          </cell>
          <cell r="AA221">
            <v>32.5</v>
          </cell>
          <cell r="AB221">
            <v>7.5</v>
          </cell>
          <cell r="AC221">
            <v>37.5</v>
          </cell>
          <cell r="AD221">
            <v>77.709999999999994</v>
          </cell>
        </row>
        <row r="222">
          <cell r="B222">
            <v>56</v>
          </cell>
          <cell r="C222">
            <v>38</v>
          </cell>
          <cell r="D222">
            <v>55</v>
          </cell>
          <cell r="E222">
            <v>28</v>
          </cell>
          <cell r="F222">
            <v>62</v>
          </cell>
          <cell r="G222">
            <v>24</v>
          </cell>
          <cell r="H222">
            <v>38</v>
          </cell>
          <cell r="I222">
            <v>11</v>
          </cell>
          <cell r="J222">
            <v>33</v>
          </cell>
          <cell r="K222">
            <v>50</v>
          </cell>
          <cell r="L222">
            <v>34</v>
          </cell>
          <cell r="M222">
            <v>35</v>
          </cell>
          <cell r="N222">
            <v>43</v>
          </cell>
          <cell r="O222">
            <v>39</v>
          </cell>
          <cell r="P222">
            <v>100</v>
          </cell>
          <cell r="Q222">
            <v>49.5</v>
          </cell>
          <cell r="R222">
            <v>92.9</v>
          </cell>
          <cell r="S222">
            <v>33</v>
          </cell>
          <cell r="T222">
            <v>26.8</v>
          </cell>
          <cell r="U222">
            <v>34</v>
          </cell>
          <cell r="V222">
            <v>22.3</v>
          </cell>
          <cell r="W222">
            <v>55.89</v>
          </cell>
          <cell r="X222">
            <v>29</v>
          </cell>
          <cell r="Y222">
            <v>100</v>
          </cell>
          <cell r="Z222">
            <v>0</v>
          </cell>
          <cell r="AA222">
            <v>41</v>
          </cell>
          <cell r="AB222">
            <v>16.5</v>
          </cell>
          <cell r="AC222">
            <v>84</v>
          </cell>
          <cell r="AD222">
            <v>85</v>
          </cell>
        </row>
        <row r="223">
          <cell r="B223">
            <v>53</v>
          </cell>
          <cell r="C223">
            <v>38</v>
          </cell>
          <cell r="D223">
            <v>59</v>
          </cell>
          <cell r="E223">
            <v>33</v>
          </cell>
          <cell r="F223">
            <v>58</v>
          </cell>
          <cell r="G223">
            <v>24</v>
          </cell>
          <cell r="H223">
            <v>41</v>
          </cell>
          <cell r="I223">
            <v>12</v>
          </cell>
          <cell r="J223">
            <v>34</v>
          </cell>
          <cell r="K223">
            <v>44</v>
          </cell>
          <cell r="L223">
            <v>35</v>
          </cell>
          <cell r="M223">
            <v>34</v>
          </cell>
          <cell r="N223">
            <v>44</v>
          </cell>
          <cell r="O223">
            <v>39</v>
          </cell>
          <cell r="P223">
            <v>100</v>
          </cell>
          <cell r="Q223">
            <v>41</v>
          </cell>
          <cell r="R223">
            <v>91.7</v>
          </cell>
          <cell r="S223">
            <v>36</v>
          </cell>
          <cell r="T223">
            <v>23.8</v>
          </cell>
          <cell r="U223">
            <v>34</v>
          </cell>
          <cell r="V223">
            <v>21.3</v>
          </cell>
          <cell r="W223">
            <v>54.3</v>
          </cell>
          <cell r="X223">
            <v>33</v>
          </cell>
          <cell r="Y223">
            <v>100</v>
          </cell>
          <cell r="Z223">
            <v>7.5</v>
          </cell>
          <cell r="AA223">
            <v>35.700000000000003</v>
          </cell>
          <cell r="AB223">
            <v>37.5</v>
          </cell>
          <cell r="AC223">
            <v>62</v>
          </cell>
          <cell r="AD223">
            <v>84.66</v>
          </cell>
        </row>
        <row r="224">
          <cell r="B224">
            <v>52</v>
          </cell>
          <cell r="C224">
            <v>39</v>
          </cell>
          <cell r="D224">
            <v>62</v>
          </cell>
          <cell r="E224">
            <v>32</v>
          </cell>
          <cell r="F224">
            <v>56</v>
          </cell>
          <cell r="G224">
            <v>24</v>
          </cell>
          <cell r="H224">
            <v>43</v>
          </cell>
          <cell r="I224">
            <v>14</v>
          </cell>
          <cell r="J224">
            <v>38</v>
          </cell>
          <cell r="K224">
            <v>41</v>
          </cell>
          <cell r="L224">
            <v>35</v>
          </cell>
          <cell r="M224">
            <v>34</v>
          </cell>
          <cell r="N224">
            <v>44</v>
          </cell>
          <cell r="O224">
            <v>39</v>
          </cell>
          <cell r="P224">
            <v>93</v>
          </cell>
          <cell r="Q224">
            <v>43</v>
          </cell>
          <cell r="R224">
            <v>91.7</v>
          </cell>
          <cell r="S224">
            <v>38.58</v>
          </cell>
          <cell r="T224">
            <v>23.8</v>
          </cell>
          <cell r="U224">
            <v>34.799999999999997</v>
          </cell>
          <cell r="V224">
            <v>22.3</v>
          </cell>
          <cell r="W224">
            <v>51.93</v>
          </cell>
          <cell r="X224">
            <v>24</v>
          </cell>
          <cell r="Y224">
            <v>0</v>
          </cell>
          <cell r="Z224">
            <v>16.5</v>
          </cell>
          <cell r="AA224">
            <v>43.79</v>
          </cell>
          <cell r="AB224">
            <v>84</v>
          </cell>
          <cell r="AC224">
            <v>80.12</v>
          </cell>
          <cell r="AD224">
            <v>71.69</v>
          </cell>
        </row>
        <row r="225">
          <cell r="B225">
            <v>54</v>
          </cell>
          <cell r="C225">
            <v>42</v>
          </cell>
          <cell r="D225">
            <v>63</v>
          </cell>
          <cell r="E225">
            <v>32</v>
          </cell>
          <cell r="F225">
            <v>52</v>
          </cell>
          <cell r="G225">
            <v>30</v>
          </cell>
          <cell r="H225">
            <v>44</v>
          </cell>
          <cell r="I225">
            <v>14</v>
          </cell>
          <cell r="J225">
            <v>41</v>
          </cell>
          <cell r="K225">
            <v>41</v>
          </cell>
          <cell r="L225">
            <v>37</v>
          </cell>
          <cell r="M225">
            <v>37</v>
          </cell>
          <cell r="N225">
            <v>41</v>
          </cell>
          <cell r="O225">
            <v>39</v>
          </cell>
          <cell r="P225">
            <v>98</v>
          </cell>
          <cell r="Q225">
            <v>42</v>
          </cell>
          <cell r="R225">
            <v>97.7</v>
          </cell>
          <cell r="S225">
            <v>41.7</v>
          </cell>
          <cell r="T225">
            <v>54</v>
          </cell>
          <cell r="U225">
            <v>33.799999999999997</v>
          </cell>
          <cell r="V225">
            <v>22.3</v>
          </cell>
          <cell r="W225">
            <v>52.7</v>
          </cell>
          <cell r="X225">
            <v>24</v>
          </cell>
          <cell r="Y225">
            <v>0</v>
          </cell>
          <cell r="Z225">
            <v>37.5</v>
          </cell>
          <cell r="AA225">
            <v>52.73</v>
          </cell>
          <cell r="AB225">
            <v>39</v>
          </cell>
          <cell r="AC225">
            <v>69.88</v>
          </cell>
          <cell r="AD225">
            <v>55.54</v>
          </cell>
        </row>
        <row r="226">
          <cell r="B226">
            <v>55</v>
          </cell>
          <cell r="C226">
            <v>44</v>
          </cell>
          <cell r="D226">
            <v>64</v>
          </cell>
          <cell r="E226">
            <v>33</v>
          </cell>
          <cell r="F226">
            <v>48</v>
          </cell>
          <cell r="G226">
            <v>37</v>
          </cell>
          <cell r="H226">
            <v>46</v>
          </cell>
          <cell r="I226">
            <v>14</v>
          </cell>
          <cell r="J226">
            <v>44</v>
          </cell>
          <cell r="K226">
            <v>46</v>
          </cell>
          <cell r="L226">
            <v>47</v>
          </cell>
          <cell r="M226">
            <v>41</v>
          </cell>
          <cell r="N226">
            <v>41</v>
          </cell>
          <cell r="O226">
            <v>39</v>
          </cell>
          <cell r="P226">
            <v>88</v>
          </cell>
          <cell r="Q226">
            <v>47</v>
          </cell>
          <cell r="R226">
            <v>100</v>
          </cell>
          <cell r="S226">
            <v>43.9</v>
          </cell>
          <cell r="T226">
            <v>33</v>
          </cell>
          <cell r="U226">
            <v>34.200000000000003</v>
          </cell>
          <cell r="V226">
            <v>26.64</v>
          </cell>
          <cell r="W226">
            <v>51.8</v>
          </cell>
          <cell r="X226">
            <v>21</v>
          </cell>
          <cell r="Y226">
            <v>7.5</v>
          </cell>
          <cell r="Z226">
            <v>49</v>
          </cell>
          <cell r="AA226">
            <v>61</v>
          </cell>
          <cell r="AB226">
            <v>41.1</v>
          </cell>
          <cell r="AC226">
            <v>70</v>
          </cell>
          <cell r="AD226">
            <v>49</v>
          </cell>
        </row>
        <row r="227">
          <cell r="B227">
            <v>52</v>
          </cell>
          <cell r="C227">
            <v>44</v>
          </cell>
          <cell r="D227">
            <v>65</v>
          </cell>
          <cell r="E227">
            <v>32</v>
          </cell>
          <cell r="F227">
            <v>49</v>
          </cell>
          <cell r="G227">
            <v>44</v>
          </cell>
          <cell r="H227">
            <v>50</v>
          </cell>
          <cell r="I227">
            <v>14</v>
          </cell>
          <cell r="J227">
            <v>43</v>
          </cell>
          <cell r="K227">
            <v>50</v>
          </cell>
          <cell r="L227">
            <v>52</v>
          </cell>
          <cell r="M227">
            <v>40</v>
          </cell>
          <cell r="N227">
            <v>45</v>
          </cell>
          <cell r="O227">
            <v>39</v>
          </cell>
          <cell r="P227">
            <v>75</v>
          </cell>
          <cell r="Q227">
            <v>53</v>
          </cell>
          <cell r="R227">
            <v>100</v>
          </cell>
          <cell r="S227">
            <v>39.9</v>
          </cell>
          <cell r="T227">
            <v>33</v>
          </cell>
          <cell r="U227">
            <v>29.9</v>
          </cell>
          <cell r="V227">
            <v>32</v>
          </cell>
          <cell r="W227">
            <v>54.65</v>
          </cell>
          <cell r="X227">
            <v>20</v>
          </cell>
          <cell r="Y227">
            <v>16.5</v>
          </cell>
          <cell r="Z227">
            <v>48</v>
          </cell>
          <cell r="AA227">
            <v>58.1</v>
          </cell>
          <cell r="AB227">
            <v>47.7</v>
          </cell>
          <cell r="AC227">
            <v>67</v>
          </cell>
          <cell r="AD227">
            <v>46</v>
          </cell>
        </row>
        <row r="228">
          <cell r="B228">
            <v>53</v>
          </cell>
          <cell r="C228">
            <v>45</v>
          </cell>
          <cell r="D228">
            <v>68</v>
          </cell>
          <cell r="E228">
            <v>30</v>
          </cell>
          <cell r="F228">
            <v>50</v>
          </cell>
          <cell r="G228">
            <v>51</v>
          </cell>
          <cell r="H228">
            <v>52</v>
          </cell>
          <cell r="I228">
            <v>14</v>
          </cell>
          <cell r="J228">
            <v>43</v>
          </cell>
          <cell r="K228">
            <v>59</v>
          </cell>
          <cell r="L228">
            <v>57</v>
          </cell>
          <cell r="M228">
            <v>42</v>
          </cell>
          <cell r="N228">
            <v>49</v>
          </cell>
          <cell r="O228">
            <v>39</v>
          </cell>
          <cell r="P228">
            <v>67</v>
          </cell>
          <cell r="Q228">
            <v>58</v>
          </cell>
          <cell r="R228">
            <v>100</v>
          </cell>
          <cell r="S228">
            <v>39.9</v>
          </cell>
          <cell r="T228">
            <v>27</v>
          </cell>
          <cell r="U228">
            <v>27.6</v>
          </cell>
          <cell r="V228">
            <v>40.200000000000003</v>
          </cell>
          <cell r="W228">
            <v>60.89</v>
          </cell>
          <cell r="X228">
            <v>20</v>
          </cell>
          <cell r="Y228">
            <v>37.5</v>
          </cell>
          <cell r="Z228">
            <v>41</v>
          </cell>
          <cell r="AA228">
            <v>64.099999999999994</v>
          </cell>
          <cell r="AB228">
            <v>59.4</v>
          </cell>
          <cell r="AC228">
            <v>62</v>
          </cell>
          <cell r="AD228">
            <v>38</v>
          </cell>
        </row>
        <row r="229">
          <cell r="B229">
            <v>54</v>
          </cell>
          <cell r="C229">
            <v>46</v>
          </cell>
          <cell r="D229">
            <v>70</v>
          </cell>
          <cell r="E229">
            <v>32</v>
          </cell>
          <cell r="F229">
            <v>45</v>
          </cell>
          <cell r="G229">
            <v>54</v>
          </cell>
          <cell r="H229">
            <v>48</v>
          </cell>
          <cell r="I229">
            <v>14</v>
          </cell>
          <cell r="J229">
            <v>45</v>
          </cell>
          <cell r="K229">
            <v>72</v>
          </cell>
          <cell r="L229">
            <v>57</v>
          </cell>
          <cell r="M229">
            <v>43</v>
          </cell>
          <cell r="N229">
            <v>51</v>
          </cell>
          <cell r="O229">
            <v>55</v>
          </cell>
          <cell r="P229">
            <v>78</v>
          </cell>
          <cell r="Q229">
            <v>63</v>
          </cell>
          <cell r="R229">
            <v>100</v>
          </cell>
          <cell r="S229">
            <v>43.5</v>
          </cell>
          <cell r="T229">
            <v>27</v>
          </cell>
          <cell r="U229">
            <v>27.6</v>
          </cell>
          <cell r="V229">
            <v>44.4</v>
          </cell>
          <cell r="W229">
            <v>64</v>
          </cell>
          <cell r="X229">
            <v>22</v>
          </cell>
          <cell r="Y229">
            <v>9</v>
          </cell>
          <cell r="Z229">
            <v>39.83</v>
          </cell>
          <cell r="AA229">
            <v>71.099999999999994</v>
          </cell>
          <cell r="AB229">
            <v>59.9</v>
          </cell>
          <cell r="AC229">
            <v>50</v>
          </cell>
          <cell r="AD229">
            <v>36.200000000000003</v>
          </cell>
        </row>
        <row r="230">
          <cell r="B230">
            <v>55</v>
          </cell>
          <cell r="C230">
            <v>50</v>
          </cell>
          <cell r="D230">
            <v>71</v>
          </cell>
          <cell r="E230">
            <v>42</v>
          </cell>
          <cell r="F230">
            <v>42</v>
          </cell>
          <cell r="G230">
            <v>59</v>
          </cell>
          <cell r="H230">
            <v>47</v>
          </cell>
          <cell r="I230">
            <v>13</v>
          </cell>
          <cell r="J230">
            <v>45</v>
          </cell>
          <cell r="K230">
            <v>69</v>
          </cell>
          <cell r="L230">
            <v>58</v>
          </cell>
          <cell r="M230">
            <v>43</v>
          </cell>
          <cell r="N230">
            <v>53</v>
          </cell>
          <cell r="O230">
            <v>62</v>
          </cell>
          <cell r="P230">
            <v>58</v>
          </cell>
          <cell r="Q230">
            <v>63</v>
          </cell>
          <cell r="R230">
            <v>100</v>
          </cell>
          <cell r="S230">
            <v>45.3</v>
          </cell>
          <cell r="T230">
            <v>28</v>
          </cell>
          <cell r="U230">
            <v>26.3</v>
          </cell>
          <cell r="V230">
            <v>44.4</v>
          </cell>
          <cell r="W230">
            <v>68.5</v>
          </cell>
          <cell r="X230">
            <v>21</v>
          </cell>
          <cell r="Y230">
            <v>0</v>
          </cell>
          <cell r="Z230">
            <v>36</v>
          </cell>
          <cell r="AA230">
            <v>70</v>
          </cell>
          <cell r="AB230">
            <v>59.8</v>
          </cell>
          <cell r="AC230">
            <v>54</v>
          </cell>
          <cell r="AD230">
            <v>34</v>
          </cell>
        </row>
        <row r="231">
          <cell r="B231">
            <v>55</v>
          </cell>
          <cell r="C231">
            <v>52</v>
          </cell>
          <cell r="D231">
            <v>74</v>
          </cell>
          <cell r="E231">
            <v>58</v>
          </cell>
          <cell r="F231">
            <v>39</v>
          </cell>
          <cell r="G231">
            <v>58</v>
          </cell>
          <cell r="H231">
            <v>45</v>
          </cell>
          <cell r="I231">
            <v>13</v>
          </cell>
          <cell r="J231">
            <v>50</v>
          </cell>
          <cell r="K231">
            <v>64</v>
          </cell>
          <cell r="L231">
            <v>62</v>
          </cell>
          <cell r="M231">
            <v>41</v>
          </cell>
          <cell r="N231">
            <v>55</v>
          </cell>
          <cell r="O231">
            <v>51</v>
          </cell>
          <cell r="P231">
            <v>59</v>
          </cell>
          <cell r="Q231">
            <v>52</v>
          </cell>
          <cell r="R231">
            <v>100</v>
          </cell>
          <cell r="S231">
            <v>49</v>
          </cell>
          <cell r="T231">
            <v>30</v>
          </cell>
          <cell r="U231">
            <v>24.3</v>
          </cell>
          <cell r="V231">
            <v>44.4</v>
          </cell>
          <cell r="W231">
            <v>73</v>
          </cell>
          <cell r="X231">
            <v>22</v>
          </cell>
          <cell r="Y231">
            <v>0</v>
          </cell>
          <cell r="Z231">
            <v>34</v>
          </cell>
          <cell r="AA231">
            <v>58</v>
          </cell>
          <cell r="AB231">
            <v>58.7</v>
          </cell>
          <cell r="AC231">
            <v>59</v>
          </cell>
          <cell r="AD231">
            <v>31.2</v>
          </cell>
        </row>
        <row r="232">
          <cell r="B232">
            <v>56</v>
          </cell>
          <cell r="C232">
            <v>52</v>
          </cell>
          <cell r="D232">
            <v>69</v>
          </cell>
          <cell r="E232">
            <v>75</v>
          </cell>
          <cell r="F232">
            <v>37</v>
          </cell>
          <cell r="G232">
            <v>51</v>
          </cell>
          <cell r="H232">
            <v>44</v>
          </cell>
          <cell r="I232">
            <v>14</v>
          </cell>
          <cell r="J232">
            <v>63</v>
          </cell>
          <cell r="K232">
            <v>50</v>
          </cell>
          <cell r="L232">
            <v>66</v>
          </cell>
          <cell r="M232">
            <v>38</v>
          </cell>
          <cell r="N232">
            <v>56</v>
          </cell>
          <cell r="O232">
            <v>55</v>
          </cell>
          <cell r="P232">
            <v>58</v>
          </cell>
          <cell r="Q232">
            <v>41</v>
          </cell>
          <cell r="R232">
            <v>100</v>
          </cell>
          <cell r="S232">
            <v>43.5</v>
          </cell>
          <cell r="T232">
            <v>21.56</v>
          </cell>
          <cell r="U232">
            <v>23</v>
          </cell>
          <cell r="V232">
            <v>44.4</v>
          </cell>
          <cell r="W232">
            <v>72.5</v>
          </cell>
          <cell r="X232">
            <v>21</v>
          </cell>
          <cell r="Y232">
            <v>0</v>
          </cell>
          <cell r="Z232">
            <v>32</v>
          </cell>
          <cell r="AA232">
            <v>53.6</v>
          </cell>
          <cell r="AB232">
            <v>59.31</v>
          </cell>
          <cell r="AC232">
            <v>56</v>
          </cell>
          <cell r="AD232">
            <v>30.5</v>
          </cell>
        </row>
        <row r="233">
          <cell r="B233">
            <v>53</v>
          </cell>
          <cell r="C233">
            <v>50</v>
          </cell>
          <cell r="D233">
            <v>65</v>
          </cell>
          <cell r="E233">
            <v>77</v>
          </cell>
          <cell r="F233">
            <v>37</v>
          </cell>
          <cell r="G233">
            <v>46</v>
          </cell>
          <cell r="H233">
            <v>41</v>
          </cell>
          <cell r="I233">
            <v>14</v>
          </cell>
          <cell r="J233">
            <v>71</v>
          </cell>
          <cell r="K233">
            <v>51</v>
          </cell>
          <cell r="L233">
            <v>70</v>
          </cell>
          <cell r="M233">
            <v>35</v>
          </cell>
          <cell r="N233">
            <v>57</v>
          </cell>
          <cell r="O233">
            <v>60</v>
          </cell>
          <cell r="P233">
            <v>52</v>
          </cell>
          <cell r="Q233">
            <v>93</v>
          </cell>
          <cell r="R233">
            <v>100</v>
          </cell>
          <cell r="S233">
            <v>39.9</v>
          </cell>
          <cell r="T233">
            <v>21</v>
          </cell>
          <cell r="U233">
            <v>23</v>
          </cell>
          <cell r="V233">
            <v>47.4</v>
          </cell>
          <cell r="W233">
            <v>71.5</v>
          </cell>
          <cell r="X233">
            <v>23</v>
          </cell>
          <cell r="Y233">
            <v>0</v>
          </cell>
          <cell r="Z233">
            <v>29</v>
          </cell>
          <cell r="AA233">
            <v>57</v>
          </cell>
          <cell r="AB233">
            <v>57.4</v>
          </cell>
          <cell r="AC233">
            <v>47.559999999999945</v>
          </cell>
          <cell r="AD233">
            <v>29.5</v>
          </cell>
        </row>
        <row r="234">
          <cell r="B234">
            <v>50</v>
          </cell>
          <cell r="C234">
            <v>50</v>
          </cell>
          <cell r="D234">
            <v>63</v>
          </cell>
          <cell r="E234">
            <v>80</v>
          </cell>
          <cell r="F234">
            <v>38</v>
          </cell>
          <cell r="G234">
            <v>43</v>
          </cell>
          <cell r="H234">
            <v>37</v>
          </cell>
          <cell r="I234">
            <v>12</v>
          </cell>
          <cell r="J234">
            <v>72</v>
          </cell>
          <cell r="K234">
            <v>56</v>
          </cell>
          <cell r="L234">
            <v>71</v>
          </cell>
          <cell r="M234">
            <v>32</v>
          </cell>
          <cell r="N234">
            <v>59</v>
          </cell>
          <cell r="O234">
            <v>70</v>
          </cell>
          <cell r="P234">
            <v>52</v>
          </cell>
          <cell r="Q234">
            <v>50</v>
          </cell>
          <cell r="R234">
            <v>94.13</v>
          </cell>
          <cell r="S234">
            <v>39</v>
          </cell>
          <cell r="T234">
            <v>21</v>
          </cell>
          <cell r="U234">
            <v>23</v>
          </cell>
          <cell r="V234">
            <v>45.08</v>
          </cell>
          <cell r="W234">
            <v>66.5</v>
          </cell>
          <cell r="X234">
            <v>24</v>
          </cell>
          <cell r="Y234">
            <v>7.5</v>
          </cell>
          <cell r="Z234">
            <v>27</v>
          </cell>
          <cell r="AA234">
            <v>62</v>
          </cell>
          <cell r="AB234">
            <v>52.3</v>
          </cell>
          <cell r="AC234">
            <v>40</v>
          </cell>
          <cell r="AD234">
            <v>30.5</v>
          </cell>
        </row>
        <row r="235">
          <cell r="B235">
            <v>46</v>
          </cell>
          <cell r="C235">
            <v>52</v>
          </cell>
          <cell r="D235">
            <v>59</v>
          </cell>
          <cell r="E235">
            <v>78</v>
          </cell>
          <cell r="F235">
            <v>41</v>
          </cell>
          <cell r="G235">
            <v>44</v>
          </cell>
          <cell r="H235">
            <v>34</v>
          </cell>
          <cell r="I235">
            <v>11</v>
          </cell>
          <cell r="J235">
            <v>77</v>
          </cell>
          <cell r="K235">
            <v>66</v>
          </cell>
          <cell r="L235">
            <v>70</v>
          </cell>
          <cell r="M235">
            <v>29</v>
          </cell>
          <cell r="N235">
            <v>63</v>
          </cell>
          <cell r="O235">
            <v>74</v>
          </cell>
          <cell r="P235">
            <v>47</v>
          </cell>
          <cell r="Q235">
            <v>49</v>
          </cell>
          <cell r="R235">
            <v>82.7</v>
          </cell>
          <cell r="S235">
            <v>36.799999999999997</v>
          </cell>
          <cell r="T235">
            <v>21.92</v>
          </cell>
          <cell r="U235">
            <v>21</v>
          </cell>
          <cell r="V235">
            <v>39</v>
          </cell>
          <cell r="W235">
            <v>62</v>
          </cell>
          <cell r="X235">
            <v>24</v>
          </cell>
          <cell r="Y235">
            <v>4</v>
          </cell>
          <cell r="Z235">
            <v>28</v>
          </cell>
          <cell r="AA235">
            <v>78</v>
          </cell>
          <cell r="AB235">
            <v>47</v>
          </cell>
          <cell r="AC235">
            <v>31</v>
          </cell>
          <cell r="AD235">
            <v>31.5</v>
          </cell>
        </row>
        <row r="236">
          <cell r="B236">
            <v>47</v>
          </cell>
          <cell r="C236">
            <v>55</v>
          </cell>
          <cell r="D236">
            <v>56</v>
          </cell>
          <cell r="E236">
            <v>78</v>
          </cell>
          <cell r="F236">
            <v>43</v>
          </cell>
          <cell r="G236">
            <v>53</v>
          </cell>
          <cell r="H236">
            <v>32</v>
          </cell>
          <cell r="I236">
            <v>10</v>
          </cell>
          <cell r="J236">
            <v>85</v>
          </cell>
          <cell r="K236">
            <v>76</v>
          </cell>
          <cell r="L236">
            <v>68</v>
          </cell>
          <cell r="M236">
            <v>26</v>
          </cell>
          <cell r="N236">
            <v>62</v>
          </cell>
          <cell r="O236">
            <v>79</v>
          </cell>
          <cell r="P236">
            <v>62</v>
          </cell>
          <cell r="Q236">
            <v>100</v>
          </cell>
          <cell r="R236">
            <v>75.5</v>
          </cell>
          <cell r="S236">
            <v>35</v>
          </cell>
          <cell r="T236">
            <v>12.2</v>
          </cell>
          <cell r="U236">
            <v>21.4</v>
          </cell>
          <cell r="V236">
            <v>38.5</v>
          </cell>
          <cell r="W236">
            <v>58</v>
          </cell>
          <cell r="X236">
            <v>25</v>
          </cell>
          <cell r="Y236">
            <v>9</v>
          </cell>
          <cell r="Z236">
            <v>26</v>
          </cell>
          <cell r="AA236">
            <v>84.4</v>
          </cell>
          <cell r="AB236">
            <v>47</v>
          </cell>
          <cell r="AC236">
            <v>45</v>
          </cell>
          <cell r="AD236">
            <v>31.5</v>
          </cell>
        </row>
        <row r="237">
          <cell r="B237">
            <v>49</v>
          </cell>
          <cell r="C237">
            <v>59</v>
          </cell>
          <cell r="D237">
            <v>50</v>
          </cell>
          <cell r="E237">
            <v>75</v>
          </cell>
          <cell r="F237">
            <v>44</v>
          </cell>
          <cell r="G237">
            <v>62</v>
          </cell>
          <cell r="H237">
            <v>30</v>
          </cell>
          <cell r="I237">
            <v>9.8000000000000007</v>
          </cell>
          <cell r="J237">
            <v>88</v>
          </cell>
          <cell r="K237">
            <v>82</v>
          </cell>
          <cell r="L237">
            <v>63</v>
          </cell>
          <cell r="M237">
            <v>23</v>
          </cell>
          <cell r="N237">
            <v>60</v>
          </cell>
          <cell r="O237">
            <v>74</v>
          </cell>
          <cell r="P237">
            <v>66</v>
          </cell>
          <cell r="Q237">
            <v>98</v>
          </cell>
          <cell r="R237">
            <v>73.7</v>
          </cell>
          <cell r="S237">
            <v>35</v>
          </cell>
          <cell r="T237">
            <v>27</v>
          </cell>
          <cell r="U237">
            <v>20.8</v>
          </cell>
          <cell r="V237">
            <v>38.799999999999997</v>
          </cell>
          <cell r="W237">
            <v>60</v>
          </cell>
          <cell r="X237">
            <v>24</v>
          </cell>
          <cell r="Y237">
            <v>21</v>
          </cell>
          <cell r="Z237">
            <v>17</v>
          </cell>
          <cell r="AA237">
            <v>97</v>
          </cell>
          <cell r="AB237">
            <v>59.2</v>
          </cell>
          <cell r="AC237">
            <v>38</v>
          </cell>
          <cell r="AD237">
            <v>32.5</v>
          </cell>
        </row>
        <row r="238">
          <cell r="B238">
            <v>49</v>
          </cell>
          <cell r="C238">
            <v>63</v>
          </cell>
          <cell r="D238">
            <v>46</v>
          </cell>
          <cell r="E238">
            <v>69</v>
          </cell>
          <cell r="F238">
            <v>45</v>
          </cell>
          <cell r="G238">
            <v>71</v>
          </cell>
          <cell r="H238">
            <v>26</v>
          </cell>
          <cell r="I238">
            <v>9.1</v>
          </cell>
          <cell r="J238">
            <v>86</v>
          </cell>
          <cell r="K238">
            <v>87</v>
          </cell>
          <cell r="L238">
            <v>58</v>
          </cell>
          <cell r="M238">
            <v>21</v>
          </cell>
          <cell r="N238">
            <v>59</v>
          </cell>
          <cell r="O238">
            <v>74</v>
          </cell>
          <cell r="P238">
            <v>72</v>
          </cell>
          <cell r="Q238">
            <v>97</v>
          </cell>
          <cell r="R238">
            <v>68.63</v>
          </cell>
          <cell r="S238">
            <v>31.5</v>
          </cell>
          <cell r="T238">
            <v>35.6</v>
          </cell>
          <cell r="U238">
            <v>20.7</v>
          </cell>
          <cell r="V238">
            <v>38.299999999999997</v>
          </cell>
          <cell r="W238">
            <v>58.5</v>
          </cell>
          <cell r="X238">
            <v>21</v>
          </cell>
          <cell r="Y238">
            <v>23</v>
          </cell>
          <cell r="Z238">
            <v>20</v>
          </cell>
          <cell r="AA238">
            <v>100</v>
          </cell>
          <cell r="AB238">
            <v>55.3</v>
          </cell>
          <cell r="AC238">
            <v>30</v>
          </cell>
          <cell r="AD238">
            <v>30.5</v>
          </cell>
        </row>
        <row r="239">
          <cell r="B239">
            <v>49</v>
          </cell>
          <cell r="C239">
            <v>65</v>
          </cell>
          <cell r="D239">
            <v>43</v>
          </cell>
          <cell r="E239">
            <v>62</v>
          </cell>
          <cell r="F239">
            <v>44</v>
          </cell>
          <cell r="G239">
            <v>68</v>
          </cell>
          <cell r="H239">
            <v>24</v>
          </cell>
          <cell r="I239">
            <v>8.8000000000000007</v>
          </cell>
          <cell r="J239">
            <v>80</v>
          </cell>
          <cell r="K239">
            <v>87</v>
          </cell>
          <cell r="L239">
            <v>55</v>
          </cell>
          <cell r="M239">
            <v>19</v>
          </cell>
          <cell r="N239">
            <v>62</v>
          </cell>
          <cell r="O239">
            <v>73</v>
          </cell>
          <cell r="P239">
            <v>64</v>
          </cell>
          <cell r="Q239">
            <v>100</v>
          </cell>
          <cell r="R239">
            <v>76.2</v>
          </cell>
          <cell r="S239">
            <v>29.6</v>
          </cell>
          <cell r="T239">
            <v>30.14</v>
          </cell>
          <cell r="U239">
            <v>19.7</v>
          </cell>
          <cell r="V239">
            <v>38.200000000000003</v>
          </cell>
          <cell r="W239">
            <v>55.5</v>
          </cell>
          <cell r="X239">
            <v>19</v>
          </cell>
          <cell r="Y239">
            <v>23</v>
          </cell>
          <cell r="Z239">
            <v>20</v>
          </cell>
          <cell r="AA239">
            <v>100</v>
          </cell>
          <cell r="AB239">
            <v>48.25</v>
          </cell>
          <cell r="AC239">
            <v>21</v>
          </cell>
          <cell r="AD239">
            <v>29.2</v>
          </cell>
        </row>
        <row r="240">
          <cell r="B240">
            <v>49</v>
          </cell>
          <cell r="C240">
            <v>70</v>
          </cell>
          <cell r="D240">
            <v>40</v>
          </cell>
          <cell r="E240">
            <v>57</v>
          </cell>
          <cell r="F240">
            <v>41</v>
          </cell>
          <cell r="G240">
            <v>64</v>
          </cell>
          <cell r="H240">
            <v>24</v>
          </cell>
          <cell r="I240">
            <v>8.4</v>
          </cell>
          <cell r="J240">
            <v>75</v>
          </cell>
          <cell r="K240">
            <v>83</v>
          </cell>
          <cell r="L240">
            <v>52</v>
          </cell>
          <cell r="M240">
            <v>18</v>
          </cell>
          <cell r="N240">
            <v>69</v>
          </cell>
          <cell r="O240">
            <v>79</v>
          </cell>
          <cell r="P240">
            <v>64</v>
          </cell>
          <cell r="Q240">
            <v>100</v>
          </cell>
          <cell r="R240">
            <v>79.55</v>
          </cell>
          <cell r="S240">
            <v>13.2</v>
          </cell>
          <cell r="T240">
            <v>29.02</v>
          </cell>
          <cell r="U240">
            <v>19.7</v>
          </cell>
          <cell r="V240">
            <v>39.6</v>
          </cell>
          <cell r="W240">
            <v>53.9</v>
          </cell>
          <cell r="X240">
            <v>19</v>
          </cell>
          <cell r="Y240">
            <v>16</v>
          </cell>
          <cell r="Z240">
            <v>20</v>
          </cell>
          <cell r="AA240">
            <v>100</v>
          </cell>
          <cell r="AB240">
            <v>53</v>
          </cell>
          <cell r="AC240">
            <v>21.83</v>
          </cell>
          <cell r="AD240">
            <v>28.2</v>
          </cell>
        </row>
        <row r="241">
          <cell r="B241">
            <v>49</v>
          </cell>
          <cell r="C241">
            <v>71</v>
          </cell>
          <cell r="D241">
            <v>38</v>
          </cell>
          <cell r="E241">
            <v>54</v>
          </cell>
          <cell r="F241">
            <v>38</v>
          </cell>
          <cell r="G241">
            <v>59</v>
          </cell>
          <cell r="H241">
            <v>22</v>
          </cell>
          <cell r="I241">
            <v>7.8</v>
          </cell>
          <cell r="J241">
            <v>70</v>
          </cell>
          <cell r="K241">
            <v>77</v>
          </cell>
          <cell r="L241">
            <v>50</v>
          </cell>
          <cell r="M241">
            <v>16</v>
          </cell>
          <cell r="N241">
            <v>68</v>
          </cell>
          <cell r="O241">
            <v>86</v>
          </cell>
          <cell r="P241">
            <v>57</v>
          </cell>
          <cell r="Q241">
            <v>100</v>
          </cell>
          <cell r="R241">
            <v>67.650000000000006</v>
          </cell>
          <cell r="S241">
            <v>11.6</v>
          </cell>
          <cell r="T241">
            <v>28.02</v>
          </cell>
          <cell r="U241">
            <v>19.600000000000001</v>
          </cell>
          <cell r="V241">
            <v>28.2</v>
          </cell>
          <cell r="W241">
            <v>50.7</v>
          </cell>
          <cell r="X241">
            <v>18</v>
          </cell>
          <cell r="Y241">
            <v>13</v>
          </cell>
          <cell r="Z241">
            <v>19</v>
          </cell>
          <cell r="AA241">
            <v>100</v>
          </cell>
          <cell r="AB241">
            <v>44</v>
          </cell>
          <cell r="AC241">
            <v>28.2</v>
          </cell>
          <cell r="AD241">
            <v>27.2</v>
          </cell>
        </row>
        <row r="242">
          <cell r="B242">
            <v>47</v>
          </cell>
          <cell r="C242">
            <v>70</v>
          </cell>
          <cell r="D242">
            <v>36</v>
          </cell>
          <cell r="E242">
            <v>50</v>
          </cell>
          <cell r="F242">
            <v>37</v>
          </cell>
          <cell r="G242">
            <v>56</v>
          </cell>
          <cell r="H242">
            <v>20</v>
          </cell>
          <cell r="I242">
            <v>7.4</v>
          </cell>
          <cell r="J242">
            <v>68</v>
          </cell>
          <cell r="K242">
            <v>68</v>
          </cell>
          <cell r="L242">
            <v>47</v>
          </cell>
          <cell r="M242">
            <v>16</v>
          </cell>
          <cell r="N242">
            <v>64</v>
          </cell>
          <cell r="O242">
            <v>67</v>
          </cell>
          <cell r="P242">
            <v>43</v>
          </cell>
          <cell r="Q242">
            <v>87</v>
          </cell>
          <cell r="R242">
            <v>68.52</v>
          </cell>
          <cell r="S242">
            <v>9.8999999999999773</v>
          </cell>
          <cell r="T242">
            <v>29.1</v>
          </cell>
          <cell r="U242">
            <v>17.5</v>
          </cell>
          <cell r="V242">
            <v>22.2</v>
          </cell>
          <cell r="W242">
            <v>45</v>
          </cell>
          <cell r="X242">
            <v>17</v>
          </cell>
          <cell r="Y242">
            <v>12</v>
          </cell>
          <cell r="Z242">
            <v>24</v>
          </cell>
          <cell r="AA242">
            <v>100</v>
          </cell>
          <cell r="AB242">
            <v>99</v>
          </cell>
          <cell r="AC242">
            <v>35</v>
          </cell>
          <cell r="AD242">
            <v>28.2</v>
          </cell>
        </row>
        <row r="243">
          <cell r="B243">
            <v>45</v>
          </cell>
          <cell r="C243">
            <v>68</v>
          </cell>
          <cell r="D243">
            <v>34</v>
          </cell>
          <cell r="E243">
            <v>48</v>
          </cell>
          <cell r="F243">
            <v>35</v>
          </cell>
          <cell r="G243">
            <v>54</v>
          </cell>
          <cell r="H243">
            <v>19</v>
          </cell>
          <cell r="I243">
            <v>6.8</v>
          </cell>
          <cell r="J243">
            <v>65</v>
          </cell>
          <cell r="K243">
            <v>65</v>
          </cell>
          <cell r="L243">
            <v>44</v>
          </cell>
          <cell r="M243">
            <v>14</v>
          </cell>
          <cell r="N243">
            <v>60</v>
          </cell>
          <cell r="O243">
            <v>100</v>
          </cell>
          <cell r="P243">
            <v>48</v>
          </cell>
          <cell r="Q243">
            <v>59</v>
          </cell>
          <cell r="R243">
            <v>61</v>
          </cell>
          <cell r="S243">
            <v>8.8000000000000114</v>
          </cell>
          <cell r="T243">
            <v>36.6</v>
          </cell>
          <cell r="U243">
            <v>17.5</v>
          </cell>
          <cell r="V243">
            <v>21</v>
          </cell>
          <cell r="W243">
            <v>36.33</v>
          </cell>
          <cell r="X243">
            <v>16</v>
          </cell>
          <cell r="Y243">
            <v>0</v>
          </cell>
          <cell r="Z243">
            <v>19</v>
          </cell>
          <cell r="AA243">
            <v>100</v>
          </cell>
          <cell r="AB243">
            <v>38</v>
          </cell>
          <cell r="AC243">
            <v>36</v>
          </cell>
          <cell r="AD243">
            <v>28.2</v>
          </cell>
        </row>
        <row r="244">
          <cell r="B244">
            <v>45</v>
          </cell>
          <cell r="C244">
            <v>64</v>
          </cell>
          <cell r="D244">
            <v>32</v>
          </cell>
          <cell r="E244">
            <v>48</v>
          </cell>
          <cell r="F244">
            <v>34</v>
          </cell>
          <cell r="G244">
            <v>53</v>
          </cell>
          <cell r="H244">
            <v>18</v>
          </cell>
          <cell r="I244">
            <v>6.8</v>
          </cell>
          <cell r="J244">
            <v>65</v>
          </cell>
          <cell r="K244">
            <v>68</v>
          </cell>
          <cell r="L244">
            <v>39</v>
          </cell>
          <cell r="M244">
            <v>13</v>
          </cell>
          <cell r="N244">
            <v>57</v>
          </cell>
          <cell r="O244">
            <v>100</v>
          </cell>
          <cell r="P244">
            <v>52</v>
          </cell>
          <cell r="Q244">
            <v>43</v>
          </cell>
          <cell r="R244">
            <v>56.65</v>
          </cell>
          <cell r="S244">
            <v>9.8899999999999864</v>
          </cell>
          <cell r="T244">
            <v>34.6</v>
          </cell>
          <cell r="U244">
            <v>16.5</v>
          </cell>
          <cell r="V244">
            <v>16</v>
          </cell>
          <cell r="W244">
            <v>33.799999999999997</v>
          </cell>
          <cell r="X244">
            <v>16</v>
          </cell>
          <cell r="Y244">
            <v>0</v>
          </cell>
          <cell r="Z244">
            <v>19</v>
          </cell>
          <cell r="AA244">
            <v>100</v>
          </cell>
          <cell r="AB244">
            <v>35.4</v>
          </cell>
          <cell r="AC244">
            <v>26</v>
          </cell>
          <cell r="AD244">
            <v>29.2</v>
          </cell>
        </row>
        <row r="245">
          <cell r="B245">
            <v>43</v>
          </cell>
          <cell r="C245">
            <v>62</v>
          </cell>
          <cell r="D245">
            <v>30</v>
          </cell>
          <cell r="E245">
            <v>48</v>
          </cell>
          <cell r="F245">
            <v>30</v>
          </cell>
          <cell r="G245">
            <v>54</v>
          </cell>
          <cell r="H245">
            <v>19</v>
          </cell>
          <cell r="I245">
            <v>6.2</v>
          </cell>
          <cell r="J245">
            <v>65</v>
          </cell>
          <cell r="K245">
            <v>72</v>
          </cell>
          <cell r="L245">
            <v>37</v>
          </cell>
          <cell r="M245">
            <v>12</v>
          </cell>
          <cell r="N245">
            <v>56</v>
          </cell>
          <cell r="O245">
            <v>100</v>
          </cell>
          <cell r="P245">
            <v>55</v>
          </cell>
          <cell r="Q245">
            <v>28</v>
          </cell>
          <cell r="R245">
            <v>55.84</v>
          </cell>
          <cell r="S245">
            <v>22.5</v>
          </cell>
          <cell r="T245">
            <v>31.5</v>
          </cell>
          <cell r="U245">
            <v>17</v>
          </cell>
          <cell r="V245">
            <v>14.5</v>
          </cell>
          <cell r="W245">
            <v>31.5</v>
          </cell>
          <cell r="X245">
            <v>15</v>
          </cell>
          <cell r="Y245">
            <v>7.5</v>
          </cell>
          <cell r="Z245">
            <v>18</v>
          </cell>
          <cell r="AA245">
            <v>100</v>
          </cell>
          <cell r="AB245">
            <v>32.799999999999997</v>
          </cell>
          <cell r="AC245">
            <v>21</v>
          </cell>
          <cell r="AD245">
            <v>29.2</v>
          </cell>
        </row>
        <row r="246">
          <cell r="B246">
            <v>41</v>
          </cell>
          <cell r="C246">
            <v>59</v>
          </cell>
          <cell r="D246">
            <v>28</v>
          </cell>
          <cell r="E246">
            <v>48</v>
          </cell>
          <cell r="F246">
            <v>28</v>
          </cell>
          <cell r="G246">
            <v>56</v>
          </cell>
          <cell r="H246">
            <v>18</v>
          </cell>
          <cell r="I246">
            <v>6</v>
          </cell>
          <cell r="J246">
            <v>63</v>
          </cell>
          <cell r="K246">
            <v>77</v>
          </cell>
          <cell r="L246">
            <v>34</v>
          </cell>
          <cell r="M246">
            <v>12</v>
          </cell>
          <cell r="N246">
            <v>54</v>
          </cell>
          <cell r="O246">
            <v>100</v>
          </cell>
          <cell r="P246">
            <v>51</v>
          </cell>
          <cell r="Q246">
            <v>0</v>
          </cell>
          <cell r="R246">
            <v>49.34</v>
          </cell>
          <cell r="S246">
            <v>19.5</v>
          </cell>
          <cell r="T246">
            <v>28.5</v>
          </cell>
          <cell r="U246">
            <v>15</v>
          </cell>
          <cell r="V246">
            <v>13.5</v>
          </cell>
          <cell r="W246">
            <v>27.6</v>
          </cell>
          <cell r="X246">
            <v>15</v>
          </cell>
          <cell r="Y246">
            <v>16.5</v>
          </cell>
          <cell r="Z246">
            <v>16</v>
          </cell>
          <cell r="AA246">
            <v>100</v>
          </cell>
          <cell r="AB246">
            <v>29.8</v>
          </cell>
          <cell r="AC246">
            <v>48</v>
          </cell>
          <cell r="AD246">
            <v>28.2</v>
          </cell>
        </row>
        <row r="247">
          <cell r="B247">
            <v>39</v>
          </cell>
          <cell r="C247">
            <v>56</v>
          </cell>
          <cell r="D247">
            <v>26</v>
          </cell>
          <cell r="E247">
            <v>47</v>
          </cell>
          <cell r="F247">
            <v>26</v>
          </cell>
          <cell r="G247">
            <v>60</v>
          </cell>
          <cell r="H247">
            <v>17</v>
          </cell>
          <cell r="I247">
            <v>6</v>
          </cell>
          <cell r="J247">
            <v>60</v>
          </cell>
          <cell r="K247">
            <v>80</v>
          </cell>
          <cell r="L247">
            <v>32</v>
          </cell>
          <cell r="M247">
            <v>10</v>
          </cell>
          <cell r="N247">
            <v>52</v>
          </cell>
          <cell r="O247">
            <v>100</v>
          </cell>
          <cell r="P247">
            <v>34</v>
          </cell>
          <cell r="Q247">
            <v>7.5</v>
          </cell>
          <cell r="R247">
            <v>53</v>
          </cell>
          <cell r="S247">
            <v>16.68</v>
          </cell>
          <cell r="T247">
            <v>28.5</v>
          </cell>
          <cell r="U247">
            <v>13.5</v>
          </cell>
          <cell r="V247">
            <v>12.5</v>
          </cell>
          <cell r="W247">
            <v>24.6</v>
          </cell>
          <cell r="X247">
            <v>13</v>
          </cell>
          <cell r="Y247">
            <v>37.5</v>
          </cell>
          <cell r="Z247">
            <v>10</v>
          </cell>
          <cell r="AA247">
            <v>100</v>
          </cell>
          <cell r="AB247">
            <v>24.5</v>
          </cell>
          <cell r="AC247">
            <v>49</v>
          </cell>
          <cell r="AD247">
            <v>26.03</v>
          </cell>
        </row>
        <row r="248">
          <cell r="B248">
            <v>36</v>
          </cell>
          <cell r="C248">
            <v>52</v>
          </cell>
          <cell r="D248">
            <v>23</v>
          </cell>
          <cell r="E248">
            <v>49</v>
          </cell>
          <cell r="F248">
            <v>24</v>
          </cell>
          <cell r="G248">
            <v>58</v>
          </cell>
          <cell r="H248">
            <v>16</v>
          </cell>
          <cell r="I248">
            <v>5.7</v>
          </cell>
          <cell r="J248">
            <v>54</v>
          </cell>
          <cell r="K248">
            <v>78</v>
          </cell>
          <cell r="L248">
            <v>30</v>
          </cell>
          <cell r="M248">
            <v>10</v>
          </cell>
          <cell r="N248">
            <v>51</v>
          </cell>
          <cell r="O248">
            <v>100</v>
          </cell>
          <cell r="P248">
            <v>31</v>
          </cell>
          <cell r="Q248">
            <v>16.5</v>
          </cell>
          <cell r="R248">
            <v>49.61</v>
          </cell>
          <cell r="S248">
            <v>17.5</v>
          </cell>
          <cell r="T248">
            <v>26.5</v>
          </cell>
          <cell r="U248">
            <v>11.5</v>
          </cell>
          <cell r="V248">
            <v>12.5</v>
          </cell>
          <cell r="W248">
            <v>23.6</v>
          </cell>
          <cell r="X248">
            <v>13</v>
          </cell>
          <cell r="Y248">
            <v>84</v>
          </cell>
          <cell r="Z248">
            <v>8</v>
          </cell>
          <cell r="AA248">
            <v>100</v>
          </cell>
          <cell r="AB248">
            <v>20.5</v>
          </cell>
          <cell r="AC248">
            <v>33</v>
          </cell>
          <cell r="AD248">
            <v>25.2</v>
          </cell>
        </row>
        <row r="249">
          <cell r="B249">
            <v>34</v>
          </cell>
          <cell r="C249">
            <v>48</v>
          </cell>
          <cell r="D249">
            <v>22</v>
          </cell>
          <cell r="E249">
            <v>49</v>
          </cell>
          <cell r="F249">
            <v>23</v>
          </cell>
          <cell r="G249">
            <v>57</v>
          </cell>
          <cell r="H249">
            <v>16</v>
          </cell>
          <cell r="I249">
            <v>5.5</v>
          </cell>
          <cell r="J249">
            <v>49</v>
          </cell>
          <cell r="K249">
            <v>77</v>
          </cell>
          <cell r="L249">
            <v>28</v>
          </cell>
          <cell r="M249">
            <v>9.8000000000000007</v>
          </cell>
          <cell r="N249">
            <v>49</v>
          </cell>
          <cell r="O249">
            <v>100</v>
          </cell>
          <cell r="P249">
            <v>0</v>
          </cell>
          <cell r="Q249">
            <v>37.5</v>
          </cell>
          <cell r="R249">
            <v>36.6</v>
          </cell>
          <cell r="S249">
            <v>15.4</v>
          </cell>
          <cell r="T249">
            <v>25.7</v>
          </cell>
          <cell r="U249">
            <v>9.9000000000000057</v>
          </cell>
          <cell r="V249">
            <v>11.3</v>
          </cell>
          <cell r="W249">
            <v>23.9</v>
          </cell>
          <cell r="X249">
            <v>13</v>
          </cell>
          <cell r="Y249">
            <v>77</v>
          </cell>
          <cell r="Z249">
            <v>7</v>
          </cell>
          <cell r="AA249">
            <v>100</v>
          </cell>
          <cell r="AB249">
            <v>18.899999999999999</v>
          </cell>
          <cell r="AC249">
            <v>21.5</v>
          </cell>
          <cell r="AD249">
            <v>23.6</v>
          </cell>
        </row>
        <row r="250">
          <cell r="B250">
            <v>32</v>
          </cell>
          <cell r="C250">
            <v>44</v>
          </cell>
          <cell r="D250">
            <v>21</v>
          </cell>
          <cell r="E250">
            <v>47</v>
          </cell>
          <cell r="F250">
            <v>22</v>
          </cell>
          <cell r="G250">
            <v>56</v>
          </cell>
          <cell r="H250">
            <v>14</v>
          </cell>
          <cell r="I250">
            <v>5.5</v>
          </cell>
          <cell r="J250">
            <v>45</v>
          </cell>
          <cell r="K250">
            <v>75</v>
          </cell>
          <cell r="L250">
            <v>26</v>
          </cell>
          <cell r="M250">
            <v>11</v>
          </cell>
          <cell r="N250">
            <v>48</v>
          </cell>
          <cell r="O250">
            <v>100</v>
          </cell>
          <cell r="P250">
            <v>0</v>
          </cell>
          <cell r="Q250">
            <v>34</v>
          </cell>
          <cell r="R250">
            <v>33.85</v>
          </cell>
          <cell r="S250">
            <v>15</v>
          </cell>
          <cell r="T250">
            <v>27.8</v>
          </cell>
          <cell r="U250">
            <v>9.0999999999999943</v>
          </cell>
          <cell r="V250">
            <v>8.9000000000000057</v>
          </cell>
          <cell r="W250">
            <v>22.2</v>
          </cell>
          <cell r="X250">
            <v>13</v>
          </cell>
          <cell r="Y250">
            <v>64</v>
          </cell>
          <cell r="Z250">
            <v>4</v>
          </cell>
          <cell r="AA250">
            <v>100</v>
          </cell>
          <cell r="AB250">
            <v>100</v>
          </cell>
          <cell r="AC250">
            <v>19.5</v>
          </cell>
          <cell r="AD250">
            <v>27</v>
          </cell>
        </row>
        <row r="251">
          <cell r="B251">
            <v>31</v>
          </cell>
          <cell r="C251">
            <v>38</v>
          </cell>
          <cell r="D251">
            <v>20</v>
          </cell>
          <cell r="E251">
            <v>45</v>
          </cell>
          <cell r="F251">
            <v>20</v>
          </cell>
          <cell r="G251">
            <v>53</v>
          </cell>
          <cell r="H251">
            <v>14</v>
          </cell>
          <cell r="I251">
            <v>5.2</v>
          </cell>
          <cell r="J251">
            <v>43</v>
          </cell>
          <cell r="K251">
            <v>72</v>
          </cell>
          <cell r="L251">
            <v>25</v>
          </cell>
          <cell r="M251">
            <v>11</v>
          </cell>
          <cell r="N251">
            <v>46</v>
          </cell>
          <cell r="O251">
            <v>100</v>
          </cell>
          <cell r="P251">
            <v>0</v>
          </cell>
          <cell r="Q251">
            <v>29</v>
          </cell>
          <cell r="R251">
            <v>35.630000000000003</v>
          </cell>
          <cell r="S251">
            <v>11.05</v>
          </cell>
          <cell r="T251">
            <v>23.6</v>
          </cell>
          <cell r="U251">
            <v>7.3</v>
          </cell>
          <cell r="V251">
            <v>7.9199999999999875</v>
          </cell>
          <cell r="W251">
            <v>20.7</v>
          </cell>
          <cell r="X251">
            <v>13</v>
          </cell>
          <cell r="Y251">
            <v>46</v>
          </cell>
          <cell r="Z251">
            <v>9</v>
          </cell>
          <cell r="AA251">
            <v>100</v>
          </cell>
          <cell r="AB251">
            <v>100</v>
          </cell>
          <cell r="AC251">
            <v>25.5</v>
          </cell>
          <cell r="AD251">
            <v>24.6</v>
          </cell>
        </row>
        <row r="252">
          <cell r="B252">
            <v>29</v>
          </cell>
          <cell r="C252">
            <v>35</v>
          </cell>
          <cell r="D252">
            <v>19</v>
          </cell>
          <cell r="E252">
            <v>43</v>
          </cell>
          <cell r="F252">
            <v>19</v>
          </cell>
          <cell r="G252">
            <v>52</v>
          </cell>
          <cell r="H252">
            <v>14</v>
          </cell>
          <cell r="I252">
            <v>5.5</v>
          </cell>
          <cell r="J252">
            <v>43</v>
          </cell>
          <cell r="K252">
            <v>69</v>
          </cell>
          <cell r="L252">
            <v>23</v>
          </cell>
          <cell r="M252">
            <v>9.8000000000000007</v>
          </cell>
          <cell r="N252">
            <v>44</v>
          </cell>
          <cell r="O252">
            <v>100</v>
          </cell>
          <cell r="P252">
            <v>0</v>
          </cell>
          <cell r="Q252">
            <v>29</v>
          </cell>
          <cell r="R252">
            <v>36</v>
          </cell>
          <cell r="S252">
            <v>14.5</v>
          </cell>
          <cell r="T252">
            <v>22.5</v>
          </cell>
          <cell r="U252">
            <v>6.3</v>
          </cell>
          <cell r="V252">
            <v>18</v>
          </cell>
          <cell r="W252">
            <v>21.2</v>
          </cell>
          <cell r="X252">
            <v>10</v>
          </cell>
          <cell r="Y252">
            <v>44</v>
          </cell>
          <cell r="Z252">
            <v>4</v>
          </cell>
          <cell r="AA252">
            <v>100</v>
          </cell>
          <cell r="AB252">
            <v>100</v>
          </cell>
          <cell r="AC252">
            <v>20</v>
          </cell>
          <cell r="AD252">
            <v>25</v>
          </cell>
        </row>
        <row r="253">
          <cell r="B253">
            <v>26</v>
          </cell>
          <cell r="C253">
            <v>32</v>
          </cell>
          <cell r="D253">
            <v>18</v>
          </cell>
          <cell r="E253">
            <v>38</v>
          </cell>
          <cell r="F253">
            <v>18</v>
          </cell>
          <cell r="G253">
            <v>51</v>
          </cell>
          <cell r="H253">
            <v>12</v>
          </cell>
          <cell r="I253">
            <v>5.5</v>
          </cell>
          <cell r="J253">
            <v>39</v>
          </cell>
          <cell r="K253">
            <v>65</v>
          </cell>
          <cell r="L253">
            <v>23</v>
          </cell>
          <cell r="M253">
            <v>10</v>
          </cell>
          <cell r="N253">
            <v>41</v>
          </cell>
          <cell r="O253">
            <v>79</v>
          </cell>
          <cell r="P253">
            <v>0</v>
          </cell>
          <cell r="Q253">
            <v>29</v>
          </cell>
          <cell r="R253">
            <v>26.04</v>
          </cell>
          <cell r="S253">
            <v>12.37</v>
          </cell>
          <cell r="T253">
            <v>18.5</v>
          </cell>
          <cell r="U253">
            <v>6.3</v>
          </cell>
          <cell r="V253">
            <v>12.1</v>
          </cell>
          <cell r="W253">
            <v>18.5</v>
          </cell>
          <cell r="X253">
            <v>8</v>
          </cell>
          <cell r="Y253">
            <v>38</v>
          </cell>
          <cell r="Z253">
            <v>9</v>
          </cell>
          <cell r="AA253">
            <v>100</v>
          </cell>
          <cell r="AB253">
            <v>13.12</v>
          </cell>
          <cell r="AC253">
            <v>20</v>
          </cell>
          <cell r="AD253">
            <v>22.9</v>
          </cell>
        </row>
        <row r="254">
          <cell r="B254">
            <v>24</v>
          </cell>
          <cell r="C254">
            <v>30</v>
          </cell>
          <cell r="D254">
            <v>17</v>
          </cell>
          <cell r="E254">
            <v>35</v>
          </cell>
          <cell r="F254">
            <v>16</v>
          </cell>
          <cell r="G254">
            <v>49</v>
          </cell>
          <cell r="H254">
            <v>12</v>
          </cell>
          <cell r="I254">
            <v>5.2</v>
          </cell>
          <cell r="J254">
            <v>36</v>
          </cell>
          <cell r="K254">
            <v>58</v>
          </cell>
          <cell r="L254">
            <v>21</v>
          </cell>
          <cell r="M254">
            <v>12</v>
          </cell>
          <cell r="N254">
            <v>37</v>
          </cell>
          <cell r="O254">
            <v>65</v>
          </cell>
          <cell r="P254">
            <v>0</v>
          </cell>
          <cell r="Q254">
            <v>29</v>
          </cell>
          <cell r="R254">
            <v>21.79</v>
          </cell>
          <cell r="S254">
            <v>10</v>
          </cell>
          <cell r="T254">
            <v>18.5</v>
          </cell>
          <cell r="U254">
            <v>6.3</v>
          </cell>
          <cell r="V254">
            <v>8.9000000000000057</v>
          </cell>
          <cell r="W254">
            <v>17.5</v>
          </cell>
          <cell r="X254">
            <v>7</v>
          </cell>
          <cell r="Y254">
            <v>34</v>
          </cell>
          <cell r="Z254">
            <v>7</v>
          </cell>
          <cell r="AA254">
            <v>100</v>
          </cell>
          <cell r="AB254">
            <v>17.3</v>
          </cell>
          <cell r="AC254">
            <v>20</v>
          </cell>
          <cell r="AD254">
            <v>20.2</v>
          </cell>
        </row>
        <row r="255">
          <cell r="B255">
            <v>22</v>
          </cell>
          <cell r="C255">
            <v>27</v>
          </cell>
          <cell r="D255">
            <v>16</v>
          </cell>
          <cell r="E255">
            <v>33</v>
          </cell>
          <cell r="F255">
            <v>16</v>
          </cell>
          <cell r="G255">
            <v>47</v>
          </cell>
          <cell r="H255">
            <v>12</v>
          </cell>
          <cell r="I255">
            <v>5</v>
          </cell>
          <cell r="J255">
            <v>32</v>
          </cell>
          <cell r="K255">
            <v>54</v>
          </cell>
          <cell r="L255">
            <v>20</v>
          </cell>
          <cell r="M255">
            <v>11</v>
          </cell>
          <cell r="N255">
            <v>34</v>
          </cell>
          <cell r="O255">
            <v>53</v>
          </cell>
          <cell r="P255">
            <v>0</v>
          </cell>
          <cell r="Q255">
            <v>27</v>
          </cell>
          <cell r="R255">
            <v>24.89</v>
          </cell>
          <cell r="S255">
            <v>10.1</v>
          </cell>
          <cell r="T255">
            <v>18.5</v>
          </cell>
          <cell r="U255">
            <v>8</v>
          </cell>
          <cell r="V255">
            <v>8.9000000000000057</v>
          </cell>
          <cell r="W255">
            <v>16.5</v>
          </cell>
          <cell r="X255">
            <v>7</v>
          </cell>
          <cell r="Y255">
            <v>29</v>
          </cell>
          <cell r="Z255">
            <v>7</v>
          </cell>
          <cell r="AA255">
            <v>100</v>
          </cell>
          <cell r="AB255">
            <v>15.2</v>
          </cell>
          <cell r="AC255">
            <v>14.76</v>
          </cell>
          <cell r="AD255">
            <v>20.2</v>
          </cell>
        </row>
        <row r="256">
          <cell r="B256">
            <v>21</v>
          </cell>
          <cell r="C256">
            <v>25</v>
          </cell>
          <cell r="D256">
            <v>14</v>
          </cell>
          <cell r="E256">
            <v>30</v>
          </cell>
          <cell r="F256">
            <v>14</v>
          </cell>
          <cell r="G256">
            <v>45</v>
          </cell>
          <cell r="H256">
            <v>11</v>
          </cell>
          <cell r="I256">
            <v>4.5</v>
          </cell>
          <cell r="J256">
            <v>29</v>
          </cell>
          <cell r="K256">
            <v>50</v>
          </cell>
          <cell r="L256">
            <v>18</v>
          </cell>
          <cell r="M256">
            <v>10</v>
          </cell>
          <cell r="N256">
            <v>31</v>
          </cell>
          <cell r="O256">
            <v>100</v>
          </cell>
          <cell r="P256">
            <v>0</v>
          </cell>
          <cell r="Q256">
            <v>27</v>
          </cell>
          <cell r="R256">
            <v>23.6</v>
          </cell>
          <cell r="S256">
            <v>9.6999999999999886</v>
          </cell>
          <cell r="T256">
            <v>16.7</v>
          </cell>
          <cell r="U256">
            <v>10.1</v>
          </cell>
          <cell r="V256">
            <v>8.9000000000000057</v>
          </cell>
          <cell r="W256">
            <v>16</v>
          </cell>
          <cell r="X256">
            <v>8</v>
          </cell>
          <cell r="Y256">
            <v>29</v>
          </cell>
          <cell r="Z256">
            <v>4</v>
          </cell>
          <cell r="AA256">
            <v>100</v>
          </cell>
          <cell r="AB256">
            <v>13.1</v>
          </cell>
          <cell r="AC256">
            <v>14.1</v>
          </cell>
          <cell r="AD256">
            <v>19</v>
          </cell>
        </row>
        <row r="257">
          <cell r="B257">
            <v>21</v>
          </cell>
          <cell r="C257">
            <v>23</v>
          </cell>
          <cell r="D257">
            <v>13</v>
          </cell>
          <cell r="E257">
            <v>28</v>
          </cell>
          <cell r="F257">
            <v>14</v>
          </cell>
          <cell r="G257">
            <v>42</v>
          </cell>
          <cell r="H257">
            <v>11</v>
          </cell>
          <cell r="I257">
            <v>4.3</v>
          </cell>
          <cell r="J257">
            <v>27</v>
          </cell>
          <cell r="K257">
            <v>45</v>
          </cell>
          <cell r="L257">
            <v>17</v>
          </cell>
          <cell r="M257">
            <v>10</v>
          </cell>
          <cell r="N257">
            <v>29</v>
          </cell>
          <cell r="O257">
            <v>79</v>
          </cell>
          <cell r="P257">
            <v>0</v>
          </cell>
          <cell r="Q257">
            <v>28</v>
          </cell>
          <cell r="R257">
            <v>27.49</v>
          </cell>
          <cell r="S257">
            <v>8.9000000000000057</v>
          </cell>
          <cell r="T257">
            <v>14.3</v>
          </cell>
          <cell r="U257">
            <v>9.5</v>
          </cell>
          <cell r="V257">
            <v>8.5</v>
          </cell>
          <cell r="W257">
            <v>12.3</v>
          </cell>
          <cell r="X257">
            <v>7</v>
          </cell>
          <cell r="Y257">
            <v>35</v>
          </cell>
          <cell r="Z257">
            <v>3</v>
          </cell>
          <cell r="AA257">
            <v>100</v>
          </cell>
          <cell r="AB257">
            <v>13</v>
          </cell>
          <cell r="AC257">
            <v>12.1</v>
          </cell>
          <cell r="AD257">
            <v>17.5</v>
          </cell>
        </row>
        <row r="258">
          <cell r="B258">
            <v>22</v>
          </cell>
          <cell r="C258">
            <v>21</v>
          </cell>
          <cell r="D258">
            <v>13</v>
          </cell>
          <cell r="E258">
            <v>25</v>
          </cell>
          <cell r="F258">
            <v>13</v>
          </cell>
          <cell r="G258">
            <v>40</v>
          </cell>
          <cell r="H258">
            <v>10</v>
          </cell>
          <cell r="I258">
            <v>4</v>
          </cell>
          <cell r="J258">
            <v>25</v>
          </cell>
          <cell r="K258">
            <v>42</v>
          </cell>
          <cell r="L258">
            <v>17</v>
          </cell>
          <cell r="M258">
            <v>9.8000000000000007</v>
          </cell>
          <cell r="N258">
            <v>28</v>
          </cell>
          <cell r="O258">
            <v>53</v>
          </cell>
          <cell r="P258">
            <v>0</v>
          </cell>
          <cell r="Q258">
            <v>28</v>
          </cell>
          <cell r="R258">
            <v>24.6</v>
          </cell>
          <cell r="S258">
            <v>12.1</v>
          </cell>
          <cell r="T258">
            <v>16.25</v>
          </cell>
          <cell r="U258">
            <v>9.5</v>
          </cell>
          <cell r="V258">
            <v>8.5</v>
          </cell>
          <cell r="W258">
            <v>12.3</v>
          </cell>
          <cell r="X258">
            <v>7</v>
          </cell>
          <cell r="Y258">
            <v>28</v>
          </cell>
          <cell r="Z258">
            <v>2</v>
          </cell>
          <cell r="AA258">
            <v>100</v>
          </cell>
          <cell r="AB258">
            <v>12</v>
          </cell>
          <cell r="AC258">
            <v>11.1</v>
          </cell>
          <cell r="AD258">
            <v>17</v>
          </cell>
        </row>
        <row r="259">
          <cell r="B259">
            <v>20</v>
          </cell>
          <cell r="C259">
            <v>20</v>
          </cell>
          <cell r="D259">
            <v>13</v>
          </cell>
          <cell r="E259">
            <v>24</v>
          </cell>
          <cell r="F259">
            <v>13</v>
          </cell>
          <cell r="G259">
            <v>40</v>
          </cell>
          <cell r="H259">
            <v>9.8000000000000007</v>
          </cell>
          <cell r="I259">
            <v>4</v>
          </cell>
          <cell r="J259">
            <v>23</v>
          </cell>
          <cell r="K259">
            <v>38</v>
          </cell>
          <cell r="L259">
            <v>16</v>
          </cell>
          <cell r="M259">
            <v>9.1</v>
          </cell>
          <cell r="N259">
            <v>25</v>
          </cell>
          <cell r="O259">
            <v>19</v>
          </cell>
          <cell r="P259">
            <v>0</v>
          </cell>
          <cell r="Q259">
            <v>27</v>
          </cell>
          <cell r="R259">
            <v>24.03</v>
          </cell>
          <cell r="S259">
            <v>27</v>
          </cell>
          <cell r="T259">
            <v>16.7</v>
          </cell>
          <cell r="U259">
            <v>9.5</v>
          </cell>
          <cell r="V259">
            <v>8.5</v>
          </cell>
          <cell r="W259">
            <v>12.3</v>
          </cell>
          <cell r="X259">
            <v>6</v>
          </cell>
          <cell r="Y259">
            <v>30</v>
          </cell>
          <cell r="Z259">
            <v>3</v>
          </cell>
          <cell r="AA259">
            <v>94</v>
          </cell>
          <cell r="AB259">
            <v>10</v>
          </cell>
          <cell r="AC259">
            <v>10</v>
          </cell>
          <cell r="AD259">
            <v>16.5</v>
          </cell>
        </row>
        <row r="260">
          <cell r="B260">
            <v>18</v>
          </cell>
          <cell r="C260">
            <v>19</v>
          </cell>
          <cell r="D260">
            <v>13</v>
          </cell>
          <cell r="E260">
            <v>23</v>
          </cell>
          <cell r="F260">
            <v>13</v>
          </cell>
          <cell r="G260">
            <v>38</v>
          </cell>
          <cell r="H260">
            <v>9.8000000000000007</v>
          </cell>
          <cell r="I260">
            <v>4</v>
          </cell>
          <cell r="J260">
            <v>21</v>
          </cell>
          <cell r="K260">
            <v>33</v>
          </cell>
          <cell r="L260">
            <v>15</v>
          </cell>
          <cell r="M260">
            <v>8.8000000000000007</v>
          </cell>
          <cell r="N260">
            <v>26</v>
          </cell>
          <cell r="O260">
            <v>0</v>
          </cell>
          <cell r="P260">
            <v>0</v>
          </cell>
          <cell r="Q260">
            <v>29</v>
          </cell>
          <cell r="R260">
            <v>23.76</v>
          </cell>
          <cell r="S260">
            <v>60</v>
          </cell>
          <cell r="T260">
            <v>15.5</v>
          </cell>
          <cell r="U260">
            <v>9.5</v>
          </cell>
          <cell r="V260">
            <v>7.2</v>
          </cell>
          <cell r="W260">
            <v>11.1</v>
          </cell>
          <cell r="X260">
            <v>2</v>
          </cell>
          <cell r="Y260">
            <v>26</v>
          </cell>
          <cell r="Z260">
            <v>4</v>
          </cell>
          <cell r="AA260">
            <v>100</v>
          </cell>
          <cell r="AB260">
            <v>9.3499999999999943</v>
          </cell>
          <cell r="AC260">
            <v>9</v>
          </cell>
          <cell r="AD260">
            <v>16.5</v>
          </cell>
        </row>
        <row r="261">
          <cell r="B261">
            <v>24</v>
          </cell>
          <cell r="C261">
            <v>18</v>
          </cell>
          <cell r="D261">
            <v>13</v>
          </cell>
          <cell r="E261">
            <v>22</v>
          </cell>
          <cell r="F261">
            <v>13</v>
          </cell>
          <cell r="G261">
            <v>35</v>
          </cell>
          <cell r="H261">
            <v>9.5</v>
          </cell>
          <cell r="I261">
            <v>4</v>
          </cell>
          <cell r="J261">
            <v>21</v>
          </cell>
          <cell r="K261">
            <v>31</v>
          </cell>
          <cell r="L261">
            <v>14</v>
          </cell>
          <cell r="M261">
            <v>8.4</v>
          </cell>
          <cell r="N261">
            <v>24</v>
          </cell>
          <cell r="O261">
            <v>0</v>
          </cell>
          <cell r="P261">
            <v>0</v>
          </cell>
          <cell r="Q261">
            <v>28</v>
          </cell>
          <cell r="R261">
            <v>13.24</v>
          </cell>
          <cell r="S261">
            <v>23.57</v>
          </cell>
          <cell r="T261">
            <v>11.5</v>
          </cell>
          <cell r="U261">
            <v>9.5</v>
          </cell>
          <cell r="V261">
            <v>8</v>
          </cell>
          <cell r="W261">
            <v>14.7</v>
          </cell>
          <cell r="X261">
            <v>7.5</v>
          </cell>
          <cell r="Y261">
            <v>27</v>
          </cell>
          <cell r="Z261">
            <v>4</v>
          </cell>
          <cell r="AA261">
            <v>100</v>
          </cell>
          <cell r="AB261">
            <v>10.5</v>
          </cell>
          <cell r="AC261">
            <v>8</v>
          </cell>
          <cell r="AD261">
            <v>16.5</v>
          </cell>
        </row>
        <row r="262">
          <cell r="B262">
            <v>24</v>
          </cell>
          <cell r="C262">
            <v>17</v>
          </cell>
          <cell r="D262">
            <v>12</v>
          </cell>
          <cell r="E262">
            <v>20</v>
          </cell>
          <cell r="F262">
            <v>12</v>
          </cell>
          <cell r="G262">
            <v>33</v>
          </cell>
          <cell r="H262">
            <v>9.1</v>
          </cell>
          <cell r="I262">
            <v>4</v>
          </cell>
          <cell r="J262">
            <v>20</v>
          </cell>
          <cell r="K262">
            <v>29</v>
          </cell>
          <cell r="L262">
            <v>14</v>
          </cell>
          <cell r="M262">
            <v>8.8000000000000007</v>
          </cell>
          <cell r="N262">
            <v>22</v>
          </cell>
          <cell r="O262">
            <v>0</v>
          </cell>
          <cell r="P262">
            <v>0</v>
          </cell>
          <cell r="Q262">
            <v>26</v>
          </cell>
          <cell r="R262">
            <v>11.42</v>
          </cell>
          <cell r="S262">
            <v>52.5</v>
          </cell>
          <cell r="T262">
            <v>13</v>
          </cell>
          <cell r="U262">
            <v>8.0999999999999943</v>
          </cell>
          <cell r="V262">
            <v>11.1</v>
          </cell>
          <cell r="W262">
            <v>12.3</v>
          </cell>
          <cell r="X262">
            <v>8</v>
          </cell>
          <cell r="Y262">
            <v>24</v>
          </cell>
          <cell r="Z262">
            <v>2</v>
          </cell>
          <cell r="AA262">
            <v>100</v>
          </cell>
          <cell r="AB262">
            <v>10.92</v>
          </cell>
          <cell r="AC262">
            <v>9</v>
          </cell>
          <cell r="AD262">
            <v>14</v>
          </cell>
        </row>
        <row r="263">
          <cell r="B263">
            <v>20</v>
          </cell>
          <cell r="C263">
            <v>16</v>
          </cell>
          <cell r="D263">
            <v>11</v>
          </cell>
          <cell r="E263">
            <v>20</v>
          </cell>
          <cell r="F263">
            <v>12</v>
          </cell>
          <cell r="G263">
            <v>30</v>
          </cell>
          <cell r="H263">
            <v>8.8000000000000007</v>
          </cell>
          <cell r="I263">
            <v>3.8</v>
          </cell>
          <cell r="J263">
            <v>19</v>
          </cell>
          <cell r="K263">
            <v>27</v>
          </cell>
          <cell r="L263">
            <v>13</v>
          </cell>
          <cell r="M263">
            <v>9.1</v>
          </cell>
          <cell r="N263">
            <v>20</v>
          </cell>
          <cell r="O263">
            <v>0</v>
          </cell>
          <cell r="P263">
            <v>0</v>
          </cell>
          <cell r="Q263">
            <v>27</v>
          </cell>
          <cell r="R263">
            <v>11.81</v>
          </cell>
          <cell r="S263">
            <v>48.5</v>
          </cell>
          <cell r="T263">
            <v>13</v>
          </cell>
          <cell r="U263">
            <v>8.0999999999999943</v>
          </cell>
          <cell r="V263">
            <v>10.5</v>
          </cell>
          <cell r="W263">
            <v>7.5</v>
          </cell>
          <cell r="X263">
            <v>7</v>
          </cell>
          <cell r="Y263">
            <v>22</v>
          </cell>
          <cell r="Z263">
            <v>2</v>
          </cell>
          <cell r="AA263">
            <v>100</v>
          </cell>
          <cell r="AB263">
            <v>0</v>
          </cell>
          <cell r="AC263">
            <v>7</v>
          </cell>
          <cell r="AD263">
            <v>13.7</v>
          </cell>
        </row>
        <row r="264">
          <cell r="B264">
            <v>18</v>
          </cell>
          <cell r="C264">
            <v>15</v>
          </cell>
          <cell r="D264">
            <v>11</v>
          </cell>
          <cell r="E264">
            <v>19</v>
          </cell>
          <cell r="F264">
            <v>10</v>
          </cell>
          <cell r="G264">
            <v>28</v>
          </cell>
          <cell r="H264">
            <v>8.8000000000000007</v>
          </cell>
          <cell r="I264">
            <v>3.8</v>
          </cell>
          <cell r="J264">
            <v>18</v>
          </cell>
          <cell r="K264">
            <v>26</v>
          </cell>
          <cell r="L264">
            <v>13</v>
          </cell>
          <cell r="M264">
            <v>9.1</v>
          </cell>
          <cell r="N264">
            <v>18</v>
          </cell>
          <cell r="O264">
            <v>0</v>
          </cell>
          <cell r="P264">
            <v>0</v>
          </cell>
          <cell r="Q264">
            <v>27</v>
          </cell>
          <cell r="R264">
            <v>10.5</v>
          </cell>
          <cell r="S264">
            <v>11.1</v>
          </cell>
          <cell r="T264">
            <v>10.5</v>
          </cell>
          <cell r="U264">
            <v>8.5</v>
          </cell>
          <cell r="V264">
            <v>10.1</v>
          </cell>
          <cell r="W264">
            <v>7.5</v>
          </cell>
          <cell r="X264">
            <v>6</v>
          </cell>
          <cell r="Y264">
            <v>21</v>
          </cell>
          <cell r="Z264">
            <v>3</v>
          </cell>
          <cell r="AA264">
            <v>93.67</v>
          </cell>
          <cell r="AB264">
            <v>7.5</v>
          </cell>
          <cell r="AC264">
            <v>7</v>
          </cell>
          <cell r="AD264">
            <v>17.3</v>
          </cell>
        </row>
        <row r="265">
          <cell r="B265">
            <v>18</v>
          </cell>
          <cell r="C265">
            <v>14</v>
          </cell>
          <cell r="D265">
            <v>9.8000000000000007</v>
          </cell>
          <cell r="E265">
            <v>19</v>
          </cell>
          <cell r="F265">
            <v>10</v>
          </cell>
          <cell r="G265">
            <v>26</v>
          </cell>
          <cell r="H265">
            <v>8.4</v>
          </cell>
          <cell r="I265">
            <v>3.6</v>
          </cell>
          <cell r="J265">
            <v>16</v>
          </cell>
          <cell r="K265">
            <v>23</v>
          </cell>
          <cell r="L265">
            <v>12</v>
          </cell>
          <cell r="M265">
            <v>8.8000000000000007</v>
          </cell>
          <cell r="N265">
            <v>18</v>
          </cell>
          <cell r="O265">
            <v>0</v>
          </cell>
          <cell r="P265">
            <v>0</v>
          </cell>
          <cell r="Q265">
            <v>27</v>
          </cell>
          <cell r="R265">
            <v>8.089999999999975</v>
          </cell>
          <cell r="S265">
            <v>9.539999999999992</v>
          </cell>
          <cell r="T265">
            <v>9.8000000000000114</v>
          </cell>
          <cell r="U265">
            <v>8.5</v>
          </cell>
          <cell r="V265">
            <v>9.0999999999999943</v>
          </cell>
          <cell r="W265">
            <v>7.0999999999999943</v>
          </cell>
          <cell r="X265">
            <v>6</v>
          </cell>
          <cell r="Y265">
            <v>19</v>
          </cell>
          <cell r="Z265">
            <v>3</v>
          </cell>
          <cell r="AA265">
            <v>87</v>
          </cell>
          <cell r="AB265">
            <v>8</v>
          </cell>
          <cell r="AC265">
            <v>5</v>
          </cell>
          <cell r="AD265">
            <v>15.5</v>
          </cell>
        </row>
        <row r="266">
          <cell r="B266">
            <v>16</v>
          </cell>
          <cell r="C266">
            <v>13</v>
          </cell>
          <cell r="D266">
            <v>9.5</v>
          </cell>
          <cell r="E266">
            <v>19</v>
          </cell>
          <cell r="F266">
            <v>9.8000000000000007</v>
          </cell>
          <cell r="G266">
            <v>24</v>
          </cell>
          <cell r="H266">
            <v>8.1</v>
          </cell>
          <cell r="I266">
            <v>3.6</v>
          </cell>
          <cell r="J266">
            <v>16</v>
          </cell>
          <cell r="K266">
            <v>22</v>
          </cell>
          <cell r="L266">
            <v>12</v>
          </cell>
          <cell r="M266">
            <v>8.1</v>
          </cell>
          <cell r="N266">
            <v>17</v>
          </cell>
          <cell r="O266">
            <v>7.5</v>
          </cell>
          <cell r="P266">
            <v>0</v>
          </cell>
          <cell r="Q266">
            <v>26</v>
          </cell>
          <cell r="R266">
            <v>8.9900000000000091</v>
          </cell>
          <cell r="S266">
            <v>11.8</v>
          </cell>
          <cell r="T266">
            <v>9.8000000000000114</v>
          </cell>
          <cell r="U266">
            <v>9.3000000000000007</v>
          </cell>
          <cell r="V266">
            <v>8.0999999999999943</v>
          </cell>
          <cell r="W266">
            <v>8.1999999999999993</v>
          </cell>
          <cell r="X266">
            <v>5</v>
          </cell>
          <cell r="Y266">
            <v>17</v>
          </cell>
          <cell r="Z266">
            <v>3</v>
          </cell>
          <cell r="AA266">
            <v>100</v>
          </cell>
          <cell r="AB266">
            <v>10.5</v>
          </cell>
          <cell r="AC266">
            <v>7</v>
          </cell>
          <cell r="AD266">
            <v>14.5</v>
          </cell>
        </row>
        <row r="267">
          <cell r="B267">
            <v>15</v>
          </cell>
          <cell r="C267">
            <v>13</v>
          </cell>
          <cell r="D267">
            <v>8.8000000000000007</v>
          </cell>
          <cell r="E267">
            <v>19</v>
          </cell>
          <cell r="F267">
            <v>9.8000000000000007</v>
          </cell>
          <cell r="G267">
            <v>23</v>
          </cell>
          <cell r="H267">
            <v>7.8</v>
          </cell>
          <cell r="I267">
            <v>3.4</v>
          </cell>
          <cell r="J267">
            <v>15</v>
          </cell>
          <cell r="K267">
            <v>21</v>
          </cell>
          <cell r="L267">
            <v>11</v>
          </cell>
          <cell r="M267">
            <v>8.1</v>
          </cell>
          <cell r="N267">
            <v>16</v>
          </cell>
          <cell r="O267">
            <v>16.5</v>
          </cell>
          <cell r="P267">
            <v>0</v>
          </cell>
          <cell r="Q267">
            <v>27</v>
          </cell>
          <cell r="R267">
            <v>11.5</v>
          </cell>
          <cell r="S267">
            <v>12.45</v>
          </cell>
          <cell r="T267">
            <v>12.46</v>
          </cell>
          <cell r="U267">
            <v>9.3000000000000007</v>
          </cell>
          <cell r="V267">
            <v>8.0999999999999943</v>
          </cell>
          <cell r="W267">
            <v>5.7</v>
          </cell>
          <cell r="X267">
            <v>6</v>
          </cell>
          <cell r="Y267">
            <v>17</v>
          </cell>
          <cell r="Z267">
            <v>3</v>
          </cell>
          <cell r="AA267">
            <v>100</v>
          </cell>
          <cell r="AB267">
            <v>13</v>
          </cell>
          <cell r="AC267">
            <v>5</v>
          </cell>
          <cell r="AD267">
            <v>15.5</v>
          </cell>
        </row>
        <row r="268">
          <cell r="B268">
            <v>14</v>
          </cell>
          <cell r="C268">
            <v>12</v>
          </cell>
          <cell r="D268">
            <v>8.5</v>
          </cell>
          <cell r="E268">
            <v>17</v>
          </cell>
          <cell r="F268">
            <v>9.8000000000000007</v>
          </cell>
          <cell r="G268">
            <v>23</v>
          </cell>
          <cell r="H268">
            <v>7.8</v>
          </cell>
          <cell r="I268">
            <v>3.4</v>
          </cell>
          <cell r="J268">
            <v>16</v>
          </cell>
          <cell r="K268">
            <v>20</v>
          </cell>
          <cell r="L268">
            <v>10</v>
          </cell>
          <cell r="M268">
            <v>8.4</v>
          </cell>
          <cell r="N268">
            <v>15</v>
          </cell>
          <cell r="O268">
            <v>37.5</v>
          </cell>
          <cell r="P268">
            <v>0</v>
          </cell>
          <cell r="Q268">
            <v>17</v>
          </cell>
          <cell r="R268">
            <v>16.09</v>
          </cell>
          <cell r="S268">
            <v>12.13</v>
          </cell>
          <cell r="T268">
            <v>12.48</v>
          </cell>
          <cell r="U268">
            <v>9.3000000000000007</v>
          </cell>
          <cell r="V268">
            <v>8.4000000000000057</v>
          </cell>
          <cell r="W268">
            <v>5</v>
          </cell>
          <cell r="X268">
            <v>5</v>
          </cell>
          <cell r="Y268">
            <v>15</v>
          </cell>
          <cell r="Z268">
            <v>3</v>
          </cell>
          <cell r="AA268">
            <v>100</v>
          </cell>
          <cell r="AB268">
            <v>11</v>
          </cell>
          <cell r="AC268">
            <v>5</v>
          </cell>
          <cell r="AD268">
            <v>34.5</v>
          </cell>
        </row>
        <row r="269">
          <cell r="B269">
            <v>13</v>
          </cell>
          <cell r="C269">
            <v>11</v>
          </cell>
          <cell r="D269">
            <v>8.1</v>
          </cell>
          <cell r="E269">
            <v>16</v>
          </cell>
          <cell r="F269">
            <v>9.8000000000000007</v>
          </cell>
          <cell r="G269">
            <v>24</v>
          </cell>
          <cell r="H269">
            <v>7.8</v>
          </cell>
          <cell r="I269">
            <v>3.2</v>
          </cell>
          <cell r="J269">
            <v>18</v>
          </cell>
          <cell r="K269">
            <v>20</v>
          </cell>
          <cell r="L269">
            <v>9.8000000000000007</v>
          </cell>
          <cell r="M269">
            <v>8.1</v>
          </cell>
          <cell r="N269">
            <v>14</v>
          </cell>
          <cell r="O269">
            <v>84</v>
          </cell>
          <cell r="P269">
            <v>0</v>
          </cell>
          <cell r="Q269">
            <v>9</v>
          </cell>
          <cell r="R269">
            <v>36</v>
          </cell>
          <cell r="S269">
            <v>11.96</v>
          </cell>
          <cell r="T269">
            <v>12.7</v>
          </cell>
          <cell r="U269">
            <v>7.5999999999999943</v>
          </cell>
          <cell r="V269">
            <v>9.4000000000000057</v>
          </cell>
          <cell r="W269">
            <v>5</v>
          </cell>
          <cell r="X269">
            <v>6</v>
          </cell>
          <cell r="Y269">
            <v>15</v>
          </cell>
          <cell r="Z269">
            <v>2</v>
          </cell>
          <cell r="AA269">
            <v>100</v>
          </cell>
          <cell r="AB269">
            <v>24</v>
          </cell>
          <cell r="AC269">
            <v>5</v>
          </cell>
          <cell r="AD269">
            <v>9.8000000000000007</v>
          </cell>
        </row>
        <row r="270">
          <cell r="B270">
            <v>13</v>
          </cell>
          <cell r="C270">
            <v>11</v>
          </cell>
          <cell r="D270">
            <v>7.8</v>
          </cell>
          <cell r="E270">
            <v>16</v>
          </cell>
          <cell r="F270">
            <v>9.8000000000000007</v>
          </cell>
          <cell r="G270">
            <v>21</v>
          </cell>
          <cell r="H270">
            <v>7.4</v>
          </cell>
          <cell r="I270">
            <v>3.2</v>
          </cell>
          <cell r="J270">
            <v>14</v>
          </cell>
          <cell r="K270">
            <v>18</v>
          </cell>
          <cell r="L270">
            <v>9.8000000000000007</v>
          </cell>
          <cell r="M270">
            <v>8.4</v>
          </cell>
          <cell r="N270">
            <v>14</v>
          </cell>
          <cell r="O270">
            <v>61</v>
          </cell>
          <cell r="P270">
            <v>0</v>
          </cell>
          <cell r="Q270">
            <v>12</v>
          </cell>
          <cell r="R270">
            <v>10.4</v>
          </cell>
          <cell r="S270">
            <v>11.96</v>
          </cell>
          <cell r="T270">
            <v>14.1</v>
          </cell>
          <cell r="U270">
            <v>6.5999999999999943</v>
          </cell>
          <cell r="V270">
            <v>8.8000000000000007</v>
          </cell>
          <cell r="W270">
            <v>5</v>
          </cell>
          <cell r="X270">
            <v>8</v>
          </cell>
          <cell r="Y270">
            <v>13</v>
          </cell>
          <cell r="Z270">
            <v>2</v>
          </cell>
          <cell r="AA270">
            <v>79</v>
          </cell>
          <cell r="AB270">
            <v>8.9000000000000057</v>
          </cell>
          <cell r="AC270">
            <v>5</v>
          </cell>
          <cell r="AD270">
            <v>12.1</v>
          </cell>
        </row>
        <row r="271">
          <cell r="B271">
            <v>12</v>
          </cell>
          <cell r="C271">
            <v>11</v>
          </cell>
          <cell r="D271">
            <v>7.4</v>
          </cell>
          <cell r="E271">
            <v>17</v>
          </cell>
          <cell r="F271">
            <v>13</v>
          </cell>
          <cell r="G271">
            <v>20</v>
          </cell>
          <cell r="H271">
            <v>7.4</v>
          </cell>
          <cell r="I271">
            <v>3.2</v>
          </cell>
          <cell r="J271">
            <v>13</v>
          </cell>
          <cell r="K271">
            <v>18</v>
          </cell>
          <cell r="L271">
            <v>9.5</v>
          </cell>
          <cell r="M271">
            <v>8.4</v>
          </cell>
          <cell r="N271">
            <v>13</v>
          </cell>
          <cell r="O271">
            <v>59</v>
          </cell>
          <cell r="P271">
            <v>0</v>
          </cell>
          <cell r="Q271">
            <v>14</v>
          </cell>
          <cell r="R271">
            <v>6.5</v>
          </cell>
          <cell r="S271">
            <v>11.96</v>
          </cell>
          <cell r="T271">
            <v>14.1</v>
          </cell>
          <cell r="U271">
            <v>5.03</v>
          </cell>
          <cell r="V271">
            <v>8.5999999999999943</v>
          </cell>
          <cell r="W271">
            <v>4.3</v>
          </cell>
          <cell r="X271">
            <v>8</v>
          </cell>
          <cell r="Y271">
            <v>10</v>
          </cell>
          <cell r="Z271">
            <v>1</v>
          </cell>
          <cell r="AA271">
            <v>49</v>
          </cell>
          <cell r="AB271">
            <v>9.0999999999999943</v>
          </cell>
          <cell r="AC271">
            <v>5</v>
          </cell>
          <cell r="AD271">
            <v>13.8</v>
          </cell>
        </row>
        <row r="272">
          <cell r="B272">
            <v>12</v>
          </cell>
          <cell r="C272">
            <v>12</v>
          </cell>
          <cell r="D272">
            <v>7.1</v>
          </cell>
          <cell r="E272">
            <v>16</v>
          </cell>
          <cell r="F272">
            <v>12</v>
          </cell>
          <cell r="G272">
            <v>18</v>
          </cell>
          <cell r="H272">
            <v>7.4</v>
          </cell>
          <cell r="I272">
            <v>3.2</v>
          </cell>
          <cell r="J272">
            <v>13</v>
          </cell>
          <cell r="K272">
            <v>16</v>
          </cell>
          <cell r="L272">
            <v>8.8000000000000007</v>
          </cell>
          <cell r="M272">
            <v>8.4</v>
          </cell>
          <cell r="N272">
            <v>12</v>
          </cell>
          <cell r="O272">
            <v>57</v>
          </cell>
          <cell r="P272">
            <v>0</v>
          </cell>
          <cell r="Q272">
            <v>15</v>
          </cell>
          <cell r="R272">
            <v>6.5</v>
          </cell>
          <cell r="S272">
            <v>11.79</v>
          </cell>
          <cell r="T272">
            <v>13.4</v>
          </cell>
          <cell r="U272">
            <v>0</v>
          </cell>
          <cell r="V272">
            <v>9.0999999999999943</v>
          </cell>
          <cell r="W272">
            <v>3</v>
          </cell>
          <cell r="X272">
            <v>6</v>
          </cell>
          <cell r="Y272">
            <v>9</v>
          </cell>
          <cell r="Z272">
            <v>2.62</v>
          </cell>
          <cell r="AA272">
            <v>59</v>
          </cell>
          <cell r="AB272">
            <v>7.9000000000000057</v>
          </cell>
          <cell r="AC272">
            <v>3</v>
          </cell>
          <cell r="AD272">
            <v>13.5</v>
          </cell>
        </row>
        <row r="273">
          <cell r="B273">
            <v>12</v>
          </cell>
          <cell r="C273">
            <v>11</v>
          </cell>
          <cell r="D273">
            <v>7.4</v>
          </cell>
          <cell r="E273">
            <v>15</v>
          </cell>
          <cell r="F273">
            <v>12</v>
          </cell>
          <cell r="G273">
            <v>18</v>
          </cell>
          <cell r="H273">
            <v>7.8</v>
          </cell>
          <cell r="I273">
            <v>3.4</v>
          </cell>
          <cell r="J273">
            <v>12</v>
          </cell>
          <cell r="K273">
            <v>16</v>
          </cell>
          <cell r="L273">
            <v>8.8000000000000007</v>
          </cell>
          <cell r="M273">
            <v>8.1</v>
          </cell>
          <cell r="N273">
            <v>12</v>
          </cell>
          <cell r="O273">
            <v>49</v>
          </cell>
          <cell r="P273">
            <v>0</v>
          </cell>
          <cell r="Q273">
            <v>19</v>
          </cell>
          <cell r="R273">
            <v>4.5</v>
          </cell>
          <cell r="S273">
            <v>11.28</v>
          </cell>
          <cell r="T273">
            <v>13</v>
          </cell>
          <cell r="U273">
            <v>0</v>
          </cell>
          <cell r="V273">
            <v>7.0999999999999943</v>
          </cell>
          <cell r="W273">
            <v>2.7</v>
          </cell>
          <cell r="X273">
            <v>7</v>
          </cell>
          <cell r="Y273">
            <v>10</v>
          </cell>
          <cell r="Z273">
            <v>1</v>
          </cell>
          <cell r="AA273">
            <v>65</v>
          </cell>
          <cell r="AB273">
            <v>6.2</v>
          </cell>
          <cell r="AC273">
            <v>2</v>
          </cell>
          <cell r="AD273">
            <v>12.1</v>
          </cell>
        </row>
        <row r="274">
          <cell r="B274">
            <v>11</v>
          </cell>
          <cell r="C274">
            <v>12</v>
          </cell>
          <cell r="D274">
            <v>7.1</v>
          </cell>
          <cell r="E274">
            <v>14</v>
          </cell>
          <cell r="F274">
            <v>14</v>
          </cell>
          <cell r="G274">
            <v>18</v>
          </cell>
          <cell r="H274">
            <v>8.1</v>
          </cell>
          <cell r="I274">
            <v>3.6</v>
          </cell>
          <cell r="J274">
            <v>11</v>
          </cell>
          <cell r="K274">
            <v>16</v>
          </cell>
          <cell r="L274">
            <v>8.8000000000000007</v>
          </cell>
          <cell r="M274">
            <v>7.4</v>
          </cell>
          <cell r="N274">
            <v>12</v>
          </cell>
          <cell r="O274">
            <v>40</v>
          </cell>
          <cell r="P274">
            <v>0</v>
          </cell>
          <cell r="Q274">
            <v>1</v>
          </cell>
          <cell r="R274">
            <v>4</v>
          </cell>
          <cell r="S274">
            <v>10.94</v>
          </cell>
          <cell r="T274">
            <v>12.7</v>
          </cell>
          <cell r="U274">
            <v>0</v>
          </cell>
          <cell r="V274">
            <v>7.0999999999999943</v>
          </cell>
          <cell r="W274">
            <v>2.2999999999999998</v>
          </cell>
          <cell r="X274">
            <v>15</v>
          </cell>
          <cell r="Y274">
            <v>8</v>
          </cell>
          <cell r="Z274">
            <v>1</v>
          </cell>
          <cell r="AA274">
            <v>75</v>
          </cell>
          <cell r="AB274">
            <v>7.8</v>
          </cell>
          <cell r="AC274">
            <v>2</v>
          </cell>
          <cell r="AD274">
            <v>0</v>
          </cell>
        </row>
        <row r="275">
          <cell r="B275">
            <v>11</v>
          </cell>
          <cell r="C275">
            <v>12</v>
          </cell>
          <cell r="D275">
            <v>7.1</v>
          </cell>
          <cell r="E275">
            <v>14</v>
          </cell>
          <cell r="F275">
            <v>12</v>
          </cell>
          <cell r="G275">
            <v>17</v>
          </cell>
          <cell r="H275">
            <v>7.8</v>
          </cell>
          <cell r="I275">
            <v>4</v>
          </cell>
          <cell r="J275">
            <v>11</v>
          </cell>
          <cell r="K275">
            <v>14</v>
          </cell>
          <cell r="L275">
            <v>8.4</v>
          </cell>
          <cell r="M275">
            <v>7.1</v>
          </cell>
          <cell r="N275">
            <v>12</v>
          </cell>
          <cell r="O275">
            <v>38</v>
          </cell>
          <cell r="P275">
            <v>0</v>
          </cell>
          <cell r="Q275">
            <v>0</v>
          </cell>
          <cell r="R275">
            <v>3.4900000000000091</v>
          </cell>
          <cell r="S275">
            <v>10.77</v>
          </cell>
          <cell r="T275">
            <v>12.7</v>
          </cell>
          <cell r="U275">
            <v>0</v>
          </cell>
          <cell r="V275">
            <v>8.0999999999999943</v>
          </cell>
          <cell r="W275">
            <v>0.59999999999999432</v>
          </cell>
          <cell r="X275">
            <v>9</v>
          </cell>
          <cell r="Y275">
            <v>8</v>
          </cell>
          <cell r="Z275">
            <v>1</v>
          </cell>
          <cell r="AA275">
            <v>76</v>
          </cell>
          <cell r="AB275">
            <v>6.8</v>
          </cell>
          <cell r="AC275">
            <v>3</v>
          </cell>
          <cell r="AD275">
            <v>7.5</v>
          </cell>
        </row>
        <row r="276">
          <cell r="B276">
            <v>11</v>
          </cell>
          <cell r="C276">
            <v>12</v>
          </cell>
          <cell r="D276">
            <v>6.8</v>
          </cell>
          <cell r="E276">
            <v>13</v>
          </cell>
          <cell r="F276">
            <v>11</v>
          </cell>
          <cell r="G276">
            <v>16</v>
          </cell>
          <cell r="H276">
            <v>7.8</v>
          </cell>
          <cell r="I276">
            <v>4</v>
          </cell>
          <cell r="J276">
            <v>10</v>
          </cell>
          <cell r="K276">
            <v>14</v>
          </cell>
          <cell r="L276">
            <v>8.4</v>
          </cell>
          <cell r="M276">
            <v>7.4</v>
          </cell>
          <cell r="N276">
            <v>11</v>
          </cell>
          <cell r="O276">
            <v>37</v>
          </cell>
          <cell r="P276">
            <v>0</v>
          </cell>
          <cell r="Q276">
            <v>3</v>
          </cell>
          <cell r="R276">
            <v>7.5</v>
          </cell>
          <cell r="S276">
            <v>10.43</v>
          </cell>
          <cell r="T276">
            <v>12.7</v>
          </cell>
          <cell r="U276">
            <v>0</v>
          </cell>
          <cell r="V276">
            <v>9.0999999999999943</v>
          </cell>
          <cell r="W276">
            <v>0</v>
          </cell>
          <cell r="X276">
            <v>9</v>
          </cell>
          <cell r="Y276">
            <v>7</v>
          </cell>
          <cell r="Z276">
            <v>0</v>
          </cell>
          <cell r="AA276">
            <v>66</v>
          </cell>
          <cell r="AB276">
            <v>6.5</v>
          </cell>
          <cell r="AC276">
            <v>3</v>
          </cell>
          <cell r="AD276">
            <v>16.5</v>
          </cell>
        </row>
        <row r="277">
          <cell r="B277">
            <v>10</v>
          </cell>
          <cell r="C277">
            <v>11</v>
          </cell>
          <cell r="D277">
            <v>6.6</v>
          </cell>
          <cell r="E277">
            <v>13</v>
          </cell>
          <cell r="F277">
            <v>11</v>
          </cell>
          <cell r="G277">
            <v>16</v>
          </cell>
          <cell r="H277">
            <v>7.1</v>
          </cell>
          <cell r="I277">
            <v>4</v>
          </cell>
          <cell r="J277">
            <v>10</v>
          </cell>
          <cell r="K277">
            <v>13</v>
          </cell>
          <cell r="L277">
            <v>8.4</v>
          </cell>
          <cell r="M277">
            <v>7.4</v>
          </cell>
          <cell r="N277">
            <v>11</v>
          </cell>
          <cell r="O277">
            <v>37</v>
          </cell>
          <cell r="P277">
            <v>0</v>
          </cell>
          <cell r="Q277">
            <v>7.5</v>
          </cell>
          <cell r="R277">
            <v>16.5</v>
          </cell>
          <cell r="S277">
            <v>10.26</v>
          </cell>
          <cell r="T277">
            <v>12.4</v>
          </cell>
          <cell r="U277">
            <v>0</v>
          </cell>
          <cell r="V277">
            <v>7.0999999999999943</v>
          </cell>
          <cell r="W277">
            <v>0</v>
          </cell>
          <cell r="X277">
            <v>10</v>
          </cell>
          <cell r="Y277">
            <v>7</v>
          </cell>
          <cell r="Z277">
            <v>0</v>
          </cell>
          <cell r="AA277">
            <v>100</v>
          </cell>
          <cell r="AB277">
            <v>6.0999999999999943</v>
          </cell>
          <cell r="AC277">
            <v>2</v>
          </cell>
          <cell r="AD277">
            <v>13.8</v>
          </cell>
        </row>
        <row r="278">
          <cell r="B278">
            <v>10</v>
          </cell>
          <cell r="C278">
            <v>10</v>
          </cell>
          <cell r="D278">
            <v>6.6</v>
          </cell>
          <cell r="E278">
            <v>12</v>
          </cell>
          <cell r="F278">
            <v>10</v>
          </cell>
          <cell r="G278">
            <v>14</v>
          </cell>
          <cell r="H278">
            <v>6.5</v>
          </cell>
          <cell r="I278">
            <v>4.3</v>
          </cell>
          <cell r="J278">
            <v>9.8000000000000007</v>
          </cell>
          <cell r="K278">
            <v>12</v>
          </cell>
          <cell r="L278">
            <v>8.1</v>
          </cell>
          <cell r="M278">
            <v>7.1</v>
          </cell>
          <cell r="N278">
            <v>12</v>
          </cell>
          <cell r="O278">
            <v>37</v>
          </cell>
          <cell r="P278">
            <v>3</v>
          </cell>
          <cell r="Q278">
            <v>9</v>
          </cell>
          <cell r="R278">
            <v>18.100000000000001</v>
          </cell>
          <cell r="S278">
            <v>10.26</v>
          </cell>
          <cell r="T278">
            <v>12.4</v>
          </cell>
          <cell r="U278">
            <v>0</v>
          </cell>
          <cell r="V278">
            <v>7.0999999999999943</v>
          </cell>
          <cell r="W278">
            <v>0</v>
          </cell>
          <cell r="X278">
            <v>10</v>
          </cell>
          <cell r="Y278">
            <v>15</v>
          </cell>
          <cell r="Z278">
            <v>1</v>
          </cell>
          <cell r="AA278">
            <v>43</v>
          </cell>
          <cell r="AB278">
            <v>5.0999999999999943</v>
          </cell>
          <cell r="AC278">
            <v>1</v>
          </cell>
          <cell r="AD278">
            <v>12.5</v>
          </cell>
        </row>
        <row r="279">
          <cell r="B279">
            <v>9.8000000000000007</v>
          </cell>
          <cell r="C279">
            <v>9.8000000000000007</v>
          </cell>
          <cell r="D279">
            <v>6.6</v>
          </cell>
          <cell r="E279">
            <v>11</v>
          </cell>
          <cell r="F279">
            <v>9.8000000000000007</v>
          </cell>
          <cell r="G279">
            <v>14</v>
          </cell>
          <cell r="H279">
            <v>6.5</v>
          </cell>
          <cell r="I279">
            <v>4.5</v>
          </cell>
          <cell r="J279">
            <v>9.1</v>
          </cell>
          <cell r="K279">
            <v>12</v>
          </cell>
          <cell r="L279">
            <v>8.4</v>
          </cell>
          <cell r="M279">
            <v>6.8</v>
          </cell>
          <cell r="N279">
            <v>11</v>
          </cell>
          <cell r="O279">
            <v>50</v>
          </cell>
          <cell r="P279">
            <v>7.5</v>
          </cell>
          <cell r="Q279">
            <v>9</v>
          </cell>
          <cell r="R279">
            <v>18.690000000000001</v>
          </cell>
          <cell r="S279">
            <v>10.26</v>
          </cell>
          <cell r="T279">
            <v>12.2</v>
          </cell>
          <cell r="U279">
            <v>0</v>
          </cell>
          <cell r="V279">
            <v>6.5999999999999943</v>
          </cell>
          <cell r="W279">
            <v>0</v>
          </cell>
          <cell r="X279">
            <v>10</v>
          </cell>
          <cell r="Y279">
            <v>15</v>
          </cell>
          <cell r="Z279">
            <v>1</v>
          </cell>
          <cell r="AA279">
            <v>37</v>
          </cell>
          <cell r="AB279">
            <v>12</v>
          </cell>
          <cell r="AC279">
            <v>0</v>
          </cell>
          <cell r="AD279">
            <v>12.8</v>
          </cell>
        </row>
        <row r="280">
          <cell r="B280">
            <v>9.5</v>
          </cell>
          <cell r="C280">
            <v>9.1</v>
          </cell>
          <cell r="D280">
            <v>6.3</v>
          </cell>
          <cell r="E280">
            <v>11</v>
          </cell>
          <cell r="F280">
            <v>9.5</v>
          </cell>
          <cell r="G280">
            <v>14</v>
          </cell>
          <cell r="H280">
            <v>6.2</v>
          </cell>
          <cell r="I280">
            <v>4</v>
          </cell>
          <cell r="J280">
            <v>9.1</v>
          </cell>
          <cell r="K280">
            <v>12</v>
          </cell>
          <cell r="L280">
            <v>8.4</v>
          </cell>
          <cell r="M280">
            <v>7.4</v>
          </cell>
          <cell r="N280">
            <v>11</v>
          </cell>
          <cell r="O280">
            <v>58</v>
          </cell>
          <cell r="P280">
            <v>16.5</v>
          </cell>
          <cell r="Q280">
            <v>7</v>
          </cell>
          <cell r="R280">
            <v>15.26</v>
          </cell>
          <cell r="S280">
            <v>10.26</v>
          </cell>
          <cell r="T280">
            <v>12.2</v>
          </cell>
          <cell r="U280">
            <v>0</v>
          </cell>
          <cell r="V280">
            <v>6.0999999999999943</v>
          </cell>
          <cell r="W280">
            <v>0.5</v>
          </cell>
          <cell r="X280">
            <v>10</v>
          </cell>
          <cell r="Y280">
            <v>14</v>
          </cell>
          <cell r="Z280">
            <v>0</v>
          </cell>
          <cell r="AA280">
            <v>84</v>
          </cell>
          <cell r="AB280">
            <v>3.8</v>
          </cell>
          <cell r="AC280">
            <v>0</v>
          </cell>
          <cell r="AD280">
            <v>28.5</v>
          </cell>
        </row>
        <row r="281">
          <cell r="B281">
            <v>9.1</v>
          </cell>
          <cell r="C281">
            <v>8.8000000000000007</v>
          </cell>
          <cell r="D281">
            <v>6.3</v>
          </cell>
          <cell r="E281">
            <v>9.8000000000000007</v>
          </cell>
          <cell r="F281">
            <v>9.1</v>
          </cell>
          <cell r="G281">
            <v>14</v>
          </cell>
          <cell r="H281">
            <v>6.2</v>
          </cell>
          <cell r="I281">
            <v>3.8</v>
          </cell>
          <cell r="J281">
            <v>9.1</v>
          </cell>
          <cell r="K281">
            <v>11</v>
          </cell>
          <cell r="L281">
            <v>7.8</v>
          </cell>
          <cell r="M281">
            <v>7.4</v>
          </cell>
          <cell r="N281">
            <v>12</v>
          </cell>
          <cell r="O281">
            <v>58</v>
          </cell>
          <cell r="P281">
            <v>20</v>
          </cell>
          <cell r="Q281">
            <v>6</v>
          </cell>
          <cell r="R281">
            <v>12.5</v>
          </cell>
          <cell r="S281">
            <v>10.26</v>
          </cell>
          <cell r="T281">
            <v>12.4</v>
          </cell>
          <cell r="U281">
            <v>0</v>
          </cell>
          <cell r="V281">
            <v>7.5</v>
          </cell>
          <cell r="W281">
            <v>0.5</v>
          </cell>
          <cell r="X281">
            <v>7</v>
          </cell>
          <cell r="Y281">
            <v>14</v>
          </cell>
          <cell r="Z281">
            <v>7.5</v>
          </cell>
          <cell r="AA281">
            <v>36</v>
          </cell>
          <cell r="AB281">
            <v>9</v>
          </cell>
          <cell r="AC281">
            <v>1.5</v>
          </cell>
          <cell r="AD281">
            <v>19.309999999999999</v>
          </cell>
        </row>
        <row r="282">
          <cell r="B282">
            <v>8.4</v>
          </cell>
          <cell r="C282">
            <v>8.5</v>
          </cell>
          <cell r="D282">
            <v>5.8</v>
          </cell>
          <cell r="E282">
            <v>9.8000000000000007</v>
          </cell>
          <cell r="F282">
            <v>8.4</v>
          </cell>
          <cell r="G282">
            <v>14</v>
          </cell>
          <cell r="H282">
            <v>6</v>
          </cell>
          <cell r="I282">
            <v>3.6</v>
          </cell>
          <cell r="J282">
            <v>9.1</v>
          </cell>
          <cell r="K282">
            <v>11</v>
          </cell>
          <cell r="L282">
            <v>7.4</v>
          </cell>
          <cell r="M282">
            <v>7.1</v>
          </cell>
          <cell r="N282">
            <v>13</v>
          </cell>
          <cell r="O282">
            <v>58</v>
          </cell>
          <cell r="P282">
            <v>29</v>
          </cell>
          <cell r="Q282">
            <v>13.5</v>
          </cell>
          <cell r="R282">
            <v>13.37</v>
          </cell>
          <cell r="S282">
            <v>8.2599999999999909</v>
          </cell>
          <cell r="T282">
            <v>12.4</v>
          </cell>
          <cell r="U282">
            <v>0</v>
          </cell>
          <cell r="V282">
            <v>8.5</v>
          </cell>
          <cell r="W282">
            <v>0.5</v>
          </cell>
          <cell r="X282">
            <v>8</v>
          </cell>
          <cell r="Y282">
            <v>14.11</v>
          </cell>
          <cell r="Z282">
            <v>0</v>
          </cell>
          <cell r="AA282">
            <v>33</v>
          </cell>
          <cell r="AB282">
            <v>5.8</v>
          </cell>
          <cell r="AC282">
            <v>1.5</v>
          </cell>
          <cell r="AD282">
            <v>0</v>
          </cell>
        </row>
        <row r="283">
          <cell r="B283">
            <v>8.1</v>
          </cell>
          <cell r="C283">
            <v>8.1</v>
          </cell>
          <cell r="D283">
            <v>5.8</v>
          </cell>
          <cell r="E283">
            <v>9.8000000000000007</v>
          </cell>
          <cell r="F283">
            <v>8.4</v>
          </cell>
          <cell r="G283">
            <v>14</v>
          </cell>
          <cell r="H283">
            <v>5.7</v>
          </cell>
          <cell r="I283">
            <v>3.6</v>
          </cell>
          <cell r="J283">
            <v>9.1</v>
          </cell>
          <cell r="K283">
            <v>11</v>
          </cell>
          <cell r="L283">
            <v>7.1</v>
          </cell>
          <cell r="M283">
            <v>6.5</v>
          </cell>
          <cell r="N283">
            <v>13</v>
          </cell>
          <cell r="O283">
            <v>57</v>
          </cell>
          <cell r="P283">
            <v>29</v>
          </cell>
          <cell r="Q283">
            <v>30</v>
          </cell>
          <cell r="R283">
            <v>7.78</v>
          </cell>
          <cell r="S283">
            <v>7.2599999999999909</v>
          </cell>
          <cell r="T283">
            <v>12.4</v>
          </cell>
          <cell r="U283">
            <v>0</v>
          </cell>
          <cell r="V283">
            <v>9.5</v>
          </cell>
          <cell r="W283">
            <v>0.5</v>
          </cell>
          <cell r="X283">
            <v>8</v>
          </cell>
          <cell r="Y283">
            <v>14.11</v>
          </cell>
          <cell r="Z283">
            <v>0</v>
          </cell>
          <cell r="AA283">
            <v>75</v>
          </cell>
          <cell r="AB283">
            <v>4.0999999999999943</v>
          </cell>
          <cell r="AC283">
            <v>0.5</v>
          </cell>
          <cell r="AD283">
            <v>7.5</v>
          </cell>
        </row>
        <row r="284">
          <cell r="B284">
            <v>8.1</v>
          </cell>
          <cell r="C284">
            <v>8.1</v>
          </cell>
          <cell r="D284">
            <v>5.5</v>
          </cell>
          <cell r="E284">
            <v>9.8000000000000007</v>
          </cell>
          <cell r="F284">
            <v>8.1</v>
          </cell>
          <cell r="G284">
            <v>13</v>
          </cell>
          <cell r="H284">
            <v>5.5</v>
          </cell>
          <cell r="I284">
            <v>3.4</v>
          </cell>
          <cell r="J284">
            <v>9.5</v>
          </cell>
          <cell r="K284">
            <v>9.8000000000000007</v>
          </cell>
          <cell r="L284">
            <v>7.1</v>
          </cell>
          <cell r="M284">
            <v>6.2</v>
          </cell>
          <cell r="N284">
            <v>12</v>
          </cell>
          <cell r="O284">
            <v>57</v>
          </cell>
          <cell r="P284">
            <v>27</v>
          </cell>
          <cell r="Q284">
            <v>28</v>
          </cell>
          <cell r="R284">
            <v>18</v>
          </cell>
          <cell r="S284">
            <v>7.2599999999999909</v>
          </cell>
          <cell r="T284">
            <v>15</v>
          </cell>
          <cell r="U284">
            <v>0</v>
          </cell>
          <cell r="V284">
            <v>9.5</v>
          </cell>
          <cell r="W284">
            <v>0</v>
          </cell>
          <cell r="X284">
            <v>8</v>
          </cell>
          <cell r="Y284">
            <v>14.11</v>
          </cell>
          <cell r="Z284">
            <v>0</v>
          </cell>
          <cell r="AA284">
            <v>24</v>
          </cell>
          <cell r="AB284">
            <v>2.8</v>
          </cell>
          <cell r="AC284">
            <v>0.5</v>
          </cell>
          <cell r="AD284">
            <v>10.1</v>
          </cell>
        </row>
        <row r="285">
          <cell r="B285">
            <v>7.4</v>
          </cell>
          <cell r="C285">
            <v>7.8</v>
          </cell>
          <cell r="D285">
            <v>5.5</v>
          </cell>
          <cell r="E285">
            <v>9.5</v>
          </cell>
          <cell r="F285">
            <v>8.1</v>
          </cell>
          <cell r="G285">
            <v>13</v>
          </cell>
          <cell r="H285">
            <v>5.5</v>
          </cell>
          <cell r="I285">
            <v>3.6</v>
          </cell>
          <cell r="J285">
            <v>9.5</v>
          </cell>
          <cell r="K285">
            <v>9.8000000000000007</v>
          </cell>
          <cell r="L285">
            <v>6.5</v>
          </cell>
          <cell r="M285">
            <v>5.7</v>
          </cell>
          <cell r="N285">
            <v>11</v>
          </cell>
          <cell r="O285">
            <v>57</v>
          </cell>
          <cell r="P285">
            <v>23</v>
          </cell>
          <cell r="Q285">
            <v>25</v>
          </cell>
          <cell r="R285">
            <v>16.3</v>
          </cell>
          <cell r="S285">
            <v>7.2599999999999909</v>
          </cell>
          <cell r="T285">
            <v>14.7</v>
          </cell>
          <cell r="U285">
            <v>0</v>
          </cell>
          <cell r="V285">
            <v>9.3000000000000007</v>
          </cell>
          <cell r="W285">
            <v>0</v>
          </cell>
          <cell r="X285">
            <v>7</v>
          </cell>
          <cell r="Y285">
            <v>12.11</v>
          </cell>
          <cell r="Z285">
            <v>0</v>
          </cell>
          <cell r="AA285">
            <v>54</v>
          </cell>
          <cell r="AB285">
            <v>1.8</v>
          </cell>
          <cell r="AC285">
            <v>0.5</v>
          </cell>
          <cell r="AD285">
            <v>10.8</v>
          </cell>
        </row>
        <row r="286">
          <cell r="B286">
            <v>9.1</v>
          </cell>
          <cell r="C286">
            <v>7.8</v>
          </cell>
          <cell r="D286">
            <v>5.5</v>
          </cell>
          <cell r="E286">
            <v>9.1</v>
          </cell>
          <cell r="F286">
            <v>8.1</v>
          </cell>
          <cell r="G286">
            <v>12</v>
          </cell>
          <cell r="H286">
            <v>5.2</v>
          </cell>
          <cell r="I286">
            <v>3.8</v>
          </cell>
          <cell r="J286">
            <v>9.5</v>
          </cell>
          <cell r="K286">
            <v>9.5</v>
          </cell>
          <cell r="L286">
            <v>6.5</v>
          </cell>
          <cell r="M286">
            <v>5.5</v>
          </cell>
          <cell r="N286">
            <v>11</v>
          </cell>
          <cell r="O286">
            <v>65</v>
          </cell>
          <cell r="P286">
            <v>22</v>
          </cell>
          <cell r="Q286">
            <v>25</v>
          </cell>
          <cell r="R286">
            <v>15.5</v>
          </cell>
          <cell r="S286">
            <v>7.2599999999999909</v>
          </cell>
          <cell r="T286">
            <v>14.7</v>
          </cell>
          <cell r="U286">
            <v>0</v>
          </cell>
          <cell r="V286">
            <v>9</v>
          </cell>
          <cell r="W286">
            <v>0</v>
          </cell>
          <cell r="X286">
            <v>7</v>
          </cell>
          <cell r="Y286">
            <v>12.11</v>
          </cell>
          <cell r="Z286">
            <v>0</v>
          </cell>
          <cell r="AA286">
            <v>21</v>
          </cell>
          <cell r="AB286">
            <v>2.5</v>
          </cell>
          <cell r="AC286">
            <v>0</v>
          </cell>
          <cell r="AD286">
            <v>12.5</v>
          </cell>
        </row>
        <row r="287">
          <cell r="B287">
            <v>8.8000000000000007</v>
          </cell>
          <cell r="C287">
            <v>7.1</v>
          </cell>
          <cell r="D287">
            <v>5.8</v>
          </cell>
          <cell r="E287">
            <v>9.1</v>
          </cell>
          <cell r="F287">
            <v>8.1</v>
          </cell>
          <cell r="G287">
            <v>12</v>
          </cell>
          <cell r="H287">
            <v>5.2</v>
          </cell>
          <cell r="I287">
            <v>3.6</v>
          </cell>
          <cell r="J287">
            <v>8.4</v>
          </cell>
          <cell r="K287">
            <v>9.1</v>
          </cell>
          <cell r="L287">
            <v>6.8</v>
          </cell>
          <cell r="M287">
            <v>5.2</v>
          </cell>
          <cell r="N287">
            <v>10</v>
          </cell>
          <cell r="O287">
            <v>58</v>
          </cell>
          <cell r="P287">
            <v>24</v>
          </cell>
          <cell r="Q287">
            <v>25</v>
          </cell>
          <cell r="R287">
            <v>15.5</v>
          </cell>
          <cell r="S287">
            <v>7.2599999999999909</v>
          </cell>
          <cell r="T287">
            <v>14.7</v>
          </cell>
          <cell r="U287">
            <v>0</v>
          </cell>
          <cell r="V287">
            <v>9</v>
          </cell>
          <cell r="W287">
            <v>0</v>
          </cell>
          <cell r="X287">
            <v>15</v>
          </cell>
          <cell r="Y287">
            <v>10.11</v>
          </cell>
          <cell r="Z287">
            <v>0</v>
          </cell>
          <cell r="AA287">
            <v>27</v>
          </cell>
          <cell r="AB287">
            <v>4.0999999999999943</v>
          </cell>
          <cell r="AC287">
            <v>0</v>
          </cell>
          <cell r="AD287">
            <v>12.1</v>
          </cell>
        </row>
        <row r="288">
          <cell r="B288">
            <v>8.4</v>
          </cell>
          <cell r="C288">
            <v>7.1</v>
          </cell>
          <cell r="D288">
            <v>5.5</v>
          </cell>
          <cell r="E288">
            <v>9.1</v>
          </cell>
          <cell r="F288">
            <v>8.1</v>
          </cell>
          <cell r="G288">
            <v>11</v>
          </cell>
          <cell r="H288">
            <v>5</v>
          </cell>
          <cell r="I288">
            <v>3.2</v>
          </cell>
          <cell r="J288">
            <v>8.8000000000000007</v>
          </cell>
          <cell r="K288">
            <v>8.4</v>
          </cell>
          <cell r="L288">
            <v>6.5</v>
          </cell>
          <cell r="M288">
            <v>5</v>
          </cell>
          <cell r="N288">
            <v>9</v>
          </cell>
          <cell r="O288">
            <v>58</v>
          </cell>
          <cell r="P288">
            <v>29</v>
          </cell>
          <cell r="Q288">
            <v>22</v>
          </cell>
          <cell r="R288">
            <v>15.5</v>
          </cell>
          <cell r="S288">
            <v>5.039999999999992</v>
          </cell>
          <cell r="T288">
            <v>14.2</v>
          </cell>
          <cell r="U288">
            <v>2.0999999999999943</v>
          </cell>
          <cell r="V288">
            <v>9</v>
          </cell>
          <cell r="W288">
            <v>0</v>
          </cell>
          <cell r="X288">
            <v>13</v>
          </cell>
          <cell r="Y288">
            <v>9.0999999999999943</v>
          </cell>
          <cell r="Z288">
            <v>0.75</v>
          </cell>
          <cell r="AA288">
            <v>32</v>
          </cell>
          <cell r="AB288">
            <v>3.0999999999999943</v>
          </cell>
          <cell r="AC288">
            <v>0</v>
          </cell>
          <cell r="AD288">
            <v>10.8</v>
          </cell>
        </row>
        <row r="289">
          <cell r="B289">
            <v>8.8000000000000007</v>
          </cell>
          <cell r="C289">
            <v>6.8</v>
          </cell>
          <cell r="D289">
            <v>5.3</v>
          </cell>
          <cell r="E289">
            <v>11</v>
          </cell>
          <cell r="F289">
            <v>7.8</v>
          </cell>
          <cell r="G289">
            <v>11</v>
          </cell>
          <cell r="H289">
            <v>5</v>
          </cell>
          <cell r="I289">
            <v>2.7</v>
          </cell>
          <cell r="J289">
            <v>8.8000000000000007</v>
          </cell>
          <cell r="K289">
            <v>9.1</v>
          </cell>
          <cell r="L289">
            <v>6.5</v>
          </cell>
          <cell r="M289">
            <v>5</v>
          </cell>
          <cell r="N289">
            <v>8</v>
          </cell>
          <cell r="O289">
            <v>58</v>
          </cell>
          <cell r="P289">
            <v>25</v>
          </cell>
          <cell r="Q289">
            <v>25</v>
          </cell>
          <cell r="R289">
            <v>15.81</v>
          </cell>
          <cell r="S289">
            <v>4.7599999999999909</v>
          </cell>
          <cell r="T289">
            <v>13.9</v>
          </cell>
          <cell r="U289">
            <v>1.0999999999999943</v>
          </cell>
          <cell r="V289">
            <v>4</v>
          </cell>
          <cell r="W289">
            <v>0</v>
          </cell>
          <cell r="X289">
            <v>12</v>
          </cell>
          <cell r="Y289">
            <v>11.12</v>
          </cell>
          <cell r="Z289">
            <v>4</v>
          </cell>
          <cell r="AA289">
            <v>16</v>
          </cell>
          <cell r="AB289">
            <v>2.8</v>
          </cell>
          <cell r="AC289">
            <v>1.5</v>
          </cell>
          <cell r="AD289">
            <v>9.8000000000000007</v>
          </cell>
        </row>
        <row r="290">
          <cell r="B290">
            <v>9.1</v>
          </cell>
          <cell r="C290">
            <v>6.8</v>
          </cell>
          <cell r="D290">
            <v>5.3</v>
          </cell>
          <cell r="E290">
            <v>9.5</v>
          </cell>
          <cell r="F290">
            <v>7.4</v>
          </cell>
          <cell r="G290">
            <v>10</v>
          </cell>
          <cell r="H290">
            <v>5</v>
          </cell>
          <cell r="I290">
            <v>2.5</v>
          </cell>
          <cell r="J290">
            <v>8.8000000000000007</v>
          </cell>
          <cell r="K290">
            <v>9.1</v>
          </cell>
          <cell r="L290">
            <v>6.8</v>
          </cell>
          <cell r="M290">
            <v>4.7</v>
          </cell>
          <cell r="N290">
            <v>8.5</v>
          </cell>
          <cell r="O290">
            <v>58</v>
          </cell>
          <cell r="P290">
            <v>23</v>
          </cell>
          <cell r="Q290">
            <v>22</v>
          </cell>
          <cell r="R290">
            <v>17.899999999999999</v>
          </cell>
          <cell r="S290">
            <v>4.5999999999999943</v>
          </cell>
          <cell r="T290">
            <v>13.7</v>
          </cell>
          <cell r="U290">
            <v>1.0999999999999943</v>
          </cell>
          <cell r="V290">
            <v>4.5</v>
          </cell>
          <cell r="W290">
            <v>0</v>
          </cell>
          <cell r="X290">
            <v>9</v>
          </cell>
          <cell r="Y290">
            <v>11.12</v>
          </cell>
          <cell r="Z290">
            <v>4</v>
          </cell>
          <cell r="AA290">
            <v>16</v>
          </cell>
          <cell r="AB290">
            <v>4.4000000000000057</v>
          </cell>
          <cell r="AC290">
            <v>1.8000000000000114</v>
          </cell>
          <cell r="AD290">
            <v>12.8</v>
          </cell>
        </row>
        <row r="291">
          <cell r="B291">
            <v>9.1</v>
          </cell>
          <cell r="C291">
            <v>6.6</v>
          </cell>
          <cell r="D291">
            <v>5</v>
          </cell>
          <cell r="E291">
            <v>9.1</v>
          </cell>
          <cell r="F291">
            <v>7.1</v>
          </cell>
          <cell r="G291">
            <v>8.8000000000000007</v>
          </cell>
          <cell r="H291">
            <v>5</v>
          </cell>
          <cell r="I291">
            <v>2.5</v>
          </cell>
          <cell r="J291">
            <v>8.8000000000000007</v>
          </cell>
          <cell r="K291">
            <v>9.5</v>
          </cell>
          <cell r="L291">
            <v>6.8</v>
          </cell>
          <cell r="M291">
            <v>4.5</v>
          </cell>
          <cell r="N291">
            <v>8</v>
          </cell>
          <cell r="O291">
            <v>75</v>
          </cell>
          <cell r="P291">
            <v>24</v>
          </cell>
          <cell r="Q291">
            <v>21</v>
          </cell>
          <cell r="R291">
            <v>14.8</v>
          </cell>
          <cell r="S291">
            <v>4.5999999999999943</v>
          </cell>
          <cell r="T291">
            <v>3.9000000000000057</v>
          </cell>
          <cell r="U291">
            <v>0.79999999999999716</v>
          </cell>
          <cell r="V291">
            <v>4.3</v>
          </cell>
          <cell r="W291">
            <v>0</v>
          </cell>
          <cell r="X291">
            <v>9</v>
          </cell>
          <cell r="Y291">
            <v>11.12</v>
          </cell>
          <cell r="Z291">
            <v>4</v>
          </cell>
          <cell r="AA291">
            <v>15</v>
          </cell>
          <cell r="AB291">
            <v>3.0999999999999943</v>
          </cell>
          <cell r="AC291">
            <v>0.80000000000001137</v>
          </cell>
          <cell r="AD291">
            <v>12.8</v>
          </cell>
        </row>
        <row r="292">
          <cell r="B292">
            <v>8.1</v>
          </cell>
          <cell r="C292">
            <v>6.3</v>
          </cell>
          <cell r="D292">
            <v>5</v>
          </cell>
          <cell r="E292">
            <v>8.8000000000000007</v>
          </cell>
          <cell r="F292">
            <v>7.1</v>
          </cell>
          <cell r="G292">
            <v>8.1</v>
          </cell>
          <cell r="H292">
            <v>4.7</v>
          </cell>
          <cell r="I292">
            <v>2.4</v>
          </cell>
          <cell r="J292">
            <v>8.8000000000000007</v>
          </cell>
          <cell r="K292">
            <v>9.8000000000000007</v>
          </cell>
          <cell r="L292">
            <v>7.1</v>
          </cell>
          <cell r="M292">
            <v>4.5</v>
          </cell>
          <cell r="N292">
            <v>9</v>
          </cell>
          <cell r="O292">
            <v>57</v>
          </cell>
          <cell r="P292">
            <v>25</v>
          </cell>
          <cell r="Q292">
            <v>21</v>
          </cell>
          <cell r="R292">
            <v>16.8</v>
          </cell>
          <cell r="S292">
            <v>4.5999999999999943</v>
          </cell>
          <cell r="T292">
            <v>2.9000000000000057</v>
          </cell>
          <cell r="U292">
            <v>0.79999999999999716</v>
          </cell>
          <cell r="V292">
            <v>4.3</v>
          </cell>
          <cell r="W292">
            <v>0</v>
          </cell>
          <cell r="X292">
            <v>10</v>
          </cell>
          <cell r="Y292">
            <v>13.13</v>
          </cell>
          <cell r="Z292">
            <v>0</v>
          </cell>
          <cell r="AA292">
            <v>33</v>
          </cell>
          <cell r="AB292">
            <v>3.0999999999999943</v>
          </cell>
          <cell r="AC292">
            <v>0.80000000000001137</v>
          </cell>
          <cell r="AD292">
            <v>11.6</v>
          </cell>
        </row>
        <row r="293">
          <cell r="B293">
            <v>7.8</v>
          </cell>
          <cell r="C293">
            <v>6.3</v>
          </cell>
          <cell r="D293">
            <v>5</v>
          </cell>
          <cell r="E293">
            <v>8.5</v>
          </cell>
          <cell r="F293">
            <v>7.8</v>
          </cell>
          <cell r="G293">
            <v>8.1</v>
          </cell>
          <cell r="H293">
            <v>4.5</v>
          </cell>
          <cell r="I293">
            <v>2.5</v>
          </cell>
          <cell r="J293">
            <v>8.8000000000000007</v>
          </cell>
          <cell r="K293">
            <v>9.5</v>
          </cell>
          <cell r="L293">
            <v>6.5</v>
          </cell>
          <cell r="M293">
            <v>4.7</v>
          </cell>
          <cell r="N293">
            <v>9</v>
          </cell>
          <cell r="O293">
            <v>57</v>
          </cell>
          <cell r="P293">
            <v>24</v>
          </cell>
          <cell r="Q293">
            <v>21</v>
          </cell>
          <cell r="R293">
            <v>17.8</v>
          </cell>
          <cell r="S293">
            <v>4.5999999999999943</v>
          </cell>
          <cell r="T293">
            <v>2.5999999999999943</v>
          </cell>
          <cell r="U293">
            <v>0</v>
          </cell>
          <cell r="V293">
            <v>4.3</v>
          </cell>
          <cell r="W293">
            <v>0</v>
          </cell>
          <cell r="X293">
            <v>12</v>
          </cell>
          <cell r="Y293">
            <v>12.13</v>
          </cell>
          <cell r="Z293">
            <v>3</v>
          </cell>
          <cell r="AA293">
            <v>13.09</v>
          </cell>
          <cell r="AB293">
            <v>3.0999999999999943</v>
          </cell>
          <cell r="AC293">
            <v>0.80000000000001137</v>
          </cell>
          <cell r="AD293">
            <v>11.3</v>
          </cell>
        </row>
        <row r="294">
          <cell r="B294">
            <v>7.1</v>
          </cell>
          <cell r="C294">
            <v>6.1</v>
          </cell>
          <cell r="D294">
            <v>4.8</v>
          </cell>
          <cell r="E294">
            <v>8.1</v>
          </cell>
          <cell r="F294">
            <v>7.8</v>
          </cell>
          <cell r="G294">
            <v>7.8</v>
          </cell>
          <cell r="H294">
            <v>4.7</v>
          </cell>
          <cell r="I294">
            <v>2.5</v>
          </cell>
          <cell r="J294">
            <v>8.8000000000000007</v>
          </cell>
          <cell r="K294">
            <v>9.8000000000000007</v>
          </cell>
          <cell r="L294">
            <v>6.2</v>
          </cell>
          <cell r="M294">
            <v>4.7</v>
          </cell>
          <cell r="N294">
            <v>9</v>
          </cell>
          <cell r="O294">
            <v>53</v>
          </cell>
          <cell r="P294">
            <v>29</v>
          </cell>
          <cell r="Q294">
            <v>21</v>
          </cell>
          <cell r="R294">
            <v>17.8</v>
          </cell>
          <cell r="S294">
            <v>2.5999999999999943</v>
          </cell>
          <cell r="T294">
            <v>3.5999999999999943</v>
          </cell>
          <cell r="U294">
            <v>0</v>
          </cell>
          <cell r="V294">
            <v>4.3</v>
          </cell>
          <cell r="W294">
            <v>9.9999999999994316E-2</v>
          </cell>
          <cell r="X294">
            <v>10</v>
          </cell>
          <cell r="Y294">
            <v>7.09</v>
          </cell>
          <cell r="Z294">
            <v>4</v>
          </cell>
          <cell r="AA294">
            <v>13.09</v>
          </cell>
          <cell r="AB294">
            <v>3.0999999999999943</v>
          </cell>
          <cell r="AC294">
            <v>0.12999999999999545</v>
          </cell>
          <cell r="AD294">
            <v>11.1</v>
          </cell>
        </row>
        <row r="295">
          <cell r="B295">
            <v>6.8</v>
          </cell>
          <cell r="C295">
            <v>6.1</v>
          </cell>
          <cell r="D295">
            <v>4.8</v>
          </cell>
          <cell r="E295">
            <v>7.8</v>
          </cell>
          <cell r="F295">
            <v>7.8</v>
          </cell>
          <cell r="G295">
            <v>8.1</v>
          </cell>
          <cell r="H295">
            <v>4.7</v>
          </cell>
          <cell r="I295">
            <v>2.5</v>
          </cell>
          <cell r="J295">
            <v>8.8000000000000007</v>
          </cell>
          <cell r="K295">
            <v>9.8000000000000007</v>
          </cell>
          <cell r="L295">
            <v>6.2</v>
          </cell>
          <cell r="M295">
            <v>5</v>
          </cell>
          <cell r="N295">
            <v>8.4</v>
          </cell>
          <cell r="O295">
            <v>55</v>
          </cell>
          <cell r="P295">
            <v>31</v>
          </cell>
          <cell r="Q295">
            <v>21</v>
          </cell>
          <cell r="R295">
            <v>17.8</v>
          </cell>
          <cell r="S295">
            <v>2.5999999999999943</v>
          </cell>
          <cell r="T295">
            <v>4.5999999999999943</v>
          </cell>
          <cell r="U295">
            <v>0</v>
          </cell>
          <cell r="V295">
            <v>4.3</v>
          </cell>
          <cell r="W295">
            <v>0</v>
          </cell>
          <cell r="X295">
            <v>5</v>
          </cell>
          <cell r="Y295">
            <v>16.5</v>
          </cell>
          <cell r="Z295">
            <v>9</v>
          </cell>
          <cell r="AA295">
            <v>13.09</v>
          </cell>
          <cell r="AB295">
            <v>2.8</v>
          </cell>
          <cell r="AC295">
            <v>1.5</v>
          </cell>
          <cell r="AD295">
            <v>11.1</v>
          </cell>
        </row>
        <row r="296">
          <cell r="B296">
            <v>6.5</v>
          </cell>
          <cell r="C296">
            <v>6.1</v>
          </cell>
          <cell r="D296">
            <v>4.5</v>
          </cell>
          <cell r="E296">
            <v>7.4</v>
          </cell>
          <cell r="F296">
            <v>7.8</v>
          </cell>
          <cell r="G296">
            <v>7.8</v>
          </cell>
          <cell r="H296">
            <v>5</v>
          </cell>
          <cell r="I296">
            <v>2.5</v>
          </cell>
          <cell r="J296">
            <v>8.8000000000000007</v>
          </cell>
          <cell r="K296">
            <v>10</v>
          </cell>
          <cell r="L296">
            <v>6.2</v>
          </cell>
          <cell r="M296">
            <v>5.2</v>
          </cell>
          <cell r="N296">
            <v>8.1</v>
          </cell>
          <cell r="O296">
            <v>56</v>
          </cell>
          <cell r="P296">
            <v>31</v>
          </cell>
          <cell r="Q296">
            <v>20</v>
          </cell>
          <cell r="R296">
            <v>17.8</v>
          </cell>
          <cell r="S296">
            <v>2.5999999999999943</v>
          </cell>
          <cell r="T296">
            <v>4.5999999999999943</v>
          </cell>
          <cell r="U296">
            <v>0</v>
          </cell>
          <cell r="V296">
            <v>4.0999999999999943</v>
          </cell>
          <cell r="W296">
            <v>1.5</v>
          </cell>
          <cell r="X296">
            <v>1</v>
          </cell>
          <cell r="Y296">
            <v>15.87</v>
          </cell>
          <cell r="Z296">
            <v>1</v>
          </cell>
          <cell r="AA296">
            <v>17</v>
          </cell>
          <cell r="AB296">
            <v>2.8</v>
          </cell>
          <cell r="AC296">
            <v>1.5</v>
          </cell>
          <cell r="AD296">
            <v>10.1</v>
          </cell>
        </row>
        <row r="297">
          <cell r="B297">
            <v>6.2</v>
          </cell>
          <cell r="C297">
            <v>6.1</v>
          </cell>
          <cell r="D297">
            <v>4.3</v>
          </cell>
          <cell r="E297">
            <v>7.4</v>
          </cell>
          <cell r="F297">
            <v>7.1</v>
          </cell>
          <cell r="G297">
            <v>7.8</v>
          </cell>
          <cell r="H297">
            <v>5</v>
          </cell>
          <cell r="I297">
            <v>2.7</v>
          </cell>
          <cell r="J297">
            <v>8.8000000000000007</v>
          </cell>
          <cell r="K297">
            <v>8.8000000000000007</v>
          </cell>
          <cell r="L297">
            <v>6.2</v>
          </cell>
          <cell r="M297">
            <v>5.7</v>
          </cell>
          <cell r="N297">
            <v>7.8</v>
          </cell>
          <cell r="O297">
            <v>56</v>
          </cell>
          <cell r="P297">
            <v>31</v>
          </cell>
          <cell r="Q297">
            <v>19</v>
          </cell>
          <cell r="R297">
            <v>17.8</v>
          </cell>
          <cell r="S297">
            <v>2.0999999999999943</v>
          </cell>
          <cell r="T297">
            <v>4.4000000000000057</v>
          </cell>
          <cell r="U297">
            <v>7.5</v>
          </cell>
          <cell r="V297">
            <v>0.84999999999999432</v>
          </cell>
          <cell r="W297">
            <v>7.5</v>
          </cell>
          <cell r="X297">
            <v>0</v>
          </cell>
          <cell r="Y297">
            <v>22</v>
          </cell>
          <cell r="Z297">
            <v>0</v>
          </cell>
          <cell r="AA297">
            <v>20</v>
          </cell>
          <cell r="AB297">
            <v>3.63</v>
          </cell>
          <cell r="AC297">
            <v>1.5</v>
          </cell>
          <cell r="AD297">
            <v>10.1</v>
          </cell>
        </row>
        <row r="298">
          <cell r="B298">
            <v>6.2</v>
          </cell>
          <cell r="C298">
            <v>5.8</v>
          </cell>
          <cell r="D298">
            <v>4.3</v>
          </cell>
          <cell r="E298">
            <v>7.4</v>
          </cell>
          <cell r="F298">
            <v>7.1</v>
          </cell>
          <cell r="G298">
            <v>7.8</v>
          </cell>
          <cell r="H298">
            <v>5</v>
          </cell>
          <cell r="I298">
            <v>2.8</v>
          </cell>
          <cell r="J298">
            <v>7.8</v>
          </cell>
          <cell r="K298">
            <v>8.4</v>
          </cell>
          <cell r="L298">
            <v>6.2</v>
          </cell>
          <cell r="M298">
            <v>6</v>
          </cell>
          <cell r="N298">
            <v>7.8</v>
          </cell>
          <cell r="O298">
            <v>56</v>
          </cell>
          <cell r="P298">
            <v>33</v>
          </cell>
          <cell r="Q298">
            <v>16</v>
          </cell>
          <cell r="R298">
            <v>17.100000000000001</v>
          </cell>
          <cell r="S298">
            <v>2.0999999999999943</v>
          </cell>
          <cell r="T298">
            <v>4.4000000000000057</v>
          </cell>
          <cell r="U298">
            <v>4.3</v>
          </cell>
          <cell r="V298">
            <v>3.2700000000000102</v>
          </cell>
          <cell r="W298">
            <v>16.5</v>
          </cell>
          <cell r="X298">
            <v>0</v>
          </cell>
          <cell r="Y298">
            <v>23</v>
          </cell>
          <cell r="Z298">
            <v>0</v>
          </cell>
          <cell r="AA298">
            <v>20</v>
          </cell>
          <cell r="AB298">
            <v>0.59999999999999432</v>
          </cell>
          <cell r="AC298">
            <v>1.5</v>
          </cell>
          <cell r="AD298">
            <v>11.8</v>
          </cell>
        </row>
        <row r="299">
          <cell r="B299">
            <v>6.2</v>
          </cell>
          <cell r="C299">
            <v>5.5</v>
          </cell>
          <cell r="D299">
            <v>4.3</v>
          </cell>
          <cell r="E299">
            <v>6.8</v>
          </cell>
          <cell r="F299">
            <v>6.8</v>
          </cell>
          <cell r="G299">
            <v>7.8</v>
          </cell>
          <cell r="H299">
            <v>5</v>
          </cell>
          <cell r="I299">
            <v>2.8</v>
          </cell>
          <cell r="J299">
            <v>6.8</v>
          </cell>
          <cell r="K299">
            <v>8.1</v>
          </cell>
          <cell r="L299">
            <v>6</v>
          </cell>
          <cell r="M299">
            <v>5.5</v>
          </cell>
          <cell r="N299">
            <v>7.4</v>
          </cell>
          <cell r="O299">
            <v>56</v>
          </cell>
          <cell r="P299">
            <v>29</v>
          </cell>
          <cell r="Q299">
            <v>16</v>
          </cell>
          <cell r="R299">
            <v>16.100000000000001</v>
          </cell>
          <cell r="S299">
            <v>1.8000000000000114</v>
          </cell>
          <cell r="T299">
            <v>4.5999999999999943</v>
          </cell>
          <cell r="U299">
            <v>4.3</v>
          </cell>
          <cell r="V299">
            <v>7.5</v>
          </cell>
          <cell r="W299">
            <v>37.5</v>
          </cell>
          <cell r="X299">
            <v>0</v>
          </cell>
          <cell r="Y299">
            <v>23</v>
          </cell>
          <cell r="Z299">
            <v>2.13</v>
          </cell>
          <cell r="AA299">
            <v>21</v>
          </cell>
          <cell r="AB299">
            <v>1.6399999999999864</v>
          </cell>
          <cell r="AC299">
            <v>0.5</v>
          </cell>
          <cell r="AD299">
            <v>10.9</v>
          </cell>
        </row>
        <row r="300">
          <cell r="B300">
            <v>6.2</v>
          </cell>
          <cell r="C300">
            <v>5.5</v>
          </cell>
          <cell r="D300">
            <v>4.3</v>
          </cell>
          <cell r="E300">
            <v>6.8</v>
          </cell>
          <cell r="F300">
            <v>6.5</v>
          </cell>
          <cell r="G300">
            <v>7.8</v>
          </cell>
          <cell r="H300">
            <v>4.7</v>
          </cell>
          <cell r="I300">
            <v>2.8</v>
          </cell>
          <cell r="J300">
            <v>6.8</v>
          </cell>
          <cell r="K300">
            <v>9.5</v>
          </cell>
          <cell r="L300">
            <v>6</v>
          </cell>
          <cell r="M300">
            <v>5.2</v>
          </cell>
          <cell r="N300">
            <v>7.5</v>
          </cell>
          <cell r="O300">
            <v>52</v>
          </cell>
          <cell r="P300">
            <v>31</v>
          </cell>
          <cell r="Q300">
            <v>16</v>
          </cell>
          <cell r="R300">
            <v>16.100000000000001</v>
          </cell>
          <cell r="S300">
            <v>0</v>
          </cell>
          <cell r="T300">
            <v>5.4000000000000057</v>
          </cell>
          <cell r="U300">
            <v>5.3</v>
          </cell>
          <cell r="V300">
            <v>6.9000000000000057</v>
          </cell>
          <cell r="W300">
            <v>17.600000000000001</v>
          </cell>
          <cell r="X300">
            <v>0</v>
          </cell>
          <cell r="Y300">
            <v>19</v>
          </cell>
          <cell r="Z300">
            <v>7.5</v>
          </cell>
          <cell r="AA300">
            <v>12</v>
          </cell>
          <cell r="AB300">
            <v>0</v>
          </cell>
          <cell r="AC300">
            <v>0</v>
          </cell>
          <cell r="AD300">
            <v>15.5</v>
          </cell>
        </row>
        <row r="301">
          <cell r="B301">
            <v>6</v>
          </cell>
          <cell r="C301">
            <v>5.5</v>
          </cell>
          <cell r="D301">
            <v>4.5</v>
          </cell>
          <cell r="E301">
            <v>6.8</v>
          </cell>
          <cell r="F301">
            <v>6.5</v>
          </cell>
          <cell r="G301">
            <v>7.8</v>
          </cell>
          <cell r="H301">
            <v>4.5</v>
          </cell>
          <cell r="I301">
            <v>2.8</v>
          </cell>
          <cell r="J301">
            <v>6.8</v>
          </cell>
          <cell r="K301">
            <v>12</v>
          </cell>
          <cell r="L301">
            <v>6.5</v>
          </cell>
          <cell r="M301">
            <v>5.5</v>
          </cell>
          <cell r="N301">
            <v>7.5</v>
          </cell>
          <cell r="O301">
            <v>52</v>
          </cell>
          <cell r="P301">
            <v>35</v>
          </cell>
          <cell r="Q301">
            <v>16</v>
          </cell>
          <cell r="R301">
            <v>17.350000000000001</v>
          </cell>
          <cell r="S301">
            <v>0</v>
          </cell>
          <cell r="T301">
            <v>6.4000000000000057</v>
          </cell>
          <cell r="U301">
            <v>7.3</v>
          </cell>
          <cell r="V301">
            <v>3.9000000000000057</v>
          </cell>
          <cell r="W301">
            <v>20.6</v>
          </cell>
          <cell r="X301">
            <v>0</v>
          </cell>
          <cell r="Y301">
            <v>18</v>
          </cell>
          <cell r="Z301">
            <v>16.5</v>
          </cell>
          <cell r="AA301">
            <v>12</v>
          </cell>
          <cell r="AB301">
            <v>0</v>
          </cell>
          <cell r="AC301">
            <v>0</v>
          </cell>
          <cell r="AD301">
            <v>5.5</v>
          </cell>
        </row>
        <row r="302">
          <cell r="B302">
            <v>5.7</v>
          </cell>
          <cell r="C302">
            <v>5.8</v>
          </cell>
          <cell r="D302">
            <v>4.8</v>
          </cell>
          <cell r="E302">
            <v>6.8</v>
          </cell>
          <cell r="F302">
            <v>6.2</v>
          </cell>
          <cell r="G302">
            <v>7.4</v>
          </cell>
          <cell r="H302">
            <v>4.5</v>
          </cell>
          <cell r="I302">
            <v>2.7</v>
          </cell>
          <cell r="J302">
            <v>6.8</v>
          </cell>
          <cell r="K302">
            <v>10</v>
          </cell>
          <cell r="L302">
            <v>7.1</v>
          </cell>
          <cell r="M302">
            <v>5.5</v>
          </cell>
          <cell r="N302">
            <v>7</v>
          </cell>
          <cell r="O302">
            <v>52</v>
          </cell>
          <cell r="P302">
            <v>40</v>
          </cell>
          <cell r="Q302">
            <v>16</v>
          </cell>
          <cell r="R302">
            <v>13.3</v>
          </cell>
          <cell r="S302">
            <v>7.5</v>
          </cell>
          <cell r="T302">
            <v>6.4000000000000057</v>
          </cell>
          <cell r="U302">
            <v>7.3</v>
          </cell>
          <cell r="V302">
            <v>3.9000000000000057</v>
          </cell>
          <cell r="W302">
            <v>46.5</v>
          </cell>
          <cell r="X302">
            <v>0</v>
          </cell>
          <cell r="Y302">
            <v>18</v>
          </cell>
          <cell r="Z302">
            <v>37.5</v>
          </cell>
          <cell r="AA302">
            <v>12</v>
          </cell>
          <cell r="AB302">
            <v>0</v>
          </cell>
          <cell r="AC302">
            <v>0</v>
          </cell>
          <cell r="AD302">
            <v>12</v>
          </cell>
        </row>
        <row r="303">
          <cell r="B303">
            <v>5.7</v>
          </cell>
          <cell r="C303">
            <v>6.3</v>
          </cell>
          <cell r="D303">
            <v>4.8</v>
          </cell>
          <cell r="E303">
            <v>6.3</v>
          </cell>
          <cell r="F303">
            <v>6</v>
          </cell>
          <cell r="G303">
            <v>7.1</v>
          </cell>
          <cell r="H303">
            <v>4.5</v>
          </cell>
          <cell r="I303">
            <v>2.7</v>
          </cell>
          <cell r="J303">
            <v>6.8</v>
          </cell>
          <cell r="K303">
            <v>9.5</v>
          </cell>
          <cell r="L303">
            <v>6.2</v>
          </cell>
          <cell r="M303">
            <v>5.2</v>
          </cell>
          <cell r="N303">
            <v>7</v>
          </cell>
          <cell r="O303">
            <v>53</v>
          </cell>
          <cell r="P303">
            <v>40</v>
          </cell>
          <cell r="Q303">
            <v>20</v>
          </cell>
          <cell r="R303">
            <v>7.56</v>
          </cell>
          <cell r="S303">
            <v>8.5</v>
          </cell>
          <cell r="T303">
            <v>6.4000000000000057</v>
          </cell>
          <cell r="U303">
            <v>7.3</v>
          </cell>
          <cell r="V303">
            <v>3.9000000000000057</v>
          </cell>
          <cell r="W303">
            <v>9.9999999999994316E-2</v>
          </cell>
          <cell r="X303">
            <v>0</v>
          </cell>
          <cell r="Y303">
            <v>18</v>
          </cell>
          <cell r="Z303">
            <v>34</v>
          </cell>
          <cell r="AA303">
            <v>15</v>
          </cell>
          <cell r="AB303">
            <v>0</v>
          </cell>
          <cell r="AC303">
            <v>0</v>
          </cell>
          <cell r="AD303">
            <v>6</v>
          </cell>
        </row>
        <row r="304">
          <cell r="B304">
            <v>6</v>
          </cell>
          <cell r="C304">
            <v>6.3</v>
          </cell>
          <cell r="D304">
            <v>4.8</v>
          </cell>
          <cell r="E304">
            <v>6.3</v>
          </cell>
          <cell r="F304">
            <v>5.7</v>
          </cell>
          <cell r="G304">
            <v>7.1</v>
          </cell>
          <cell r="H304">
            <v>4.3</v>
          </cell>
          <cell r="I304">
            <v>2.7</v>
          </cell>
          <cell r="J304">
            <v>6.8</v>
          </cell>
          <cell r="K304">
            <v>9.5</v>
          </cell>
          <cell r="L304">
            <v>6.2</v>
          </cell>
          <cell r="M304">
            <v>5</v>
          </cell>
          <cell r="N304">
            <v>7</v>
          </cell>
          <cell r="O304">
            <v>49</v>
          </cell>
          <cell r="P304">
            <v>41</v>
          </cell>
          <cell r="Q304">
            <v>16</v>
          </cell>
          <cell r="R304">
            <v>7.56</v>
          </cell>
          <cell r="S304">
            <v>1.5</v>
          </cell>
          <cell r="T304">
            <v>6.4000000000000057</v>
          </cell>
          <cell r="U304">
            <v>7.3</v>
          </cell>
          <cell r="V304">
            <v>3.9000000000000057</v>
          </cell>
          <cell r="W304">
            <v>7.5</v>
          </cell>
          <cell r="X304">
            <v>1</v>
          </cell>
          <cell r="Y304">
            <v>17</v>
          </cell>
          <cell r="Z304">
            <v>34</v>
          </cell>
          <cell r="AA304">
            <v>12</v>
          </cell>
          <cell r="AB304">
            <v>0</v>
          </cell>
          <cell r="AC304">
            <v>0</v>
          </cell>
          <cell r="AD304">
            <v>6</v>
          </cell>
        </row>
        <row r="305">
          <cell r="B305">
            <v>6.2</v>
          </cell>
          <cell r="C305">
            <v>6.3</v>
          </cell>
          <cell r="D305">
            <v>4.8</v>
          </cell>
          <cell r="E305">
            <v>6.3</v>
          </cell>
          <cell r="F305">
            <v>5.7</v>
          </cell>
          <cell r="G305">
            <v>7.1</v>
          </cell>
          <cell r="H305">
            <v>4.3</v>
          </cell>
          <cell r="I305">
            <v>2.7</v>
          </cell>
          <cell r="J305">
            <v>6.8</v>
          </cell>
          <cell r="K305">
            <v>8.8000000000000007</v>
          </cell>
          <cell r="L305">
            <v>6.2</v>
          </cell>
          <cell r="M305">
            <v>5</v>
          </cell>
          <cell r="N305">
            <v>7</v>
          </cell>
          <cell r="O305">
            <v>49</v>
          </cell>
          <cell r="P305">
            <v>44</v>
          </cell>
          <cell r="Q305">
            <v>16</v>
          </cell>
          <cell r="R305">
            <v>10.6</v>
          </cell>
          <cell r="S305">
            <v>1.5</v>
          </cell>
          <cell r="T305">
            <v>6.4000000000000057</v>
          </cell>
          <cell r="U305">
            <v>7.3</v>
          </cell>
          <cell r="V305">
            <v>3.9000000000000057</v>
          </cell>
          <cell r="W305">
            <v>16.5</v>
          </cell>
          <cell r="X305">
            <v>7.5</v>
          </cell>
          <cell r="Y305">
            <v>15</v>
          </cell>
          <cell r="Z305">
            <v>34</v>
          </cell>
          <cell r="AA305">
            <v>10</v>
          </cell>
          <cell r="AB305">
            <v>0.30000000000001137</v>
          </cell>
          <cell r="AC305">
            <v>0</v>
          </cell>
          <cell r="AD305">
            <v>8</v>
          </cell>
        </row>
        <row r="306">
          <cell r="B306">
            <v>6.2</v>
          </cell>
          <cell r="C306">
            <v>5.8</v>
          </cell>
          <cell r="D306">
            <v>4.5</v>
          </cell>
          <cell r="E306">
            <v>6.1</v>
          </cell>
          <cell r="F306">
            <v>5.5</v>
          </cell>
          <cell r="G306">
            <v>7.1</v>
          </cell>
          <cell r="H306">
            <v>4</v>
          </cell>
          <cell r="I306">
            <v>2.5</v>
          </cell>
          <cell r="J306">
            <v>7.1</v>
          </cell>
          <cell r="K306">
            <v>8.4</v>
          </cell>
          <cell r="L306">
            <v>6</v>
          </cell>
          <cell r="M306">
            <v>4.7</v>
          </cell>
          <cell r="N306">
            <v>7</v>
          </cell>
          <cell r="O306">
            <v>46</v>
          </cell>
          <cell r="P306">
            <v>41</v>
          </cell>
          <cell r="Q306">
            <v>21</v>
          </cell>
          <cell r="R306">
            <v>10.92</v>
          </cell>
          <cell r="S306">
            <v>0</v>
          </cell>
          <cell r="T306">
            <v>8.5999999999999943</v>
          </cell>
          <cell r="U306">
            <v>8.3000000000000007</v>
          </cell>
          <cell r="V306">
            <v>3.9000000000000057</v>
          </cell>
          <cell r="W306">
            <v>19.100000000000001</v>
          </cell>
          <cell r="X306">
            <v>8</v>
          </cell>
          <cell r="Y306">
            <v>15</v>
          </cell>
          <cell r="Z306">
            <v>34</v>
          </cell>
          <cell r="AA306">
            <v>11</v>
          </cell>
          <cell r="AB306">
            <v>0.30000000000001137</v>
          </cell>
          <cell r="AC306">
            <v>0</v>
          </cell>
          <cell r="AD306">
            <v>4.8000000000000114</v>
          </cell>
        </row>
        <row r="307">
          <cell r="B307">
            <v>6.2</v>
          </cell>
          <cell r="C307">
            <v>6.1</v>
          </cell>
          <cell r="D307">
            <v>4.5</v>
          </cell>
          <cell r="E307">
            <v>6.1</v>
          </cell>
          <cell r="F307">
            <v>5.5</v>
          </cell>
          <cell r="G307">
            <v>6.8</v>
          </cell>
          <cell r="H307">
            <v>3.8</v>
          </cell>
          <cell r="I307">
            <v>2.5</v>
          </cell>
          <cell r="J307">
            <v>6.8</v>
          </cell>
          <cell r="K307">
            <v>7.8</v>
          </cell>
          <cell r="L307">
            <v>5.7</v>
          </cell>
          <cell r="M307">
            <v>4.5</v>
          </cell>
          <cell r="N307">
            <v>7</v>
          </cell>
          <cell r="O307">
            <v>46</v>
          </cell>
          <cell r="P307">
            <v>32</v>
          </cell>
          <cell r="Q307">
            <v>18</v>
          </cell>
          <cell r="R307">
            <v>10.92</v>
          </cell>
          <cell r="S307">
            <v>0</v>
          </cell>
          <cell r="T307">
            <v>8.4000000000000057</v>
          </cell>
          <cell r="U307">
            <v>8.8000000000000007</v>
          </cell>
          <cell r="V307">
            <v>3.9000000000000057</v>
          </cell>
          <cell r="W307">
            <v>20.100000000000001</v>
          </cell>
          <cell r="X307">
            <v>4</v>
          </cell>
          <cell r="Y307">
            <v>15</v>
          </cell>
          <cell r="Z307">
            <v>36</v>
          </cell>
          <cell r="AA307">
            <v>11</v>
          </cell>
          <cell r="AB307">
            <v>0.30000000000001137</v>
          </cell>
          <cell r="AC307">
            <v>0</v>
          </cell>
          <cell r="AD307">
            <v>3.9200000000000159</v>
          </cell>
        </row>
        <row r="308">
          <cell r="B308">
            <v>6.2</v>
          </cell>
          <cell r="C308">
            <v>6.3</v>
          </cell>
          <cell r="D308">
            <v>4.5</v>
          </cell>
          <cell r="E308">
            <v>6.1</v>
          </cell>
          <cell r="F308">
            <v>5.2</v>
          </cell>
          <cell r="G308">
            <v>6.8</v>
          </cell>
          <cell r="H308">
            <v>3.6</v>
          </cell>
          <cell r="I308">
            <v>2.5</v>
          </cell>
          <cell r="J308">
            <v>6.5</v>
          </cell>
          <cell r="K308">
            <v>7.1</v>
          </cell>
          <cell r="L308">
            <v>6</v>
          </cell>
          <cell r="M308">
            <v>4.7</v>
          </cell>
          <cell r="N308">
            <v>7.1</v>
          </cell>
          <cell r="O308">
            <v>46</v>
          </cell>
          <cell r="P308">
            <v>20</v>
          </cell>
          <cell r="Q308">
            <v>15</v>
          </cell>
          <cell r="R308">
            <v>13.98</v>
          </cell>
          <cell r="S308">
            <v>0</v>
          </cell>
          <cell r="T308">
            <v>8.4000000000000057</v>
          </cell>
          <cell r="U308">
            <v>8.8000000000000007</v>
          </cell>
          <cell r="V308">
            <v>3.9000000000000057</v>
          </cell>
          <cell r="W308">
            <v>19.8</v>
          </cell>
          <cell r="X308">
            <v>0</v>
          </cell>
          <cell r="Y308">
            <v>15</v>
          </cell>
          <cell r="Z308">
            <v>31</v>
          </cell>
          <cell r="AA308">
            <v>11</v>
          </cell>
          <cell r="AB308">
            <v>0</v>
          </cell>
          <cell r="AC308">
            <v>0</v>
          </cell>
          <cell r="AD308">
            <v>3</v>
          </cell>
        </row>
        <row r="309">
          <cell r="B309">
            <v>6</v>
          </cell>
          <cell r="C309">
            <v>6.3</v>
          </cell>
          <cell r="D309">
            <v>4.5</v>
          </cell>
          <cell r="E309">
            <v>6.1</v>
          </cell>
          <cell r="F309">
            <v>5.2</v>
          </cell>
          <cell r="G309">
            <v>6.8</v>
          </cell>
          <cell r="H309">
            <v>3.4</v>
          </cell>
          <cell r="I309">
            <v>2.4</v>
          </cell>
          <cell r="J309">
            <v>6.2</v>
          </cell>
          <cell r="K309">
            <v>7.1</v>
          </cell>
          <cell r="L309">
            <v>6</v>
          </cell>
          <cell r="M309">
            <v>4.5</v>
          </cell>
          <cell r="N309">
            <v>8</v>
          </cell>
          <cell r="O309">
            <v>49</v>
          </cell>
          <cell r="P309">
            <v>19</v>
          </cell>
          <cell r="Q309">
            <v>15</v>
          </cell>
          <cell r="R309">
            <v>14.7</v>
          </cell>
          <cell r="S309">
            <v>7.5</v>
          </cell>
          <cell r="T309">
            <v>8.4000000000000057</v>
          </cell>
          <cell r="U309">
            <v>9.8000000000000007</v>
          </cell>
          <cell r="V309">
            <v>3.9000000000000057</v>
          </cell>
          <cell r="W309">
            <v>18.62</v>
          </cell>
          <cell r="X309">
            <v>0</v>
          </cell>
          <cell r="Y309">
            <v>15</v>
          </cell>
          <cell r="Z309">
            <v>30</v>
          </cell>
          <cell r="AA309">
            <v>11</v>
          </cell>
          <cell r="AB309">
            <v>0</v>
          </cell>
          <cell r="AC309">
            <v>0</v>
          </cell>
          <cell r="AD309">
            <v>3.8000000000000114</v>
          </cell>
        </row>
        <row r="310">
          <cell r="B310">
            <v>5.7</v>
          </cell>
          <cell r="C310">
            <v>7.8</v>
          </cell>
          <cell r="D310">
            <v>4.5</v>
          </cell>
          <cell r="E310">
            <v>6.1</v>
          </cell>
          <cell r="F310">
            <v>5</v>
          </cell>
          <cell r="G310">
            <v>6.8</v>
          </cell>
          <cell r="H310">
            <v>3.2</v>
          </cell>
          <cell r="I310">
            <v>2.4</v>
          </cell>
          <cell r="J310">
            <v>6</v>
          </cell>
          <cell r="K310">
            <v>7.1</v>
          </cell>
          <cell r="L310">
            <v>6</v>
          </cell>
          <cell r="M310">
            <v>4.5</v>
          </cell>
          <cell r="N310">
            <v>7.5</v>
          </cell>
          <cell r="O310">
            <v>45</v>
          </cell>
          <cell r="P310">
            <v>11</v>
          </cell>
          <cell r="Q310">
            <v>15</v>
          </cell>
          <cell r="R310">
            <v>14.38</v>
          </cell>
          <cell r="S310">
            <v>8.76</v>
          </cell>
          <cell r="T310">
            <v>8.4000000000000057</v>
          </cell>
          <cell r="U310">
            <v>9.5999999999999943</v>
          </cell>
          <cell r="V310">
            <v>3.6999999999999886</v>
          </cell>
          <cell r="W310">
            <v>19</v>
          </cell>
          <cell r="X310">
            <v>0</v>
          </cell>
          <cell r="Y310">
            <v>15</v>
          </cell>
          <cell r="Z310">
            <v>30</v>
          </cell>
          <cell r="AA310">
            <v>11</v>
          </cell>
          <cell r="AB310">
            <v>0</v>
          </cell>
          <cell r="AC310">
            <v>0</v>
          </cell>
          <cell r="AD310">
            <v>3.8000000000000114</v>
          </cell>
        </row>
        <row r="311">
          <cell r="B311">
            <v>5.7</v>
          </cell>
          <cell r="C311">
            <v>8.1</v>
          </cell>
          <cell r="D311">
            <v>4.3</v>
          </cell>
          <cell r="E311">
            <v>5.8</v>
          </cell>
          <cell r="F311">
            <v>5.2</v>
          </cell>
          <cell r="G311">
            <v>6.8</v>
          </cell>
          <cell r="H311">
            <v>3.2</v>
          </cell>
          <cell r="I311">
            <v>2.4</v>
          </cell>
          <cell r="J311">
            <v>5.7</v>
          </cell>
          <cell r="K311">
            <v>7.1</v>
          </cell>
          <cell r="L311">
            <v>6</v>
          </cell>
          <cell r="M311">
            <v>4.5</v>
          </cell>
          <cell r="N311">
            <v>7.5</v>
          </cell>
          <cell r="O311">
            <v>45</v>
          </cell>
          <cell r="P311">
            <v>7</v>
          </cell>
          <cell r="Q311">
            <v>18</v>
          </cell>
          <cell r="R311">
            <v>12.38</v>
          </cell>
          <cell r="S311">
            <v>9.76</v>
          </cell>
          <cell r="T311">
            <v>7.4000000000000057</v>
          </cell>
          <cell r="U311">
            <v>9.4000000000000057</v>
          </cell>
          <cell r="V311">
            <v>3.6999999999999886</v>
          </cell>
          <cell r="W311">
            <v>19.12</v>
          </cell>
          <cell r="X311">
            <v>0</v>
          </cell>
          <cell r="Y311">
            <v>15</v>
          </cell>
          <cell r="Z311">
            <v>30</v>
          </cell>
          <cell r="AA311">
            <v>11</v>
          </cell>
          <cell r="AB311">
            <v>0</v>
          </cell>
          <cell r="AC311">
            <v>0</v>
          </cell>
          <cell r="AD311">
            <v>3.8000000000000114</v>
          </cell>
        </row>
        <row r="312">
          <cell r="B312">
            <v>5.5</v>
          </cell>
          <cell r="C312">
            <v>6.8</v>
          </cell>
          <cell r="D312">
            <v>4.3</v>
          </cell>
          <cell r="E312">
            <v>5.5</v>
          </cell>
          <cell r="F312">
            <v>5.2</v>
          </cell>
          <cell r="G312">
            <v>6.5</v>
          </cell>
          <cell r="H312">
            <v>3.2</v>
          </cell>
          <cell r="I312">
            <v>2.4</v>
          </cell>
          <cell r="J312">
            <v>5</v>
          </cell>
          <cell r="K312">
            <v>7.1</v>
          </cell>
          <cell r="L312">
            <v>6</v>
          </cell>
          <cell r="M312">
            <v>4.3</v>
          </cell>
          <cell r="N312">
            <v>7.5</v>
          </cell>
          <cell r="O312">
            <v>45</v>
          </cell>
          <cell r="P312">
            <v>7</v>
          </cell>
          <cell r="Q312">
            <v>18</v>
          </cell>
          <cell r="R312">
            <v>12.18</v>
          </cell>
          <cell r="S312">
            <v>10.76</v>
          </cell>
          <cell r="T312">
            <v>8.0999999999999943</v>
          </cell>
          <cell r="U312">
            <v>10.199999999999999</v>
          </cell>
          <cell r="V312">
            <v>3.6999999999999886</v>
          </cell>
          <cell r="W312">
            <v>18</v>
          </cell>
          <cell r="X312">
            <v>0</v>
          </cell>
          <cell r="Y312">
            <v>15</v>
          </cell>
          <cell r="Z312">
            <v>30</v>
          </cell>
          <cell r="AA312">
            <v>12.87</v>
          </cell>
          <cell r="AB312">
            <v>0</v>
          </cell>
          <cell r="AC312">
            <v>0</v>
          </cell>
          <cell r="AD312">
            <v>4</v>
          </cell>
        </row>
        <row r="313">
          <cell r="B313">
            <v>5.2</v>
          </cell>
          <cell r="C313">
            <v>6.8</v>
          </cell>
          <cell r="D313">
            <v>4.0999999999999996</v>
          </cell>
          <cell r="E313">
            <v>5.5</v>
          </cell>
          <cell r="F313">
            <v>5</v>
          </cell>
          <cell r="G313">
            <v>6.5</v>
          </cell>
          <cell r="H313">
            <v>3.2</v>
          </cell>
          <cell r="I313">
            <v>2.2000000000000002</v>
          </cell>
          <cell r="J313">
            <v>4.5</v>
          </cell>
          <cell r="K313">
            <v>6.2</v>
          </cell>
          <cell r="L313">
            <v>5.7</v>
          </cell>
          <cell r="M313">
            <v>4.3</v>
          </cell>
          <cell r="N313">
            <v>7.5</v>
          </cell>
          <cell r="O313">
            <v>45</v>
          </cell>
          <cell r="P313">
            <v>0</v>
          </cell>
          <cell r="Q313">
            <v>17</v>
          </cell>
          <cell r="R313">
            <v>11.84</v>
          </cell>
          <cell r="S313">
            <v>10.76</v>
          </cell>
          <cell r="T313">
            <v>8.0999999999999943</v>
          </cell>
          <cell r="U313">
            <v>22.5</v>
          </cell>
          <cell r="V313">
            <v>3.5</v>
          </cell>
          <cell r="W313">
            <v>19.25</v>
          </cell>
          <cell r="X313">
            <v>0</v>
          </cell>
          <cell r="Y313">
            <v>10.77</v>
          </cell>
          <cell r="Z313">
            <v>30</v>
          </cell>
          <cell r="AA313">
            <v>17.12</v>
          </cell>
          <cell r="AB313">
            <v>0</v>
          </cell>
          <cell r="AC313">
            <v>0</v>
          </cell>
          <cell r="AD313">
            <v>4</v>
          </cell>
        </row>
        <row r="314">
          <cell r="B314">
            <v>5.5</v>
          </cell>
          <cell r="C314">
            <v>6.8</v>
          </cell>
          <cell r="D314">
            <v>3.9</v>
          </cell>
          <cell r="E314">
            <v>5.5</v>
          </cell>
          <cell r="F314">
            <v>4.7</v>
          </cell>
          <cell r="G314">
            <v>6.2</v>
          </cell>
          <cell r="H314">
            <v>3.2</v>
          </cell>
          <cell r="I314">
            <v>2.2000000000000002</v>
          </cell>
          <cell r="J314">
            <v>4.5</v>
          </cell>
          <cell r="K314">
            <v>6.2</v>
          </cell>
          <cell r="L314">
            <v>5.2</v>
          </cell>
          <cell r="M314">
            <v>4.3</v>
          </cell>
          <cell r="N314">
            <v>7.5</v>
          </cell>
          <cell r="O314">
            <v>45</v>
          </cell>
          <cell r="P314">
            <v>7.5</v>
          </cell>
          <cell r="Q314">
            <v>14</v>
          </cell>
          <cell r="R314">
            <v>10.84</v>
          </cell>
          <cell r="S314">
            <v>9.52</v>
          </cell>
          <cell r="T314">
            <v>8.0999999999999943</v>
          </cell>
          <cell r="U314">
            <v>5.6999999999999886</v>
          </cell>
          <cell r="V314">
            <v>3.5</v>
          </cell>
          <cell r="W314">
            <v>19</v>
          </cell>
          <cell r="X314">
            <v>1</v>
          </cell>
          <cell r="Y314">
            <v>7</v>
          </cell>
          <cell r="Z314">
            <v>30</v>
          </cell>
          <cell r="AA314">
            <v>15.5</v>
          </cell>
          <cell r="AB314">
            <v>0</v>
          </cell>
          <cell r="AC314">
            <v>0</v>
          </cell>
          <cell r="AD314">
            <v>3.8000000000000114</v>
          </cell>
        </row>
        <row r="315">
          <cell r="B315">
            <v>5.7</v>
          </cell>
          <cell r="C315">
            <v>7.1</v>
          </cell>
          <cell r="D315">
            <v>3.9</v>
          </cell>
          <cell r="E315">
            <v>5.3</v>
          </cell>
          <cell r="F315">
            <v>4.7</v>
          </cell>
          <cell r="G315">
            <v>6</v>
          </cell>
          <cell r="H315">
            <v>3</v>
          </cell>
          <cell r="I315">
            <v>2.2000000000000002</v>
          </cell>
          <cell r="J315">
            <v>4.5</v>
          </cell>
          <cell r="K315">
            <v>5.7</v>
          </cell>
          <cell r="L315">
            <v>5.2</v>
          </cell>
          <cell r="M315">
            <v>4.7</v>
          </cell>
          <cell r="N315">
            <v>7.5</v>
          </cell>
          <cell r="O315">
            <v>37</v>
          </cell>
          <cell r="P315">
            <v>8</v>
          </cell>
          <cell r="Q315">
            <v>9</v>
          </cell>
          <cell r="R315">
            <v>9.5</v>
          </cell>
          <cell r="S315">
            <v>8.9599999999999937</v>
          </cell>
          <cell r="T315">
            <v>8.0999999999999943</v>
          </cell>
          <cell r="U315">
            <v>5.6999999999999886</v>
          </cell>
          <cell r="V315">
            <v>3.5</v>
          </cell>
          <cell r="W315">
            <v>19</v>
          </cell>
          <cell r="X315">
            <v>0</v>
          </cell>
          <cell r="Y315">
            <v>7</v>
          </cell>
          <cell r="Z315">
            <v>30.56</v>
          </cell>
          <cell r="AA315">
            <v>17.190000000000001</v>
          </cell>
          <cell r="AB315">
            <v>0</v>
          </cell>
          <cell r="AC315">
            <v>0</v>
          </cell>
          <cell r="AD315">
            <v>0</v>
          </cell>
        </row>
        <row r="316">
          <cell r="B316">
            <v>5.7</v>
          </cell>
          <cell r="C316">
            <v>7.1</v>
          </cell>
          <cell r="D316">
            <v>3.9</v>
          </cell>
          <cell r="E316">
            <v>5.3</v>
          </cell>
          <cell r="F316">
            <v>4.7</v>
          </cell>
          <cell r="G316">
            <v>6</v>
          </cell>
          <cell r="H316">
            <v>3</v>
          </cell>
          <cell r="I316">
            <v>2.2000000000000002</v>
          </cell>
          <cell r="J316">
            <v>4.5</v>
          </cell>
          <cell r="K316">
            <v>5.7</v>
          </cell>
          <cell r="L316">
            <v>5.2</v>
          </cell>
          <cell r="M316">
            <v>5</v>
          </cell>
          <cell r="N316">
            <v>7</v>
          </cell>
          <cell r="O316">
            <v>30</v>
          </cell>
          <cell r="P316">
            <v>7</v>
          </cell>
          <cell r="Q316">
            <v>9</v>
          </cell>
          <cell r="R316">
            <v>9.5</v>
          </cell>
          <cell r="S316">
            <v>9.9599999999999937</v>
          </cell>
          <cell r="T316">
            <v>10</v>
          </cell>
          <cell r="U316">
            <v>5.6999999999999886</v>
          </cell>
          <cell r="V316">
            <v>3.5</v>
          </cell>
          <cell r="W316">
            <v>19</v>
          </cell>
          <cell r="X316">
            <v>0</v>
          </cell>
          <cell r="Y316">
            <v>9</v>
          </cell>
          <cell r="Z316">
            <v>32</v>
          </cell>
          <cell r="AA316">
            <v>16.5</v>
          </cell>
          <cell r="AB316">
            <v>0</v>
          </cell>
          <cell r="AC316">
            <v>0</v>
          </cell>
          <cell r="AD316">
            <v>0</v>
          </cell>
        </row>
        <row r="317">
          <cell r="B317">
            <v>5.7</v>
          </cell>
          <cell r="C317">
            <v>7.1</v>
          </cell>
          <cell r="D317">
            <v>3.9</v>
          </cell>
          <cell r="E317">
            <v>5.3</v>
          </cell>
          <cell r="F317">
            <v>4.5</v>
          </cell>
          <cell r="G317">
            <v>5.7</v>
          </cell>
          <cell r="H317">
            <v>3</v>
          </cell>
          <cell r="I317">
            <v>2.2000000000000002</v>
          </cell>
          <cell r="J317">
            <v>4.5</v>
          </cell>
          <cell r="K317">
            <v>5.7</v>
          </cell>
          <cell r="L317">
            <v>5.2</v>
          </cell>
          <cell r="M317">
            <v>4.3</v>
          </cell>
          <cell r="N317">
            <v>7</v>
          </cell>
          <cell r="O317">
            <v>30</v>
          </cell>
          <cell r="P317">
            <v>7</v>
          </cell>
          <cell r="Q317">
            <v>9</v>
          </cell>
          <cell r="R317">
            <v>9.5</v>
          </cell>
          <cell r="S317">
            <v>10.7</v>
          </cell>
          <cell r="T317">
            <v>10</v>
          </cell>
          <cell r="U317">
            <v>6.6999999999999886</v>
          </cell>
          <cell r="V317">
            <v>3.5</v>
          </cell>
          <cell r="W317">
            <v>18.5</v>
          </cell>
          <cell r="X317">
            <v>0</v>
          </cell>
          <cell r="Y317">
            <v>8</v>
          </cell>
          <cell r="Z317">
            <v>32</v>
          </cell>
          <cell r="AA317">
            <v>16.5</v>
          </cell>
          <cell r="AB317">
            <v>0</v>
          </cell>
          <cell r="AC317">
            <v>0</v>
          </cell>
          <cell r="AD317">
            <v>0</v>
          </cell>
        </row>
        <row r="318">
          <cell r="B318">
            <v>5.5</v>
          </cell>
          <cell r="C318">
            <v>6.6</v>
          </cell>
          <cell r="D318">
            <v>3.9</v>
          </cell>
          <cell r="E318">
            <v>5.3</v>
          </cell>
          <cell r="F318">
            <v>4.3</v>
          </cell>
          <cell r="G318">
            <v>5.7</v>
          </cell>
          <cell r="H318">
            <v>3</v>
          </cell>
          <cell r="I318">
            <v>2.2000000000000002</v>
          </cell>
          <cell r="J318">
            <v>4.5</v>
          </cell>
          <cell r="K318">
            <v>5.2</v>
          </cell>
          <cell r="L318">
            <v>5.2</v>
          </cell>
          <cell r="M318">
            <v>4</v>
          </cell>
          <cell r="N318">
            <v>7</v>
          </cell>
          <cell r="O318">
            <v>30</v>
          </cell>
          <cell r="P318">
            <v>7</v>
          </cell>
          <cell r="Q318">
            <v>9</v>
          </cell>
          <cell r="R318">
            <v>9.5</v>
          </cell>
          <cell r="S318">
            <v>10.46</v>
          </cell>
          <cell r="T318">
            <v>11.7</v>
          </cell>
          <cell r="U318">
            <v>8.6999999999999886</v>
          </cell>
          <cell r="V318">
            <v>3.5</v>
          </cell>
          <cell r="W318">
            <v>18.5</v>
          </cell>
          <cell r="X318">
            <v>0</v>
          </cell>
          <cell r="Y318">
            <v>9</v>
          </cell>
          <cell r="Z318">
            <v>32</v>
          </cell>
          <cell r="AA318">
            <v>15.1</v>
          </cell>
          <cell r="AB318">
            <v>0</v>
          </cell>
          <cell r="AC318">
            <v>0</v>
          </cell>
          <cell r="AD318">
            <v>0</v>
          </cell>
        </row>
        <row r="319">
          <cell r="B319">
            <v>5.5</v>
          </cell>
          <cell r="C319">
            <v>6.3</v>
          </cell>
          <cell r="D319">
            <v>3.9</v>
          </cell>
          <cell r="E319">
            <v>5.3</v>
          </cell>
          <cell r="F319">
            <v>4</v>
          </cell>
          <cell r="G319">
            <v>5.5</v>
          </cell>
          <cell r="H319">
            <v>2.8</v>
          </cell>
          <cell r="I319">
            <v>2.1</v>
          </cell>
          <cell r="J319">
            <v>4.5</v>
          </cell>
          <cell r="K319">
            <v>5.5</v>
          </cell>
          <cell r="L319">
            <v>5.2</v>
          </cell>
          <cell r="M319">
            <v>4</v>
          </cell>
          <cell r="N319">
            <v>7.5</v>
          </cell>
          <cell r="O319">
            <v>31</v>
          </cell>
          <cell r="P319">
            <v>7</v>
          </cell>
          <cell r="Q319">
            <v>9</v>
          </cell>
          <cell r="R319">
            <v>9.16</v>
          </cell>
          <cell r="S319">
            <v>10.46</v>
          </cell>
          <cell r="T319">
            <v>11.7</v>
          </cell>
          <cell r="U319">
            <v>9.5</v>
          </cell>
          <cell r="V319">
            <v>3.5</v>
          </cell>
          <cell r="W319">
            <v>18.5</v>
          </cell>
          <cell r="X319">
            <v>0</v>
          </cell>
          <cell r="Y319">
            <v>10</v>
          </cell>
          <cell r="Z319">
            <v>31</v>
          </cell>
          <cell r="AA319">
            <v>13.1</v>
          </cell>
          <cell r="AB319">
            <v>0</v>
          </cell>
          <cell r="AC319">
            <v>0</v>
          </cell>
          <cell r="AD319">
            <v>0</v>
          </cell>
        </row>
        <row r="320">
          <cell r="B320">
            <v>6.2</v>
          </cell>
          <cell r="C320">
            <v>6.3</v>
          </cell>
          <cell r="D320">
            <v>3.9</v>
          </cell>
          <cell r="E320">
            <v>5</v>
          </cell>
          <cell r="F320">
            <v>4</v>
          </cell>
          <cell r="G320">
            <v>5.5</v>
          </cell>
          <cell r="H320">
            <v>3</v>
          </cell>
          <cell r="I320">
            <v>2.1</v>
          </cell>
          <cell r="J320">
            <v>4.5</v>
          </cell>
          <cell r="K320">
            <v>6.2</v>
          </cell>
          <cell r="L320">
            <v>5.2</v>
          </cell>
          <cell r="M320">
            <v>3.8</v>
          </cell>
          <cell r="N320">
            <v>7.5</v>
          </cell>
          <cell r="O320">
            <v>31</v>
          </cell>
          <cell r="P320">
            <v>9</v>
          </cell>
          <cell r="Q320">
            <v>4</v>
          </cell>
          <cell r="R320">
            <v>9.16</v>
          </cell>
          <cell r="S320">
            <v>11.46</v>
          </cell>
          <cell r="T320">
            <v>11.7</v>
          </cell>
          <cell r="U320">
            <v>9.5</v>
          </cell>
          <cell r="V320">
            <v>4.0800000000000125</v>
          </cell>
          <cell r="W320">
            <v>19.54</v>
          </cell>
          <cell r="X320">
            <v>0</v>
          </cell>
          <cell r="Y320">
            <v>7</v>
          </cell>
          <cell r="Z320">
            <v>31</v>
          </cell>
          <cell r="AA320">
            <v>11.1</v>
          </cell>
          <cell r="AB320">
            <v>0</v>
          </cell>
          <cell r="AC320">
            <v>0</v>
          </cell>
          <cell r="AD320">
            <v>0</v>
          </cell>
        </row>
        <row r="321">
          <cell r="B321">
            <v>6.8</v>
          </cell>
          <cell r="C321">
            <v>6.6</v>
          </cell>
          <cell r="D321">
            <v>3.9</v>
          </cell>
          <cell r="E321">
            <v>4.8</v>
          </cell>
          <cell r="F321">
            <v>4.3</v>
          </cell>
          <cell r="G321">
            <v>5.5</v>
          </cell>
          <cell r="H321">
            <v>3</v>
          </cell>
          <cell r="I321">
            <v>2.1</v>
          </cell>
          <cell r="J321">
            <v>4</v>
          </cell>
          <cell r="K321">
            <v>6</v>
          </cell>
          <cell r="L321">
            <v>5.2</v>
          </cell>
          <cell r="M321">
            <v>4</v>
          </cell>
          <cell r="N321">
            <v>7</v>
          </cell>
          <cell r="O321">
            <v>31</v>
          </cell>
          <cell r="P321">
            <v>10</v>
          </cell>
          <cell r="Q321">
            <v>2</v>
          </cell>
          <cell r="R321">
            <v>9.16</v>
          </cell>
          <cell r="S321">
            <v>12.46</v>
          </cell>
          <cell r="T321">
            <v>11.5</v>
          </cell>
          <cell r="U321">
            <v>9.5</v>
          </cell>
          <cell r="V321">
            <v>9</v>
          </cell>
          <cell r="W321">
            <v>16.670000000000002</v>
          </cell>
          <cell r="X321">
            <v>0</v>
          </cell>
          <cell r="Y321">
            <v>7</v>
          </cell>
          <cell r="Z321">
            <v>33</v>
          </cell>
          <cell r="AA321">
            <v>11.1</v>
          </cell>
          <cell r="AB321">
            <v>0</v>
          </cell>
          <cell r="AC321">
            <v>0</v>
          </cell>
          <cell r="AD321">
            <v>0</v>
          </cell>
        </row>
        <row r="322">
          <cell r="B322">
            <v>6.2</v>
          </cell>
          <cell r="C322">
            <v>6.6</v>
          </cell>
          <cell r="D322">
            <v>4.0999999999999996</v>
          </cell>
          <cell r="E322">
            <v>4.8</v>
          </cell>
          <cell r="F322">
            <v>4.3</v>
          </cell>
          <cell r="G322">
            <v>5.5</v>
          </cell>
          <cell r="H322">
            <v>3.2</v>
          </cell>
          <cell r="I322">
            <v>1.8</v>
          </cell>
          <cell r="J322">
            <v>3.8</v>
          </cell>
          <cell r="K322">
            <v>6</v>
          </cell>
          <cell r="L322">
            <v>5.2</v>
          </cell>
          <cell r="M322">
            <v>3.8</v>
          </cell>
          <cell r="N322">
            <v>6.8</v>
          </cell>
          <cell r="O322">
            <v>31</v>
          </cell>
          <cell r="P322">
            <v>11</v>
          </cell>
          <cell r="Q322">
            <v>7.5</v>
          </cell>
          <cell r="R322">
            <v>8.16</v>
          </cell>
          <cell r="S322">
            <v>12.46</v>
          </cell>
          <cell r="T322">
            <v>9.1500000000000057</v>
          </cell>
          <cell r="U322">
            <v>9.5</v>
          </cell>
          <cell r="V322">
            <v>7.0999999999999943</v>
          </cell>
          <cell r="W322">
            <v>19</v>
          </cell>
          <cell r="X322">
            <v>0</v>
          </cell>
          <cell r="Y322">
            <v>7</v>
          </cell>
          <cell r="Z322">
            <v>32</v>
          </cell>
          <cell r="AA322">
            <v>11.1</v>
          </cell>
          <cell r="AB322">
            <v>0</v>
          </cell>
          <cell r="AC322">
            <v>0</v>
          </cell>
          <cell r="AD322">
            <v>0</v>
          </cell>
        </row>
        <row r="323">
          <cell r="B323">
            <v>6</v>
          </cell>
          <cell r="C323">
            <v>6.8</v>
          </cell>
          <cell r="D323">
            <v>4.0999999999999996</v>
          </cell>
          <cell r="E323">
            <v>4.8</v>
          </cell>
          <cell r="F323">
            <v>4.3</v>
          </cell>
          <cell r="G323">
            <v>5.5</v>
          </cell>
          <cell r="H323">
            <v>3.2</v>
          </cell>
          <cell r="I323">
            <v>1.7</v>
          </cell>
          <cell r="J323">
            <v>3.8</v>
          </cell>
          <cell r="K323">
            <v>5.2</v>
          </cell>
          <cell r="L323">
            <v>5.2</v>
          </cell>
          <cell r="M323">
            <v>4</v>
          </cell>
          <cell r="N323">
            <v>6.5</v>
          </cell>
          <cell r="O323">
            <v>31</v>
          </cell>
          <cell r="P323">
            <v>11</v>
          </cell>
          <cell r="Q323">
            <v>6</v>
          </cell>
          <cell r="R323">
            <v>8.5</v>
          </cell>
          <cell r="S323">
            <v>12.46</v>
          </cell>
          <cell r="T323">
            <v>1.3000000000000114</v>
          </cell>
          <cell r="U323">
            <v>9.5</v>
          </cell>
          <cell r="V323">
            <v>7.0999999999999943</v>
          </cell>
          <cell r="W323">
            <v>19</v>
          </cell>
          <cell r="X323">
            <v>7.5</v>
          </cell>
          <cell r="Y323">
            <v>7</v>
          </cell>
          <cell r="Z323">
            <v>28</v>
          </cell>
          <cell r="AA323">
            <v>11.1</v>
          </cell>
          <cell r="AB323">
            <v>0</v>
          </cell>
          <cell r="AC323">
            <v>0</v>
          </cell>
          <cell r="AD323">
            <v>0</v>
          </cell>
        </row>
        <row r="324">
          <cell r="B324">
            <v>5.7</v>
          </cell>
          <cell r="C324">
            <v>6.6</v>
          </cell>
          <cell r="D324">
            <v>4.0999999999999996</v>
          </cell>
          <cell r="E324">
            <v>4.8</v>
          </cell>
          <cell r="F324">
            <v>3.8</v>
          </cell>
          <cell r="G324">
            <v>5.5</v>
          </cell>
          <cell r="H324">
            <v>3.2</v>
          </cell>
          <cell r="I324">
            <v>1.7</v>
          </cell>
          <cell r="J324">
            <v>4</v>
          </cell>
          <cell r="K324">
            <v>5</v>
          </cell>
          <cell r="L324">
            <v>5.2</v>
          </cell>
          <cell r="M324">
            <v>4.3</v>
          </cell>
          <cell r="N324">
            <v>6.5</v>
          </cell>
          <cell r="O324">
            <v>34</v>
          </cell>
          <cell r="P324">
            <v>11</v>
          </cell>
          <cell r="Q324">
            <v>13.5</v>
          </cell>
          <cell r="R324">
            <v>8.84</v>
          </cell>
          <cell r="S324">
            <v>12.46</v>
          </cell>
          <cell r="T324">
            <v>2.5</v>
          </cell>
          <cell r="U324">
            <v>10.5</v>
          </cell>
          <cell r="V324">
            <v>7.0999999999999943</v>
          </cell>
          <cell r="W324">
            <v>18.84</v>
          </cell>
          <cell r="X324">
            <v>4</v>
          </cell>
          <cell r="Y324">
            <v>7</v>
          </cell>
          <cell r="Z324">
            <v>28</v>
          </cell>
          <cell r="AA324">
            <v>12.8</v>
          </cell>
          <cell r="AB324">
            <v>0</v>
          </cell>
          <cell r="AC324">
            <v>0</v>
          </cell>
          <cell r="AD324">
            <v>0</v>
          </cell>
        </row>
        <row r="325">
          <cell r="B325">
            <v>5.2</v>
          </cell>
          <cell r="C325">
            <v>6.6</v>
          </cell>
          <cell r="D325">
            <v>4.5</v>
          </cell>
          <cell r="E325">
            <v>4.8</v>
          </cell>
          <cell r="F325">
            <v>3.8</v>
          </cell>
          <cell r="G325">
            <v>5.5</v>
          </cell>
          <cell r="H325">
            <v>3.4</v>
          </cell>
          <cell r="I325">
            <v>1.8</v>
          </cell>
          <cell r="J325">
            <v>4</v>
          </cell>
          <cell r="K325">
            <v>4.5</v>
          </cell>
          <cell r="L325">
            <v>5.2</v>
          </cell>
          <cell r="M325">
            <v>4</v>
          </cell>
          <cell r="N325">
            <v>7</v>
          </cell>
          <cell r="O325">
            <v>34</v>
          </cell>
          <cell r="P325">
            <v>11</v>
          </cell>
          <cell r="Q325">
            <v>8</v>
          </cell>
          <cell r="R325">
            <v>8.5</v>
          </cell>
          <cell r="S325">
            <v>13.46</v>
          </cell>
          <cell r="T325">
            <v>3</v>
          </cell>
          <cell r="U325">
            <v>13.5</v>
          </cell>
          <cell r="V325">
            <v>7.0999999999999943</v>
          </cell>
          <cell r="W325">
            <v>11.5</v>
          </cell>
          <cell r="X325">
            <v>3</v>
          </cell>
          <cell r="Y325">
            <v>7</v>
          </cell>
          <cell r="Z325">
            <v>28</v>
          </cell>
          <cell r="AA325">
            <v>12.8</v>
          </cell>
          <cell r="AB325">
            <v>0</v>
          </cell>
          <cell r="AC325">
            <v>0.80000000000001137</v>
          </cell>
          <cell r="AD325">
            <v>0</v>
          </cell>
        </row>
        <row r="326">
          <cell r="B326">
            <v>5.2</v>
          </cell>
          <cell r="C326">
            <v>6.3</v>
          </cell>
          <cell r="D326">
            <v>4.5</v>
          </cell>
          <cell r="E326">
            <v>4.8</v>
          </cell>
          <cell r="F326">
            <v>4</v>
          </cell>
          <cell r="G326">
            <v>5.5</v>
          </cell>
          <cell r="H326">
            <v>3.4</v>
          </cell>
          <cell r="I326">
            <v>1.8</v>
          </cell>
          <cell r="J326">
            <v>4</v>
          </cell>
          <cell r="K326">
            <v>4.3</v>
          </cell>
          <cell r="L326">
            <v>5.2</v>
          </cell>
          <cell r="M326">
            <v>4.3</v>
          </cell>
          <cell r="N326">
            <v>8</v>
          </cell>
          <cell r="O326">
            <v>34</v>
          </cell>
          <cell r="P326">
            <v>11</v>
          </cell>
          <cell r="Q326">
            <v>0</v>
          </cell>
          <cell r="R326">
            <v>8.1300000000000008</v>
          </cell>
          <cell r="S326">
            <v>14.46</v>
          </cell>
          <cell r="T326">
            <v>4.5</v>
          </cell>
          <cell r="U326">
            <v>13.5</v>
          </cell>
          <cell r="V326">
            <v>7.0999999999999943</v>
          </cell>
          <cell r="W326">
            <v>7.25</v>
          </cell>
          <cell r="X326">
            <v>7.5</v>
          </cell>
          <cell r="Y326">
            <v>7</v>
          </cell>
          <cell r="Z326">
            <v>27</v>
          </cell>
          <cell r="AA326">
            <v>11.8</v>
          </cell>
          <cell r="AB326">
            <v>0</v>
          </cell>
          <cell r="AC326">
            <v>0.80000000000001137</v>
          </cell>
          <cell r="AD326">
            <v>0</v>
          </cell>
        </row>
        <row r="327">
          <cell r="B327">
            <v>6.5</v>
          </cell>
          <cell r="C327">
            <v>6.3</v>
          </cell>
          <cell r="D327">
            <v>4.5</v>
          </cell>
          <cell r="E327">
            <v>4.8</v>
          </cell>
          <cell r="F327">
            <v>4</v>
          </cell>
          <cell r="G327">
            <v>5.7</v>
          </cell>
          <cell r="H327">
            <v>3.4</v>
          </cell>
          <cell r="I327">
            <v>1.8</v>
          </cell>
          <cell r="J327">
            <v>4.3</v>
          </cell>
          <cell r="K327">
            <v>5</v>
          </cell>
          <cell r="L327">
            <v>5</v>
          </cell>
          <cell r="M327">
            <v>4</v>
          </cell>
          <cell r="N327">
            <v>7.5</v>
          </cell>
          <cell r="O327">
            <v>34</v>
          </cell>
          <cell r="P327">
            <v>9</v>
          </cell>
          <cell r="Q327">
            <v>3</v>
          </cell>
          <cell r="R327">
            <v>2.44</v>
          </cell>
          <cell r="S327">
            <v>14.46</v>
          </cell>
          <cell r="T327">
            <v>3.5</v>
          </cell>
          <cell r="U327">
            <v>13.5</v>
          </cell>
          <cell r="V327">
            <v>7.0999999999999943</v>
          </cell>
          <cell r="W327">
            <v>16.5</v>
          </cell>
          <cell r="X327">
            <v>8</v>
          </cell>
          <cell r="Y327">
            <v>9</v>
          </cell>
          <cell r="Z327">
            <v>27</v>
          </cell>
          <cell r="AA327">
            <v>9.5</v>
          </cell>
          <cell r="AB327">
            <v>0</v>
          </cell>
          <cell r="AC327">
            <v>0.80000000000001137</v>
          </cell>
          <cell r="AD327">
            <v>0</v>
          </cell>
        </row>
        <row r="328">
          <cell r="B328">
            <v>7.1</v>
          </cell>
          <cell r="C328">
            <v>5.8</v>
          </cell>
          <cell r="D328">
            <v>4.3</v>
          </cell>
          <cell r="E328">
            <v>4.8</v>
          </cell>
          <cell r="F328">
            <v>4</v>
          </cell>
          <cell r="G328">
            <v>5.7</v>
          </cell>
          <cell r="H328">
            <v>3.4</v>
          </cell>
          <cell r="I328">
            <v>1.8</v>
          </cell>
          <cell r="J328">
            <v>4.3</v>
          </cell>
          <cell r="K328">
            <v>4.5</v>
          </cell>
          <cell r="L328">
            <v>5</v>
          </cell>
          <cell r="M328">
            <v>4.3</v>
          </cell>
          <cell r="N328">
            <v>7.5</v>
          </cell>
          <cell r="O328">
            <v>34</v>
          </cell>
          <cell r="P328">
            <v>7</v>
          </cell>
          <cell r="Q328">
            <v>7.5</v>
          </cell>
          <cell r="R328">
            <v>2.19</v>
          </cell>
          <cell r="S328">
            <v>14.46</v>
          </cell>
          <cell r="T328">
            <v>4.0999999999999943</v>
          </cell>
          <cell r="U328">
            <v>13.5</v>
          </cell>
          <cell r="V328">
            <v>7.0999999999999943</v>
          </cell>
          <cell r="W328">
            <v>13.5</v>
          </cell>
          <cell r="X328">
            <v>8</v>
          </cell>
          <cell r="Y328">
            <v>8.6199999999999992</v>
          </cell>
          <cell r="Z328">
            <v>27</v>
          </cell>
          <cell r="AA328">
            <v>9.5</v>
          </cell>
          <cell r="AB328">
            <v>0</v>
          </cell>
          <cell r="AC328">
            <v>0.80000000000001137</v>
          </cell>
          <cell r="AD328">
            <v>0</v>
          </cell>
        </row>
        <row r="329">
          <cell r="B329">
            <v>6.5</v>
          </cell>
          <cell r="C329">
            <v>5.8</v>
          </cell>
          <cell r="D329">
            <v>4.3</v>
          </cell>
          <cell r="E329">
            <v>4.8</v>
          </cell>
          <cell r="F329">
            <v>4.3</v>
          </cell>
          <cell r="G329">
            <v>5.5</v>
          </cell>
          <cell r="H329">
            <v>3.6</v>
          </cell>
          <cell r="I329">
            <v>1.9</v>
          </cell>
          <cell r="J329">
            <v>4</v>
          </cell>
          <cell r="K329">
            <v>4</v>
          </cell>
          <cell r="L329">
            <v>5</v>
          </cell>
          <cell r="M329">
            <v>4.5</v>
          </cell>
          <cell r="N329">
            <v>7</v>
          </cell>
          <cell r="O329">
            <v>34</v>
          </cell>
          <cell r="P329">
            <v>7</v>
          </cell>
          <cell r="Q329">
            <v>10</v>
          </cell>
          <cell r="R329">
            <v>7.5</v>
          </cell>
          <cell r="S329">
            <v>14.46</v>
          </cell>
          <cell r="T329">
            <v>9</v>
          </cell>
          <cell r="U329">
            <v>13.5</v>
          </cell>
          <cell r="V329">
            <v>5.0999999999999943</v>
          </cell>
          <cell r="W329">
            <v>13.5</v>
          </cell>
          <cell r="X329">
            <v>8</v>
          </cell>
          <cell r="Y329">
            <v>7</v>
          </cell>
          <cell r="Z329">
            <v>27.92</v>
          </cell>
          <cell r="AA329">
            <v>9.5</v>
          </cell>
          <cell r="AB329">
            <v>0</v>
          </cell>
          <cell r="AC329">
            <v>0.78000000000000114</v>
          </cell>
          <cell r="AD329">
            <v>0</v>
          </cell>
        </row>
        <row r="330">
          <cell r="B330">
            <v>6.2</v>
          </cell>
          <cell r="C330">
            <v>5.5</v>
          </cell>
          <cell r="D330">
            <v>4.0999999999999996</v>
          </cell>
          <cell r="E330">
            <v>4.5</v>
          </cell>
          <cell r="F330">
            <v>4.3</v>
          </cell>
          <cell r="G330">
            <v>5.5</v>
          </cell>
          <cell r="H330">
            <v>3.6</v>
          </cell>
          <cell r="I330">
            <v>2.1</v>
          </cell>
          <cell r="J330">
            <v>3.6</v>
          </cell>
          <cell r="K330">
            <v>4</v>
          </cell>
          <cell r="L330">
            <v>5</v>
          </cell>
          <cell r="M330">
            <v>4.3</v>
          </cell>
          <cell r="N330">
            <v>7</v>
          </cell>
          <cell r="O330">
            <v>34</v>
          </cell>
          <cell r="P330">
            <v>7</v>
          </cell>
          <cell r="Q330">
            <v>10</v>
          </cell>
          <cell r="R330">
            <v>10.4</v>
          </cell>
          <cell r="S330">
            <v>15.46</v>
          </cell>
          <cell r="T330">
            <v>11.8</v>
          </cell>
          <cell r="U330">
            <v>14.5</v>
          </cell>
          <cell r="V330">
            <v>5.0999999999999943</v>
          </cell>
          <cell r="W330">
            <v>11.56</v>
          </cell>
          <cell r="X330">
            <v>8</v>
          </cell>
          <cell r="Y330">
            <v>15</v>
          </cell>
          <cell r="Z330">
            <v>25</v>
          </cell>
          <cell r="AA330">
            <v>9.5</v>
          </cell>
          <cell r="AB330">
            <v>0</v>
          </cell>
          <cell r="AC330">
            <v>1.8</v>
          </cell>
          <cell r="AD330">
            <v>0</v>
          </cell>
        </row>
        <row r="331">
          <cell r="B331">
            <v>6</v>
          </cell>
          <cell r="C331">
            <v>5.5</v>
          </cell>
          <cell r="D331">
            <v>3.9</v>
          </cell>
          <cell r="E331">
            <v>4.3</v>
          </cell>
          <cell r="F331">
            <v>4.5</v>
          </cell>
          <cell r="G331">
            <v>5.5</v>
          </cell>
          <cell r="H331">
            <v>3.6</v>
          </cell>
          <cell r="I331">
            <v>2.2000000000000002</v>
          </cell>
          <cell r="J331">
            <v>3.6</v>
          </cell>
          <cell r="K331">
            <v>4</v>
          </cell>
          <cell r="L331">
            <v>5</v>
          </cell>
          <cell r="M331">
            <v>4.3</v>
          </cell>
          <cell r="N331">
            <v>6.5</v>
          </cell>
          <cell r="O331">
            <v>34</v>
          </cell>
          <cell r="P331">
            <v>0</v>
          </cell>
          <cell r="Q331">
            <v>6</v>
          </cell>
          <cell r="R331">
            <v>9.5699999999999932</v>
          </cell>
          <cell r="S331">
            <v>17.329999999999998</v>
          </cell>
          <cell r="T331">
            <v>11.5</v>
          </cell>
          <cell r="U331">
            <v>15.5</v>
          </cell>
          <cell r="V331">
            <v>5.0999999999999943</v>
          </cell>
          <cell r="W331">
            <v>5.5</v>
          </cell>
          <cell r="X331">
            <v>8</v>
          </cell>
          <cell r="Y331">
            <v>6</v>
          </cell>
          <cell r="Z331">
            <v>25</v>
          </cell>
          <cell r="AA331">
            <v>6.5</v>
          </cell>
          <cell r="AB331">
            <v>0</v>
          </cell>
          <cell r="AC331">
            <v>1.8</v>
          </cell>
          <cell r="AD331">
            <v>0.90000000000000568</v>
          </cell>
        </row>
        <row r="332">
          <cell r="B332">
            <v>5.7</v>
          </cell>
          <cell r="C332">
            <v>5.3</v>
          </cell>
          <cell r="D332">
            <v>3.7</v>
          </cell>
          <cell r="E332">
            <v>4.3</v>
          </cell>
          <cell r="F332">
            <v>4.5</v>
          </cell>
          <cell r="G332">
            <v>5.5</v>
          </cell>
          <cell r="H332">
            <v>3.6</v>
          </cell>
          <cell r="I332">
            <v>2.5</v>
          </cell>
          <cell r="J332">
            <v>3.6</v>
          </cell>
          <cell r="K332">
            <v>3.8</v>
          </cell>
          <cell r="L332">
            <v>4.7</v>
          </cell>
          <cell r="M332">
            <v>4.3</v>
          </cell>
          <cell r="N332">
            <v>6.5</v>
          </cell>
          <cell r="O332">
            <v>34</v>
          </cell>
          <cell r="P332">
            <v>7.5</v>
          </cell>
          <cell r="Q332">
            <v>6</v>
          </cell>
          <cell r="R332">
            <v>0</v>
          </cell>
          <cell r="S332">
            <v>18.66</v>
          </cell>
          <cell r="T332">
            <v>11.5</v>
          </cell>
          <cell r="U332">
            <v>15.5</v>
          </cell>
          <cell r="V332">
            <v>5.0999999999999943</v>
          </cell>
          <cell r="W332">
            <v>5.5</v>
          </cell>
          <cell r="X332">
            <v>8</v>
          </cell>
          <cell r="Y332">
            <v>7</v>
          </cell>
          <cell r="Z332">
            <v>25</v>
          </cell>
          <cell r="AA332">
            <v>15</v>
          </cell>
          <cell r="AB332">
            <v>0</v>
          </cell>
          <cell r="AC332">
            <v>1.8</v>
          </cell>
          <cell r="AD332">
            <v>0.90000000000000568</v>
          </cell>
        </row>
        <row r="333">
          <cell r="B333">
            <v>5.5</v>
          </cell>
          <cell r="C333">
            <v>5.3</v>
          </cell>
          <cell r="D333">
            <v>3.7</v>
          </cell>
          <cell r="E333">
            <v>4.3</v>
          </cell>
          <cell r="F333">
            <v>4.5</v>
          </cell>
          <cell r="G333">
            <v>5.5</v>
          </cell>
          <cell r="H333">
            <v>3.8</v>
          </cell>
          <cell r="I333">
            <v>2.5</v>
          </cell>
          <cell r="J333">
            <v>3.8</v>
          </cell>
          <cell r="K333">
            <v>3.8</v>
          </cell>
          <cell r="L333">
            <v>4.5</v>
          </cell>
          <cell r="M333">
            <v>4</v>
          </cell>
          <cell r="N333">
            <v>6.5</v>
          </cell>
          <cell r="O333">
            <v>24</v>
          </cell>
          <cell r="P333">
            <v>16.5</v>
          </cell>
          <cell r="Q333">
            <v>5</v>
          </cell>
          <cell r="R333">
            <v>0</v>
          </cell>
          <cell r="S333">
            <v>18.66</v>
          </cell>
          <cell r="T333">
            <v>11.3</v>
          </cell>
          <cell r="U333">
            <v>17.5</v>
          </cell>
          <cell r="V333">
            <v>5.0999999999999943</v>
          </cell>
          <cell r="W333">
            <v>5.5</v>
          </cell>
          <cell r="X333">
            <v>8</v>
          </cell>
          <cell r="Y333">
            <v>7</v>
          </cell>
          <cell r="Z333">
            <v>25</v>
          </cell>
          <cell r="AA333">
            <v>10.6</v>
          </cell>
          <cell r="AB333">
            <v>0</v>
          </cell>
          <cell r="AC333">
            <v>1.8</v>
          </cell>
          <cell r="AD333">
            <v>0.90000000000000568</v>
          </cell>
        </row>
        <row r="334">
          <cell r="B334">
            <v>5.2</v>
          </cell>
          <cell r="C334">
            <v>5</v>
          </cell>
          <cell r="D334">
            <v>4.5</v>
          </cell>
          <cell r="E334">
            <v>4.3</v>
          </cell>
          <cell r="F334">
            <v>4.3</v>
          </cell>
          <cell r="G334">
            <v>5.2</v>
          </cell>
          <cell r="H334">
            <v>3.8</v>
          </cell>
          <cell r="I334">
            <v>2.4</v>
          </cell>
          <cell r="J334">
            <v>3.8</v>
          </cell>
          <cell r="K334">
            <v>4</v>
          </cell>
          <cell r="L334">
            <v>4.3</v>
          </cell>
          <cell r="M334">
            <v>4.3</v>
          </cell>
          <cell r="N334">
            <v>6.5</v>
          </cell>
          <cell r="O334">
            <v>10</v>
          </cell>
          <cell r="P334">
            <v>2</v>
          </cell>
          <cell r="Q334">
            <v>7</v>
          </cell>
          <cell r="R334">
            <v>0</v>
          </cell>
          <cell r="S334">
            <v>19.66</v>
          </cell>
          <cell r="T334">
            <v>11</v>
          </cell>
          <cell r="U334">
            <v>17.5</v>
          </cell>
          <cell r="V334">
            <v>5.0999999999999943</v>
          </cell>
          <cell r="W334">
            <v>5.5</v>
          </cell>
          <cell r="X334">
            <v>8</v>
          </cell>
          <cell r="Y334">
            <v>7</v>
          </cell>
          <cell r="Z334">
            <v>25</v>
          </cell>
          <cell r="AA334">
            <v>10.6</v>
          </cell>
          <cell r="AB334">
            <v>0</v>
          </cell>
          <cell r="AC334">
            <v>1.8</v>
          </cell>
          <cell r="AD334">
            <v>0</v>
          </cell>
        </row>
        <row r="335">
          <cell r="B335">
            <v>5.2</v>
          </cell>
          <cell r="C335">
            <v>5</v>
          </cell>
          <cell r="D335">
            <v>4.5</v>
          </cell>
          <cell r="E335">
            <v>4.3</v>
          </cell>
          <cell r="F335">
            <v>4.5</v>
          </cell>
          <cell r="G335">
            <v>5.2</v>
          </cell>
          <cell r="H335">
            <v>3</v>
          </cell>
          <cell r="I335">
            <v>2.1</v>
          </cell>
          <cell r="J335">
            <v>3.8</v>
          </cell>
          <cell r="K335">
            <v>4.3</v>
          </cell>
          <cell r="L335">
            <v>4.3</v>
          </cell>
          <cell r="M335">
            <v>4.3</v>
          </cell>
          <cell r="N335">
            <v>6.5</v>
          </cell>
          <cell r="O335">
            <v>4</v>
          </cell>
          <cell r="P335">
            <v>7.5</v>
          </cell>
          <cell r="Q335">
            <v>15</v>
          </cell>
          <cell r="R335">
            <v>0</v>
          </cell>
          <cell r="S335">
            <v>20.66</v>
          </cell>
          <cell r="T335">
            <v>8.5</v>
          </cell>
          <cell r="U335">
            <v>17.5</v>
          </cell>
          <cell r="V335">
            <v>5.0999999999999943</v>
          </cell>
          <cell r="W335">
            <v>5.5</v>
          </cell>
          <cell r="X335">
            <v>8</v>
          </cell>
          <cell r="Y335">
            <v>7</v>
          </cell>
          <cell r="Z335">
            <v>22</v>
          </cell>
          <cell r="AA335">
            <v>10.6</v>
          </cell>
          <cell r="AB335">
            <v>0</v>
          </cell>
          <cell r="AC335">
            <v>1.8</v>
          </cell>
          <cell r="AD335">
            <v>0</v>
          </cell>
        </row>
        <row r="336">
          <cell r="B336">
            <v>5</v>
          </cell>
          <cell r="C336">
            <v>5</v>
          </cell>
          <cell r="D336">
            <v>4.5</v>
          </cell>
          <cell r="E336">
            <v>4.3</v>
          </cell>
          <cell r="F336">
            <v>4.5</v>
          </cell>
          <cell r="G336">
            <v>5.2</v>
          </cell>
          <cell r="H336">
            <v>3</v>
          </cell>
          <cell r="I336">
            <v>2.1</v>
          </cell>
          <cell r="J336">
            <v>3.8</v>
          </cell>
          <cell r="K336">
            <v>4.3</v>
          </cell>
          <cell r="L336">
            <v>4.3</v>
          </cell>
          <cell r="M336">
            <v>4</v>
          </cell>
          <cell r="N336">
            <v>6.5</v>
          </cell>
          <cell r="O336">
            <v>3</v>
          </cell>
          <cell r="P336">
            <v>7</v>
          </cell>
          <cell r="Q336">
            <v>13</v>
          </cell>
          <cell r="R336">
            <v>0</v>
          </cell>
          <cell r="S336">
            <v>20.66</v>
          </cell>
          <cell r="T336">
            <v>5.5</v>
          </cell>
          <cell r="U336">
            <v>19.3</v>
          </cell>
          <cell r="V336">
            <v>5.0999999999999943</v>
          </cell>
          <cell r="W336">
            <v>5.5</v>
          </cell>
          <cell r="X336">
            <v>8</v>
          </cell>
          <cell r="Y336">
            <v>7</v>
          </cell>
          <cell r="Z336">
            <v>25</v>
          </cell>
          <cell r="AA336">
            <v>10.6</v>
          </cell>
          <cell r="AB336">
            <v>0</v>
          </cell>
          <cell r="AC336">
            <v>0.79999999999999716</v>
          </cell>
          <cell r="AD336">
            <v>0.30000000000001137</v>
          </cell>
        </row>
        <row r="337">
          <cell r="B337">
            <v>5</v>
          </cell>
          <cell r="C337">
            <v>5</v>
          </cell>
          <cell r="D337">
            <v>4.5</v>
          </cell>
          <cell r="E337">
            <v>4.3</v>
          </cell>
          <cell r="F337">
            <v>4</v>
          </cell>
          <cell r="G337">
            <v>5</v>
          </cell>
          <cell r="H337">
            <v>3</v>
          </cell>
          <cell r="I337">
            <v>2.1</v>
          </cell>
          <cell r="J337">
            <v>3.8</v>
          </cell>
          <cell r="K337">
            <v>4.3</v>
          </cell>
          <cell r="L337">
            <v>4.3</v>
          </cell>
          <cell r="M337">
            <v>4</v>
          </cell>
          <cell r="N337">
            <v>6.5</v>
          </cell>
          <cell r="O337">
            <v>3</v>
          </cell>
          <cell r="P337">
            <v>7</v>
          </cell>
          <cell r="Q337">
            <v>11</v>
          </cell>
          <cell r="R337">
            <v>0</v>
          </cell>
          <cell r="S337">
            <v>20.66</v>
          </cell>
          <cell r="T337">
            <v>5.0999999999999943</v>
          </cell>
          <cell r="U337">
            <v>19.3</v>
          </cell>
          <cell r="V337">
            <v>5.0999999999999943</v>
          </cell>
          <cell r="W337">
            <v>4.97</v>
          </cell>
          <cell r="X337">
            <v>10</v>
          </cell>
          <cell r="Y337">
            <v>6</v>
          </cell>
          <cell r="Z337">
            <v>25</v>
          </cell>
          <cell r="AA337">
            <v>12.6</v>
          </cell>
          <cell r="AB337">
            <v>0</v>
          </cell>
          <cell r="AC337">
            <v>9.9999999999994316E-2</v>
          </cell>
          <cell r="AD337">
            <v>0.46999999999999886</v>
          </cell>
        </row>
        <row r="338">
          <cell r="B338">
            <v>5</v>
          </cell>
          <cell r="C338">
            <v>5</v>
          </cell>
          <cell r="D338">
            <v>4.8</v>
          </cell>
          <cell r="E338">
            <v>4.0999999999999996</v>
          </cell>
          <cell r="F338">
            <v>4</v>
          </cell>
          <cell r="G338">
            <v>5</v>
          </cell>
          <cell r="H338">
            <v>3</v>
          </cell>
          <cell r="I338">
            <v>1.9</v>
          </cell>
          <cell r="J338">
            <v>3.8</v>
          </cell>
          <cell r="K338">
            <v>4.5</v>
          </cell>
          <cell r="L338">
            <v>4.3</v>
          </cell>
          <cell r="M338">
            <v>4</v>
          </cell>
          <cell r="N338">
            <v>6</v>
          </cell>
          <cell r="O338">
            <v>3</v>
          </cell>
          <cell r="P338">
            <v>7</v>
          </cell>
          <cell r="Q338">
            <v>9</v>
          </cell>
          <cell r="R338">
            <v>0</v>
          </cell>
          <cell r="S338">
            <v>20.059999999999999</v>
          </cell>
          <cell r="T338">
            <v>4.6999999999999886</v>
          </cell>
          <cell r="U338">
            <v>19.3</v>
          </cell>
          <cell r="V338">
            <v>5.0999999999999943</v>
          </cell>
          <cell r="W338">
            <v>4.5</v>
          </cell>
          <cell r="X338">
            <v>12</v>
          </cell>
          <cell r="Y338">
            <v>6</v>
          </cell>
          <cell r="Z338">
            <v>25</v>
          </cell>
          <cell r="AA338">
            <v>12.6</v>
          </cell>
          <cell r="AB338">
            <v>0</v>
          </cell>
          <cell r="AC338">
            <v>0</v>
          </cell>
          <cell r="AD338">
            <v>1.3000000000000114</v>
          </cell>
        </row>
        <row r="339">
          <cell r="B339">
            <v>5.2</v>
          </cell>
          <cell r="C339">
            <v>5</v>
          </cell>
          <cell r="D339">
            <v>4.8</v>
          </cell>
          <cell r="E339">
            <v>4.0999999999999996</v>
          </cell>
          <cell r="F339">
            <v>3.8</v>
          </cell>
          <cell r="G339">
            <v>5</v>
          </cell>
          <cell r="H339">
            <v>3</v>
          </cell>
          <cell r="I339">
            <v>2.1</v>
          </cell>
          <cell r="J339">
            <v>3.8</v>
          </cell>
          <cell r="K339">
            <v>4.7</v>
          </cell>
          <cell r="L339">
            <v>4.3</v>
          </cell>
          <cell r="M339">
            <v>3.8</v>
          </cell>
          <cell r="N339">
            <v>6</v>
          </cell>
          <cell r="O339">
            <v>3</v>
          </cell>
          <cell r="P339">
            <v>7</v>
          </cell>
          <cell r="Q339">
            <v>6</v>
          </cell>
          <cell r="R339">
            <v>0</v>
          </cell>
          <cell r="S339">
            <v>21.06</v>
          </cell>
          <cell r="T339">
            <v>4.5</v>
          </cell>
          <cell r="U339">
            <v>19.3</v>
          </cell>
          <cell r="V339">
            <v>5.0999999999999943</v>
          </cell>
          <cell r="W339">
            <v>2.86</v>
          </cell>
          <cell r="X339">
            <v>9</v>
          </cell>
          <cell r="Y339">
            <v>6</v>
          </cell>
          <cell r="Z339">
            <v>25</v>
          </cell>
          <cell r="AA339">
            <v>12.6</v>
          </cell>
          <cell r="AB339">
            <v>0</v>
          </cell>
          <cell r="AC339">
            <v>0</v>
          </cell>
          <cell r="AD339">
            <v>0</v>
          </cell>
        </row>
        <row r="340">
          <cell r="B340">
            <v>5.2</v>
          </cell>
          <cell r="C340">
            <v>5</v>
          </cell>
          <cell r="D340">
            <v>4.5</v>
          </cell>
          <cell r="E340">
            <v>4.3</v>
          </cell>
          <cell r="F340">
            <v>3.8</v>
          </cell>
          <cell r="G340">
            <v>4.7</v>
          </cell>
          <cell r="H340">
            <v>3</v>
          </cell>
          <cell r="I340">
            <v>2.1</v>
          </cell>
          <cell r="J340">
            <v>3.8</v>
          </cell>
          <cell r="K340">
            <v>4.7</v>
          </cell>
          <cell r="L340">
            <v>4.3</v>
          </cell>
          <cell r="M340">
            <v>4</v>
          </cell>
          <cell r="N340">
            <v>6</v>
          </cell>
          <cell r="O340">
            <v>7.5</v>
          </cell>
          <cell r="P340">
            <v>7</v>
          </cell>
          <cell r="Q340">
            <v>4</v>
          </cell>
          <cell r="R340">
            <v>0</v>
          </cell>
          <cell r="S340">
            <v>22.06</v>
          </cell>
          <cell r="T340">
            <v>4.5</v>
          </cell>
          <cell r="U340">
            <v>19.3</v>
          </cell>
          <cell r="V340">
            <v>5.0999999999999943</v>
          </cell>
          <cell r="W340">
            <v>7.5</v>
          </cell>
          <cell r="X340">
            <v>7</v>
          </cell>
          <cell r="Y340">
            <v>6</v>
          </cell>
          <cell r="Z340">
            <v>25</v>
          </cell>
          <cell r="AA340">
            <v>12.6</v>
          </cell>
          <cell r="AB340">
            <v>0</v>
          </cell>
          <cell r="AC340">
            <v>0</v>
          </cell>
          <cell r="AD340">
            <v>0</v>
          </cell>
        </row>
        <row r="341">
          <cell r="B341">
            <v>5.2</v>
          </cell>
          <cell r="C341">
            <v>5</v>
          </cell>
          <cell r="D341">
            <v>4.3</v>
          </cell>
          <cell r="E341">
            <v>4.5</v>
          </cell>
          <cell r="F341">
            <v>3.8</v>
          </cell>
          <cell r="G341">
            <v>4.5</v>
          </cell>
          <cell r="H341">
            <v>3.2</v>
          </cell>
          <cell r="I341">
            <v>2.1</v>
          </cell>
          <cell r="J341">
            <v>3.8</v>
          </cell>
          <cell r="K341">
            <v>4.5</v>
          </cell>
          <cell r="L341">
            <v>4.3</v>
          </cell>
          <cell r="M341">
            <v>4.5</v>
          </cell>
          <cell r="N341">
            <v>6</v>
          </cell>
          <cell r="O341">
            <v>8</v>
          </cell>
          <cell r="P341">
            <v>7</v>
          </cell>
          <cell r="Q341">
            <v>2</v>
          </cell>
          <cell r="R341">
            <v>0</v>
          </cell>
          <cell r="S341">
            <v>22.06</v>
          </cell>
          <cell r="T341">
            <v>4.5</v>
          </cell>
          <cell r="U341">
            <v>22.1</v>
          </cell>
          <cell r="V341">
            <v>5.0999999999999943</v>
          </cell>
          <cell r="W341">
            <v>16.5</v>
          </cell>
          <cell r="X341">
            <v>7</v>
          </cell>
          <cell r="Y341">
            <v>6</v>
          </cell>
          <cell r="Z341">
            <v>25</v>
          </cell>
          <cell r="AA341">
            <v>12.3</v>
          </cell>
          <cell r="AB341">
            <v>0</v>
          </cell>
          <cell r="AC341">
            <v>0</v>
          </cell>
          <cell r="AD341">
            <v>4.0999999999999943</v>
          </cell>
        </row>
        <row r="342">
          <cell r="B342">
            <v>5.2</v>
          </cell>
          <cell r="C342">
            <v>5</v>
          </cell>
          <cell r="D342">
            <v>4.0999999999999996</v>
          </cell>
          <cell r="E342">
            <v>4.5</v>
          </cell>
          <cell r="F342">
            <v>3.8</v>
          </cell>
          <cell r="G342">
            <v>4.5</v>
          </cell>
          <cell r="H342">
            <v>3.8</v>
          </cell>
          <cell r="I342">
            <v>2.1</v>
          </cell>
          <cell r="J342">
            <v>3.6</v>
          </cell>
          <cell r="K342">
            <v>4.5</v>
          </cell>
          <cell r="L342">
            <v>4.3</v>
          </cell>
          <cell r="M342">
            <v>4</v>
          </cell>
          <cell r="N342">
            <v>6</v>
          </cell>
          <cell r="O342">
            <v>8</v>
          </cell>
          <cell r="P342">
            <v>7</v>
          </cell>
          <cell r="Q342">
            <v>4</v>
          </cell>
          <cell r="R342">
            <v>0</v>
          </cell>
          <cell r="S342">
            <v>21.94</v>
          </cell>
          <cell r="T342">
            <v>1.0999999999999943</v>
          </cell>
          <cell r="U342">
            <v>24.1</v>
          </cell>
          <cell r="V342">
            <v>5.0999999999999943</v>
          </cell>
          <cell r="W342">
            <v>21.3</v>
          </cell>
          <cell r="X342">
            <v>8</v>
          </cell>
          <cell r="Y342">
            <v>6</v>
          </cell>
          <cell r="Z342">
            <v>25</v>
          </cell>
          <cell r="AA342">
            <v>12.3</v>
          </cell>
          <cell r="AB342">
            <v>0</v>
          </cell>
          <cell r="AC342">
            <v>0</v>
          </cell>
          <cell r="AD342">
            <v>3.0999999999999943</v>
          </cell>
        </row>
        <row r="343">
          <cell r="B343">
            <v>5.2</v>
          </cell>
          <cell r="C343">
            <v>5</v>
          </cell>
          <cell r="D343">
            <v>4.0999999999999996</v>
          </cell>
          <cell r="E343">
            <v>4.5</v>
          </cell>
          <cell r="F343">
            <v>3.6</v>
          </cell>
          <cell r="G343">
            <v>4.5</v>
          </cell>
          <cell r="H343">
            <v>3.8</v>
          </cell>
          <cell r="I343">
            <v>2.1</v>
          </cell>
          <cell r="J343">
            <v>3.4</v>
          </cell>
          <cell r="K343">
            <v>4.7</v>
          </cell>
          <cell r="L343">
            <v>4.3</v>
          </cell>
          <cell r="M343">
            <v>4.3</v>
          </cell>
          <cell r="N343">
            <v>6</v>
          </cell>
          <cell r="O343">
            <v>8</v>
          </cell>
          <cell r="P343">
            <v>7</v>
          </cell>
          <cell r="Q343">
            <v>5</v>
          </cell>
          <cell r="R343">
            <v>0</v>
          </cell>
          <cell r="S343">
            <v>21.94</v>
          </cell>
          <cell r="T343">
            <v>1.0999999999999943</v>
          </cell>
          <cell r="U343">
            <v>24.9</v>
          </cell>
          <cell r="V343">
            <v>5.0999999999999943</v>
          </cell>
          <cell r="W343">
            <v>21.3</v>
          </cell>
          <cell r="X343">
            <v>11</v>
          </cell>
          <cell r="Y343">
            <v>6</v>
          </cell>
          <cell r="Z343">
            <v>25</v>
          </cell>
          <cell r="AA343">
            <v>0</v>
          </cell>
          <cell r="AB343">
            <v>0</v>
          </cell>
          <cell r="AC343">
            <v>0</v>
          </cell>
          <cell r="AD343">
            <v>3.9000000000000057</v>
          </cell>
        </row>
        <row r="344">
          <cell r="B344">
            <v>5.2</v>
          </cell>
          <cell r="C344">
            <v>5</v>
          </cell>
          <cell r="D344">
            <v>4.0999999999999996</v>
          </cell>
          <cell r="E344">
            <v>4.5</v>
          </cell>
          <cell r="F344">
            <v>3.4</v>
          </cell>
          <cell r="G344">
            <v>4.5</v>
          </cell>
          <cell r="H344">
            <v>3.8</v>
          </cell>
          <cell r="I344">
            <v>2.1</v>
          </cell>
          <cell r="J344">
            <v>3.4</v>
          </cell>
          <cell r="K344">
            <v>4.5</v>
          </cell>
          <cell r="L344">
            <v>4.3</v>
          </cell>
          <cell r="M344">
            <v>4</v>
          </cell>
          <cell r="N344">
            <v>6</v>
          </cell>
          <cell r="O344">
            <v>8</v>
          </cell>
          <cell r="P344">
            <v>7</v>
          </cell>
          <cell r="Q344">
            <v>6</v>
          </cell>
          <cell r="R344">
            <v>0</v>
          </cell>
          <cell r="S344">
            <v>23.94</v>
          </cell>
          <cell r="T344">
            <v>0.77000000000001023</v>
          </cell>
          <cell r="U344">
            <v>24.9</v>
          </cell>
          <cell r="V344">
            <v>5.0999999999999943</v>
          </cell>
          <cell r="W344">
            <v>20.8</v>
          </cell>
          <cell r="X344">
            <v>8</v>
          </cell>
          <cell r="Y344">
            <v>6</v>
          </cell>
          <cell r="Z344">
            <v>28</v>
          </cell>
          <cell r="AA344">
            <v>7.5</v>
          </cell>
          <cell r="AB344">
            <v>0</v>
          </cell>
          <cell r="AC344">
            <v>0</v>
          </cell>
          <cell r="AD344">
            <v>2.9000000000000057</v>
          </cell>
        </row>
        <row r="345">
          <cell r="B345">
            <v>5.3</v>
          </cell>
          <cell r="C345">
            <v>4.7</v>
          </cell>
          <cell r="D345">
            <v>4.0999999999999996</v>
          </cell>
          <cell r="E345">
            <v>4.3</v>
          </cell>
          <cell r="F345">
            <v>3</v>
          </cell>
          <cell r="G345">
            <v>4.5</v>
          </cell>
          <cell r="H345">
            <v>3.8</v>
          </cell>
          <cell r="I345">
            <v>2.4</v>
          </cell>
          <cell r="J345">
            <v>3.2</v>
          </cell>
          <cell r="K345">
            <v>4.3</v>
          </cell>
          <cell r="L345">
            <v>4.3</v>
          </cell>
          <cell r="M345">
            <v>3.8</v>
          </cell>
          <cell r="N345">
            <v>7.5</v>
          </cell>
          <cell r="O345">
            <v>18</v>
          </cell>
          <cell r="P345">
            <v>15</v>
          </cell>
          <cell r="Q345">
            <v>6</v>
          </cell>
          <cell r="R345">
            <v>0</v>
          </cell>
          <cell r="S345">
            <v>21.7</v>
          </cell>
          <cell r="T345">
            <v>7.5</v>
          </cell>
          <cell r="U345">
            <v>27.7</v>
          </cell>
          <cell r="V345">
            <v>7.2599999999999909</v>
          </cell>
          <cell r="W345">
            <v>16</v>
          </cell>
          <cell r="X345">
            <v>8</v>
          </cell>
          <cell r="Y345">
            <v>0</v>
          </cell>
          <cell r="Z345">
            <v>20</v>
          </cell>
          <cell r="AA345">
            <v>10.3</v>
          </cell>
          <cell r="AB345">
            <v>0</v>
          </cell>
          <cell r="AC345">
            <v>0</v>
          </cell>
          <cell r="AD345">
            <v>7.5</v>
          </cell>
        </row>
        <row r="346">
          <cell r="B346">
            <v>5.3</v>
          </cell>
          <cell r="C346">
            <v>4.7</v>
          </cell>
          <cell r="D346">
            <v>3.7</v>
          </cell>
          <cell r="E346">
            <v>4</v>
          </cell>
          <cell r="F346">
            <v>3</v>
          </cell>
          <cell r="G346">
            <v>4.5</v>
          </cell>
          <cell r="H346">
            <v>3.8</v>
          </cell>
          <cell r="I346">
            <v>2.4</v>
          </cell>
          <cell r="J346">
            <v>3.4</v>
          </cell>
          <cell r="K346">
            <v>4.5</v>
          </cell>
          <cell r="L346">
            <v>4</v>
          </cell>
          <cell r="M346">
            <v>3.6</v>
          </cell>
          <cell r="N346">
            <v>8</v>
          </cell>
          <cell r="O346">
            <v>40.5</v>
          </cell>
          <cell r="P346">
            <v>16</v>
          </cell>
          <cell r="Q346">
            <v>4</v>
          </cell>
          <cell r="R346">
            <v>0</v>
          </cell>
          <cell r="S346">
            <v>21.7</v>
          </cell>
          <cell r="T346">
            <v>5.0999999999999943</v>
          </cell>
          <cell r="U346">
            <v>5.1999999999999886</v>
          </cell>
          <cell r="V346">
            <v>6.0999999999999943</v>
          </cell>
          <cell r="W346">
            <v>16</v>
          </cell>
          <cell r="X346">
            <v>8</v>
          </cell>
          <cell r="Y346">
            <v>0</v>
          </cell>
          <cell r="Z346">
            <v>20</v>
          </cell>
          <cell r="AA346">
            <v>3.7599999999999909</v>
          </cell>
          <cell r="AB346">
            <v>0</v>
          </cell>
          <cell r="AC346">
            <v>0</v>
          </cell>
          <cell r="AD346">
            <v>3.8999999999999773</v>
          </cell>
        </row>
        <row r="347">
          <cell r="B347">
            <v>5</v>
          </cell>
          <cell r="C347">
            <v>4.7</v>
          </cell>
          <cell r="D347">
            <v>3.5</v>
          </cell>
          <cell r="E347">
            <v>4</v>
          </cell>
          <cell r="F347">
            <v>2.8</v>
          </cell>
          <cell r="G347">
            <v>4.5</v>
          </cell>
          <cell r="H347">
            <v>3.6</v>
          </cell>
          <cell r="I347">
            <v>2.4</v>
          </cell>
          <cell r="J347">
            <v>3.6</v>
          </cell>
          <cell r="K347">
            <v>4.7</v>
          </cell>
          <cell r="L347">
            <v>4</v>
          </cell>
          <cell r="M347">
            <v>3.6</v>
          </cell>
          <cell r="N347">
            <v>8</v>
          </cell>
          <cell r="O347">
            <v>28</v>
          </cell>
          <cell r="P347">
            <v>16</v>
          </cell>
          <cell r="Q347">
            <v>4</v>
          </cell>
          <cell r="R347">
            <v>0</v>
          </cell>
          <cell r="S347">
            <v>21.7</v>
          </cell>
          <cell r="T347">
            <v>3.1500000000000057</v>
          </cell>
          <cell r="U347">
            <v>5.1999999999999886</v>
          </cell>
          <cell r="V347">
            <v>6.0999999999999943</v>
          </cell>
          <cell r="W347">
            <v>16</v>
          </cell>
          <cell r="X347">
            <v>8</v>
          </cell>
          <cell r="Y347">
            <v>0</v>
          </cell>
          <cell r="Z347">
            <v>20</v>
          </cell>
          <cell r="AA347">
            <v>9</v>
          </cell>
          <cell r="AB347">
            <v>0</v>
          </cell>
          <cell r="AC347">
            <v>0</v>
          </cell>
          <cell r="AD347">
            <v>1.8999999999999773</v>
          </cell>
        </row>
        <row r="348">
          <cell r="B348">
            <v>5</v>
          </cell>
          <cell r="C348">
            <v>4.7</v>
          </cell>
          <cell r="D348">
            <v>3.5</v>
          </cell>
          <cell r="E348">
            <v>4</v>
          </cell>
          <cell r="F348">
            <v>3</v>
          </cell>
          <cell r="G348">
            <v>4.3</v>
          </cell>
          <cell r="H348">
            <v>3.6</v>
          </cell>
          <cell r="I348">
            <v>2.4</v>
          </cell>
          <cell r="J348">
            <v>3.6</v>
          </cell>
          <cell r="K348">
            <v>5</v>
          </cell>
          <cell r="L348">
            <v>4</v>
          </cell>
          <cell r="M348">
            <v>3.8</v>
          </cell>
          <cell r="N348">
            <v>8</v>
          </cell>
          <cell r="O348">
            <v>28</v>
          </cell>
          <cell r="P348">
            <v>0</v>
          </cell>
          <cell r="Q348">
            <v>5.9599999999999937</v>
          </cell>
          <cell r="R348">
            <v>0</v>
          </cell>
          <cell r="S348">
            <v>23.46</v>
          </cell>
          <cell r="T348">
            <v>3.9000000000000057</v>
          </cell>
          <cell r="U348">
            <v>5.1999999999999886</v>
          </cell>
          <cell r="V348">
            <v>6.0999999999999943</v>
          </cell>
          <cell r="W348">
            <v>13</v>
          </cell>
          <cell r="X348">
            <v>8</v>
          </cell>
          <cell r="Y348">
            <v>3</v>
          </cell>
          <cell r="Z348">
            <v>20</v>
          </cell>
          <cell r="AA348">
            <v>10.3</v>
          </cell>
          <cell r="AB348">
            <v>0</v>
          </cell>
          <cell r="AC348">
            <v>0</v>
          </cell>
          <cell r="AD348">
            <v>1.1000000000000227</v>
          </cell>
        </row>
        <row r="349">
          <cell r="B349">
            <v>5</v>
          </cell>
          <cell r="C349">
            <v>4.7</v>
          </cell>
          <cell r="D349">
            <v>3.5</v>
          </cell>
          <cell r="E349">
            <v>3.8</v>
          </cell>
          <cell r="F349">
            <v>3</v>
          </cell>
          <cell r="G349">
            <v>4</v>
          </cell>
          <cell r="H349">
            <v>3.6</v>
          </cell>
          <cell r="I349">
            <v>2.4</v>
          </cell>
          <cell r="J349">
            <v>3.4</v>
          </cell>
          <cell r="K349">
            <v>4.7</v>
          </cell>
          <cell r="L349">
            <v>4</v>
          </cell>
          <cell r="M349">
            <v>3.8</v>
          </cell>
          <cell r="N349">
            <v>2</v>
          </cell>
          <cell r="O349">
            <v>28</v>
          </cell>
          <cell r="P349">
            <v>0</v>
          </cell>
          <cell r="Q349">
            <v>6</v>
          </cell>
          <cell r="R349">
            <v>0</v>
          </cell>
          <cell r="S349">
            <v>23.46</v>
          </cell>
          <cell r="T349">
            <v>1.9000000000000057</v>
          </cell>
          <cell r="U349">
            <v>3.1999999999999886</v>
          </cell>
          <cell r="V349">
            <v>6.0999999999999943</v>
          </cell>
          <cell r="W349">
            <v>13</v>
          </cell>
          <cell r="X349">
            <v>8</v>
          </cell>
          <cell r="Y349">
            <v>3</v>
          </cell>
          <cell r="Z349">
            <v>19</v>
          </cell>
          <cell r="AA349">
            <v>10.3</v>
          </cell>
          <cell r="AB349">
            <v>0</v>
          </cell>
          <cell r="AC349">
            <v>0</v>
          </cell>
          <cell r="AD349">
            <v>0.43999999999999773</v>
          </cell>
        </row>
        <row r="350">
          <cell r="B350">
            <v>5</v>
          </cell>
          <cell r="C350">
            <v>4.7</v>
          </cell>
          <cell r="D350">
            <v>3.5</v>
          </cell>
          <cell r="E350">
            <v>3.6</v>
          </cell>
          <cell r="F350">
            <v>3</v>
          </cell>
          <cell r="G350">
            <v>4</v>
          </cell>
          <cell r="H350">
            <v>3.4</v>
          </cell>
          <cell r="I350">
            <v>2.4</v>
          </cell>
          <cell r="J350">
            <v>3.4</v>
          </cell>
          <cell r="K350">
            <v>4.3</v>
          </cell>
          <cell r="L350">
            <v>3.8</v>
          </cell>
          <cell r="M350">
            <v>3.8</v>
          </cell>
          <cell r="N350">
            <v>0</v>
          </cell>
          <cell r="O350">
            <v>28</v>
          </cell>
          <cell r="P350">
            <v>0</v>
          </cell>
          <cell r="Q350">
            <v>3.62</v>
          </cell>
          <cell r="R350">
            <v>0</v>
          </cell>
          <cell r="S350">
            <v>23.46</v>
          </cell>
          <cell r="T350">
            <v>1.9000000000000057</v>
          </cell>
          <cell r="U350">
            <v>2.4000000000000057</v>
          </cell>
          <cell r="V350">
            <v>6.0999999999999943</v>
          </cell>
          <cell r="W350">
            <v>13</v>
          </cell>
          <cell r="X350">
            <v>7</v>
          </cell>
          <cell r="Y350">
            <v>4</v>
          </cell>
          <cell r="Z350">
            <v>18</v>
          </cell>
          <cell r="AA350">
            <v>7.3000000000000114</v>
          </cell>
          <cell r="AB350">
            <v>0</v>
          </cell>
          <cell r="AC350">
            <v>0</v>
          </cell>
          <cell r="AD350">
            <v>0</v>
          </cell>
        </row>
        <row r="351">
          <cell r="B351">
            <v>4.8</v>
          </cell>
          <cell r="C351">
            <v>4.5</v>
          </cell>
          <cell r="D351">
            <v>3.5</v>
          </cell>
          <cell r="E351">
            <v>3.6</v>
          </cell>
          <cell r="F351">
            <v>3.2</v>
          </cell>
          <cell r="G351">
            <v>4</v>
          </cell>
          <cell r="H351">
            <v>3.4</v>
          </cell>
          <cell r="I351">
            <v>2.4</v>
          </cell>
          <cell r="J351">
            <v>3.4</v>
          </cell>
          <cell r="K351">
            <v>4</v>
          </cell>
          <cell r="L351">
            <v>3.8</v>
          </cell>
          <cell r="M351">
            <v>3.8</v>
          </cell>
          <cell r="N351">
            <v>0</v>
          </cell>
          <cell r="O351">
            <v>28</v>
          </cell>
          <cell r="P351">
            <v>0</v>
          </cell>
          <cell r="Q351">
            <v>3.42</v>
          </cell>
          <cell r="R351">
            <v>0</v>
          </cell>
          <cell r="S351">
            <v>23.46</v>
          </cell>
          <cell r="T351">
            <v>1.9000000000000057</v>
          </cell>
          <cell r="U351">
            <v>2.4000000000000057</v>
          </cell>
          <cell r="V351">
            <v>5.0999999999999943</v>
          </cell>
          <cell r="W351">
            <v>17</v>
          </cell>
          <cell r="X351">
            <v>3</v>
          </cell>
          <cell r="Y351">
            <v>9</v>
          </cell>
          <cell r="Z351">
            <v>20</v>
          </cell>
          <cell r="AA351">
            <v>7.3000000000000114</v>
          </cell>
          <cell r="AB351">
            <v>0</v>
          </cell>
          <cell r="AC351">
            <v>0</v>
          </cell>
          <cell r="AD351">
            <v>0</v>
          </cell>
        </row>
        <row r="352">
          <cell r="B352">
            <v>5</v>
          </cell>
          <cell r="C352">
            <v>4.5</v>
          </cell>
          <cell r="D352">
            <v>3.5</v>
          </cell>
          <cell r="E352">
            <v>3.6</v>
          </cell>
          <cell r="F352">
            <v>3.2</v>
          </cell>
          <cell r="G352">
            <v>4</v>
          </cell>
          <cell r="H352">
            <v>3.6</v>
          </cell>
          <cell r="I352">
            <v>2.4</v>
          </cell>
          <cell r="J352">
            <v>3.4</v>
          </cell>
          <cell r="K352">
            <v>4.3</v>
          </cell>
          <cell r="L352">
            <v>3.8</v>
          </cell>
          <cell r="M352">
            <v>4</v>
          </cell>
          <cell r="N352">
            <v>0</v>
          </cell>
          <cell r="O352">
            <v>28</v>
          </cell>
          <cell r="P352">
            <v>0</v>
          </cell>
          <cell r="Q352">
            <v>3</v>
          </cell>
          <cell r="R352">
            <v>0</v>
          </cell>
          <cell r="S352">
            <v>23.7</v>
          </cell>
          <cell r="T352">
            <v>1.9000000000000057</v>
          </cell>
          <cell r="U352">
            <v>2.4000000000000057</v>
          </cell>
          <cell r="V352">
            <v>3.0999999999999943</v>
          </cell>
          <cell r="W352">
            <v>14</v>
          </cell>
          <cell r="X352">
            <v>3</v>
          </cell>
          <cell r="Y352">
            <v>6</v>
          </cell>
          <cell r="Z352">
            <v>20</v>
          </cell>
          <cell r="AA352">
            <v>7.3000000000000114</v>
          </cell>
          <cell r="AB352">
            <v>0</v>
          </cell>
          <cell r="AC352">
            <v>0</v>
          </cell>
          <cell r="AD352">
            <v>7.5</v>
          </cell>
        </row>
        <row r="353">
          <cell r="B353">
            <v>5</v>
          </cell>
          <cell r="C353">
            <v>4.3</v>
          </cell>
          <cell r="D353">
            <v>3.5</v>
          </cell>
          <cell r="E353">
            <v>3.6</v>
          </cell>
          <cell r="F353">
            <v>3.2</v>
          </cell>
          <cell r="G353">
            <v>4</v>
          </cell>
          <cell r="H353">
            <v>3.6</v>
          </cell>
          <cell r="I353">
            <v>2.4</v>
          </cell>
          <cell r="J353">
            <v>3.4</v>
          </cell>
          <cell r="K353">
            <v>4</v>
          </cell>
          <cell r="L353">
            <v>3.8</v>
          </cell>
          <cell r="M353">
            <v>4.3</v>
          </cell>
          <cell r="N353">
            <v>0</v>
          </cell>
          <cell r="O353">
            <v>28</v>
          </cell>
          <cell r="P353">
            <v>0</v>
          </cell>
          <cell r="Q353">
            <v>3</v>
          </cell>
          <cell r="R353">
            <v>0</v>
          </cell>
          <cell r="S353">
            <v>24.7</v>
          </cell>
          <cell r="T353">
            <v>1.9000000000000057</v>
          </cell>
          <cell r="U353">
            <v>2.4000000000000057</v>
          </cell>
          <cell r="V353">
            <v>7.5</v>
          </cell>
          <cell r="W353">
            <v>15</v>
          </cell>
          <cell r="X353">
            <v>0</v>
          </cell>
          <cell r="Y353">
            <v>2</v>
          </cell>
          <cell r="Z353">
            <v>20</v>
          </cell>
          <cell r="AA353">
            <v>7.3000000000000114</v>
          </cell>
          <cell r="AB353">
            <v>0</v>
          </cell>
          <cell r="AC353">
            <v>0</v>
          </cell>
          <cell r="AD353">
            <v>0</v>
          </cell>
        </row>
        <row r="354">
          <cell r="B354">
            <v>5</v>
          </cell>
          <cell r="C354">
            <v>4.3</v>
          </cell>
          <cell r="D354">
            <v>3.3</v>
          </cell>
          <cell r="E354">
            <v>3.6</v>
          </cell>
          <cell r="F354">
            <v>3.2</v>
          </cell>
          <cell r="G354">
            <v>4</v>
          </cell>
          <cell r="H354">
            <v>3.6</v>
          </cell>
          <cell r="I354">
            <v>2.4</v>
          </cell>
          <cell r="J354">
            <v>3.4</v>
          </cell>
          <cell r="K354">
            <v>4.3</v>
          </cell>
          <cell r="L354">
            <v>3.8</v>
          </cell>
          <cell r="M354">
            <v>4.3</v>
          </cell>
          <cell r="N354">
            <v>0</v>
          </cell>
          <cell r="O354">
            <v>28</v>
          </cell>
          <cell r="P354">
            <v>0</v>
          </cell>
          <cell r="Q354">
            <v>2</v>
          </cell>
          <cell r="R354">
            <v>0</v>
          </cell>
          <cell r="S354">
            <v>25.7</v>
          </cell>
          <cell r="T354">
            <v>1.9000000000000057</v>
          </cell>
          <cell r="U354">
            <v>2.4000000000000057</v>
          </cell>
          <cell r="V354">
            <v>5.0999999999999943</v>
          </cell>
          <cell r="W354">
            <v>13</v>
          </cell>
          <cell r="X354">
            <v>0</v>
          </cell>
          <cell r="Y354">
            <v>3</v>
          </cell>
          <cell r="Z354">
            <v>20</v>
          </cell>
          <cell r="AA354">
            <v>7.3000000000000114</v>
          </cell>
          <cell r="AB354">
            <v>0</v>
          </cell>
          <cell r="AC354">
            <v>0</v>
          </cell>
          <cell r="AD354">
            <v>1.3000000000000114</v>
          </cell>
        </row>
        <row r="355">
          <cell r="B355">
            <v>5</v>
          </cell>
          <cell r="C355">
            <v>4.3</v>
          </cell>
          <cell r="D355">
            <v>3.1</v>
          </cell>
          <cell r="E355">
            <v>3.6</v>
          </cell>
          <cell r="F355">
            <v>3.2</v>
          </cell>
          <cell r="G355">
            <v>4</v>
          </cell>
          <cell r="H355">
            <v>3.4</v>
          </cell>
          <cell r="I355">
            <v>2.5</v>
          </cell>
          <cell r="J355">
            <v>3.4</v>
          </cell>
          <cell r="K355">
            <v>3.8</v>
          </cell>
          <cell r="L355">
            <v>3.8</v>
          </cell>
          <cell r="M355">
            <v>4.5</v>
          </cell>
          <cell r="N355">
            <v>0</v>
          </cell>
          <cell r="O355">
            <v>28</v>
          </cell>
          <cell r="P355">
            <v>7.5</v>
          </cell>
          <cell r="Q355">
            <v>1.27</v>
          </cell>
          <cell r="R355">
            <v>0</v>
          </cell>
          <cell r="S355">
            <v>25.7</v>
          </cell>
          <cell r="T355">
            <v>3.9000000000000057</v>
          </cell>
          <cell r="U355">
            <v>0.40000000000000568</v>
          </cell>
          <cell r="V355">
            <v>5.0999999999999943</v>
          </cell>
          <cell r="W355">
            <v>15</v>
          </cell>
          <cell r="X355">
            <v>0</v>
          </cell>
          <cell r="Y355">
            <v>3</v>
          </cell>
          <cell r="Z355">
            <v>23.37</v>
          </cell>
          <cell r="AA355">
            <v>5.3000000000000114</v>
          </cell>
          <cell r="AB355">
            <v>0</v>
          </cell>
          <cell r="AC355">
            <v>0</v>
          </cell>
          <cell r="AD355">
            <v>3.3000000000000114</v>
          </cell>
        </row>
        <row r="356">
          <cell r="B356">
            <v>5</v>
          </cell>
          <cell r="C356">
            <v>4.0999999999999996</v>
          </cell>
          <cell r="D356">
            <v>3.1</v>
          </cell>
          <cell r="E356">
            <v>3.6</v>
          </cell>
          <cell r="F356">
            <v>3.2</v>
          </cell>
          <cell r="G356">
            <v>4</v>
          </cell>
          <cell r="H356">
            <v>3.2</v>
          </cell>
          <cell r="I356">
            <v>2.5</v>
          </cell>
          <cell r="J356">
            <v>3.4</v>
          </cell>
          <cell r="K356">
            <v>3.8</v>
          </cell>
          <cell r="L356">
            <v>3.6</v>
          </cell>
          <cell r="M356">
            <v>4</v>
          </cell>
          <cell r="N356">
            <v>0</v>
          </cell>
          <cell r="O356">
            <v>28</v>
          </cell>
          <cell r="P356">
            <v>16.5</v>
          </cell>
          <cell r="Q356">
            <v>0</v>
          </cell>
          <cell r="R356">
            <v>0</v>
          </cell>
          <cell r="S356">
            <v>25.7</v>
          </cell>
          <cell r="T356">
            <v>3.9000000000000057</v>
          </cell>
          <cell r="U356">
            <v>0.40000000000000568</v>
          </cell>
          <cell r="V356">
            <v>5.0999999999999943</v>
          </cell>
          <cell r="W356">
            <v>18</v>
          </cell>
          <cell r="X356">
            <v>0</v>
          </cell>
          <cell r="Y356">
            <v>4</v>
          </cell>
          <cell r="Z356">
            <v>32</v>
          </cell>
          <cell r="AA356">
            <v>4.3000000000000114</v>
          </cell>
          <cell r="AB356">
            <v>0</v>
          </cell>
          <cell r="AC356">
            <v>0</v>
          </cell>
          <cell r="AD356">
            <v>4.3000000000000114</v>
          </cell>
        </row>
        <row r="357">
          <cell r="B357">
            <v>5</v>
          </cell>
          <cell r="C357">
            <v>4.0999999999999996</v>
          </cell>
          <cell r="D357">
            <v>3.1</v>
          </cell>
          <cell r="E357">
            <v>3.6</v>
          </cell>
          <cell r="F357">
            <v>3.2</v>
          </cell>
          <cell r="G357">
            <v>4</v>
          </cell>
          <cell r="H357">
            <v>3.2</v>
          </cell>
          <cell r="I357">
            <v>2.7</v>
          </cell>
          <cell r="J357">
            <v>3.4</v>
          </cell>
          <cell r="K357">
            <v>3.4</v>
          </cell>
          <cell r="L357">
            <v>3.4</v>
          </cell>
          <cell r="M357">
            <v>4</v>
          </cell>
          <cell r="N357">
            <v>0</v>
          </cell>
          <cell r="O357">
            <v>31</v>
          </cell>
          <cell r="P357">
            <v>12</v>
          </cell>
          <cell r="Q357">
            <v>0</v>
          </cell>
          <cell r="R357">
            <v>0</v>
          </cell>
          <cell r="S357">
            <v>25.7</v>
          </cell>
          <cell r="T357">
            <v>3.9000000000000057</v>
          </cell>
          <cell r="U357">
            <v>0.19999999999998863</v>
          </cell>
          <cell r="V357">
            <v>5.0999999999999943</v>
          </cell>
          <cell r="W357">
            <v>20</v>
          </cell>
          <cell r="X357">
            <v>0</v>
          </cell>
          <cell r="Y357">
            <v>9</v>
          </cell>
          <cell r="Z357">
            <v>14.44</v>
          </cell>
          <cell r="AA357">
            <v>4.3000000000000114</v>
          </cell>
          <cell r="AB357">
            <v>0</v>
          </cell>
          <cell r="AC357">
            <v>0</v>
          </cell>
          <cell r="AD357">
            <v>9</v>
          </cell>
        </row>
        <row r="358">
          <cell r="B358">
            <v>5</v>
          </cell>
          <cell r="C358">
            <v>4.0999999999999996</v>
          </cell>
          <cell r="D358">
            <v>3.1</v>
          </cell>
          <cell r="E358">
            <v>3.6</v>
          </cell>
          <cell r="F358">
            <v>3.2</v>
          </cell>
          <cell r="G358">
            <v>4</v>
          </cell>
          <cell r="H358">
            <v>3.2</v>
          </cell>
          <cell r="I358">
            <v>2.7</v>
          </cell>
          <cell r="J358">
            <v>3.4</v>
          </cell>
          <cell r="K358">
            <v>3.4</v>
          </cell>
          <cell r="L358">
            <v>3.4</v>
          </cell>
          <cell r="M358">
            <v>4.3</v>
          </cell>
          <cell r="N358">
            <v>0</v>
          </cell>
          <cell r="O358">
            <v>28</v>
          </cell>
          <cell r="P358">
            <v>12</v>
          </cell>
          <cell r="Q358">
            <v>0</v>
          </cell>
          <cell r="R358">
            <v>0</v>
          </cell>
          <cell r="S358">
            <v>25.7</v>
          </cell>
          <cell r="T358">
            <v>3.9000000000000057</v>
          </cell>
          <cell r="U358">
            <v>0.19999999999998863</v>
          </cell>
          <cell r="V358">
            <v>5.0999999999999943</v>
          </cell>
          <cell r="W358">
            <v>20</v>
          </cell>
          <cell r="X358">
            <v>3</v>
          </cell>
          <cell r="Y358">
            <v>6</v>
          </cell>
          <cell r="Z358">
            <v>6</v>
          </cell>
          <cell r="AA358">
            <v>4.3000000000000114</v>
          </cell>
          <cell r="AB358">
            <v>0</v>
          </cell>
          <cell r="AC358">
            <v>0</v>
          </cell>
          <cell r="AD358">
            <v>4.3000000000000114</v>
          </cell>
        </row>
        <row r="359">
          <cell r="B359">
            <v>5</v>
          </cell>
          <cell r="C359">
            <v>3.9</v>
          </cell>
          <cell r="D359">
            <v>3.3</v>
          </cell>
          <cell r="E359">
            <v>3.6</v>
          </cell>
          <cell r="F359">
            <v>3.2</v>
          </cell>
          <cell r="G359">
            <v>4</v>
          </cell>
          <cell r="H359">
            <v>3.2</v>
          </cell>
          <cell r="I359">
            <v>2.5</v>
          </cell>
          <cell r="J359">
            <v>3.4</v>
          </cell>
          <cell r="K359">
            <v>3.4</v>
          </cell>
          <cell r="L359">
            <v>4</v>
          </cell>
          <cell r="M359">
            <v>4</v>
          </cell>
          <cell r="N359">
            <v>0</v>
          </cell>
          <cell r="O359">
            <v>28</v>
          </cell>
          <cell r="P359">
            <v>12</v>
          </cell>
          <cell r="Q359">
            <v>1.75</v>
          </cell>
          <cell r="R359">
            <v>0</v>
          </cell>
          <cell r="S359">
            <v>27.7</v>
          </cell>
          <cell r="T359">
            <v>3.9000000000000057</v>
          </cell>
          <cell r="U359">
            <v>0.19999999999998863</v>
          </cell>
          <cell r="V359">
            <v>5.0999999999999943</v>
          </cell>
          <cell r="W359">
            <v>17</v>
          </cell>
          <cell r="X359">
            <v>1</v>
          </cell>
          <cell r="Y359">
            <v>5</v>
          </cell>
          <cell r="Z359">
            <v>6</v>
          </cell>
          <cell r="AA359">
            <v>4.3000000000000114</v>
          </cell>
          <cell r="AB359">
            <v>0</v>
          </cell>
          <cell r="AC359">
            <v>0</v>
          </cell>
          <cell r="AD359">
            <v>0</v>
          </cell>
        </row>
        <row r="360">
          <cell r="B360">
            <v>5</v>
          </cell>
          <cell r="C360">
            <v>4.0999999999999996</v>
          </cell>
          <cell r="D360">
            <v>3.5</v>
          </cell>
          <cell r="E360">
            <v>3.6</v>
          </cell>
          <cell r="F360">
            <v>3.2</v>
          </cell>
          <cell r="G360">
            <v>4</v>
          </cell>
          <cell r="H360">
            <v>3.2</v>
          </cell>
          <cell r="I360">
            <v>2.5</v>
          </cell>
          <cell r="J360">
            <v>3.2</v>
          </cell>
          <cell r="K360">
            <v>3.4</v>
          </cell>
          <cell r="L360">
            <v>4</v>
          </cell>
          <cell r="M360">
            <v>4.5</v>
          </cell>
          <cell r="N360">
            <v>0</v>
          </cell>
          <cell r="O360">
            <v>28</v>
          </cell>
          <cell r="P360">
            <v>3</v>
          </cell>
          <cell r="Q360">
            <v>2</v>
          </cell>
          <cell r="R360">
            <v>0</v>
          </cell>
          <cell r="S360">
            <v>27.7</v>
          </cell>
          <cell r="T360">
            <v>3.9000000000000057</v>
          </cell>
          <cell r="U360">
            <v>1.4000000000000057</v>
          </cell>
          <cell r="V360">
            <v>5.0999999999999943</v>
          </cell>
          <cell r="W360">
            <v>17</v>
          </cell>
          <cell r="X360">
            <v>1</v>
          </cell>
          <cell r="Y360">
            <v>3</v>
          </cell>
          <cell r="Z360">
            <v>6</v>
          </cell>
          <cell r="AA360">
            <v>4.3000000000000114</v>
          </cell>
          <cell r="AB360">
            <v>0</v>
          </cell>
          <cell r="AC360">
            <v>0</v>
          </cell>
          <cell r="AD360">
            <v>0</v>
          </cell>
        </row>
        <row r="361">
          <cell r="B361">
            <v>4.8</v>
          </cell>
          <cell r="C361">
            <v>3.9</v>
          </cell>
          <cell r="D361">
            <v>3.9</v>
          </cell>
          <cell r="E361">
            <v>3.6</v>
          </cell>
          <cell r="F361">
            <v>3.2</v>
          </cell>
          <cell r="G361">
            <v>4</v>
          </cell>
          <cell r="H361">
            <v>3</v>
          </cell>
          <cell r="I361">
            <v>2.4</v>
          </cell>
          <cell r="J361">
            <v>3</v>
          </cell>
          <cell r="K361">
            <v>3.2</v>
          </cell>
          <cell r="L361">
            <v>4</v>
          </cell>
          <cell r="M361">
            <v>5</v>
          </cell>
          <cell r="N361">
            <v>0</v>
          </cell>
          <cell r="O361">
            <v>28</v>
          </cell>
          <cell r="P361">
            <v>3</v>
          </cell>
          <cell r="Q361">
            <v>2</v>
          </cell>
          <cell r="R361">
            <v>0</v>
          </cell>
          <cell r="S361">
            <v>27.7</v>
          </cell>
          <cell r="T361">
            <v>3.9000000000000057</v>
          </cell>
          <cell r="U361">
            <v>7.5</v>
          </cell>
          <cell r="V361">
            <v>3.3000000000000114</v>
          </cell>
          <cell r="W361">
            <v>17</v>
          </cell>
          <cell r="X361">
            <v>2</v>
          </cell>
          <cell r="Y361">
            <v>3</v>
          </cell>
          <cell r="Z361">
            <v>6</v>
          </cell>
          <cell r="AA361">
            <v>3.8000000000000114</v>
          </cell>
          <cell r="AB361">
            <v>0</v>
          </cell>
          <cell r="AC361">
            <v>0</v>
          </cell>
          <cell r="AD361">
            <v>0</v>
          </cell>
        </row>
        <row r="362">
          <cell r="B362">
            <v>4.8</v>
          </cell>
          <cell r="C362">
            <v>3.9</v>
          </cell>
          <cell r="D362">
            <v>4.0999999999999996</v>
          </cell>
          <cell r="E362">
            <v>3.6</v>
          </cell>
          <cell r="F362">
            <v>3.2</v>
          </cell>
          <cell r="G362">
            <v>4</v>
          </cell>
          <cell r="H362">
            <v>3</v>
          </cell>
          <cell r="I362">
            <v>2.4</v>
          </cell>
          <cell r="J362">
            <v>2.7</v>
          </cell>
          <cell r="K362">
            <v>3.2</v>
          </cell>
          <cell r="L362">
            <v>4</v>
          </cell>
          <cell r="M362">
            <v>5</v>
          </cell>
          <cell r="N362">
            <v>0</v>
          </cell>
          <cell r="O362">
            <v>28</v>
          </cell>
          <cell r="P362">
            <v>2</v>
          </cell>
          <cell r="Q362">
            <v>2.5400000000000063</v>
          </cell>
          <cell r="R362">
            <v>0</v>
          </cell>
          <cell r="S362">
            <v>27.7</v>
          </cell>
          <cell r="T362">
            <v>3.9000000000000057</v>
          </cell>
          <cell r="U362">
            <v>5.9000000000000057</v>
          </cell>
          <cell r="V362">
            <v>3.3000000000000114</v>
          </cell>
          <cell r="W362">
            <v>17</v>
          </cell>
          <cell r="X362">
            <v>2</v>
          </cell>
          <cell r="Y362">
            <v>3</v>
          </cell>
          <cell r="Z362">
            <v>6</v>
          </cell>
          <cell r="AA362">
            <v>3.8000000000000114</v>
          </cell>
          <cell r="AB362">
            <v>0</v>
          </cell>
          <cell r="AC362">
            <v>0</v>
          </cell>
          <cell r="AD362">
            <v>0</v>
          </cell>
        </row>
        <row r="363">
          <cell r="B363">
            <v>4.8</v>
          </cell>
          <cell r="C363">
            <v>3.9</v>
          </cell>
          <cell r="D363">
            <v>4.0999999999999996</v>
          </cell>
          <cell r="E363">
            <v>3.8</v>
          </cell>
          <cell r="F363">
            <v>3.2</v>
          </cell>
          <cell r="G363">
            <v>4</v>
          </cell>
          <cell r="H363">
            <v>3</v>
          </cell>
          <cell r="I363">
            <v>2.4</v>
          </cell>
          <cell r="J363">
            <v>2.7</v>
          </cell>
          <cell r="K363">
            <v>3</v>
          </cell>
          <cell r="L363">
            <v>4</v>
          </cell>
          <cell r="M363">
            <v>4.7</v>
          </cell>
          <cell r="N363">
            <v>0</v>
          </cell>
          <cell r="O363">
            <v>28</v>
          </cell>
          <cell r="P363">
            <v>2</v>
          </cell>
          <cell r="Q363">
            <v>3</v>
          </cell>
          <cell r="R363">
            <v>0</v>
          </cell>
          <cell r="S363">
            <v>27.7</v>
          </cell>
          <cell r="T363">
            <v>3.9000000000000057</v>
          </cell>
          <cell r="U363">
            <v>5.9000000000000057</v>
          </cell>
          <cell r="V363">
            <v>3.3000000000000114</v>
          </cell>
          <cell r="W363">
            <v>17</v>
          </cell>
          <cell r="X363">
            <v>2</v>
          </cell>
          <cell r="Y363">
            <v>3</v>
          </cell>
          <cell r="Z363">
            <v>6</v>
          </cell>
          <cell r="AA363">
            <v>3.8000000000000114</v>
          </cell>
          <cell r="AB363">
            <v>0</v>
          </cell>
          <cell r="AC363">
            <v>0</v>
          </cell>
          <cell r="AD363">
            <v>0</v>
          </cell>
        </row>
        <row r="364">
          <cell r="B364">
            <v>4.5</v>
          </cell>
          <cell r="C364">
            <v>3.9</v>
          </cell>
          <cell r="D364">
            <v>4.3</v>
          </cell>
          <cell r="E364">
            <v>3.8</v>
          </cell>
          <cell r="F364">
            <v>3</v>
          </cell>
          <cell r="G364">
            <v>4.3</v>
          </cell>
          <cell r="H364">
            <v>3</v>
          </cell>
          <cell r="I364">
            <v>2.4</v>
          </cell>
          <cell r="J364">
            <v>2.7</v>
          </cell>
          <cell r="K364">
            <v>2.7</v>
          </cell>
          <cell r="L364">
            <v>4</v>
          </cell>
          <cell r="M364">
            <v>4.5</v>
          </cell>
          <cell r="N364">
            <v>0</v>
          </cell>
          <cell r="O364">
            <v>28</v>
          </cell>
          <cell r="P364">
            <v>2</v>
          </cell>
          <cell r="Q364">
            <v>1</v>
          </cell>
          <cell r="R364">
            <v>0</v>
          </cell>
          <cell r="S364">
            <v>30.7</v>
          </cell>
          <cell r="T364">
            <v>3.9000000000000057</v>
          </cell>
          <cell r="U364">
            <v>7.2</v>
          </cell>
          <cell r="V364">
            <v>1.3000000000000114</v>
          </cell>
          <cell r="W364">
            <v>20</v>
          </cell>
          <cell r="X364">
            <v>1</v>
          </cell>
          <cell r="Y364">
            <v>3</v>
          </cell>
          <cell r="Z364">
            <v>6</v>
          </cell>
          <cell r="AA364">
            <v>3.8000000000000114</v>
          </cell>
          <cell r="AB364">
            <v>0</v>
          </cell>
          <cell r="AC364">
            <v>0</v>
          </cell>
          <cell r="AD364">
            <v>0</v>
          </cell>
        </row>
        <row r="365">
          <cell r="B365">
            <v>4.5</v>
          </cell>
          <cell r="C365">
            <v>3.9</v>
          </cell>
          <cell r="D365">
            <v>4.5</v>
          </cell>
          <cell r="E365">
            <v>3.8</v>
          </cell>
          <cell r="F365">
            <v>3</v>
          </cell>
          <cell r="G365">
            <v>4.3</v>
          </cell>
          <cell r="H365">
            <v>3</v>
          </cell>
          <cell r="I365">
            <v>2.4</v>
          </cell>
          <cell r="J365">
            <v>2.7</v>
          </cell>
          <cell r="K365">
            <v>2.8</v>
          </cell>
          <cell r="L365">
            <v>4</v>
          </cell>
          <cell r="M365">
            <v>4.5</v>
          </cell>
          <cell r="N365">
            <v>0</v>
          </cell>
          <cell r="O365">
            <v>28</v>
          </cell>
          <cell r="P365">
            <v>2</v>
          </cell>
          <cell r="Q365">
            <v>1</v>
          </cell>
          <cell r="R365">
            <v>0</v>
          </cell>
          <cell r="S365">
            <v>31.7</v>
          </cell>
          <cell r="T365">
            <v>3.9000000000000057</v>
          </cell>
          <cell r="U365">
            <v>7.2</v>
          </cell>
          <cell r="V365">
            <v>1.3000000000000114</v>
          </cell>
          <cell r="W365">
            <v>19</v>
          </cell>
          <cell r="X365">
            <v>0</v>
          </cell>
          <cell r="Y365">
            <v>0</v>
          </cell>
          <cell r="Z365">
            <v>5.33</v>
          </cell>
          <cell r="AA365">
            <v>9</v>
          </cell>
          <cell r="AB365">
            <v>0</v>
          </cell>
          <cell r="AC365">
            <v>0</v>
          </cell>
          <cell r="AD365">
            <v>0</v>
          </cell>
        </row>
        <row r="366">
          <cell r="B366">
            <v>4.5</v>
          </cell>
          <cell r="C366">
            <v>3.9</v>
          </cell>
          <cell r="D366">
            <v>4.5</v>
          </cell>
          <cell r="E366">
            <v>3.8</v>
          </cell>
          <cell r="F366">
            <v>3</v>
          </cell>
          <cell r="G366">
            <v>4</v>
          </cell>
          <cell r="H366">
            <v>2.8</v>
          </cell>
          <cell r="I366">
            <v>2.4</v>
          </cell>
          <cell r="J366">
            <v>2.8</v>
          </cell>
          <cell r="K366">
            <v>2.8</v>
          </cell>
          <cell r="L366">
            <v>4</v>
          </cell>
          <cell r="M366">
            <v>4.3</v>
          </cell>
          <cell r="N366">
            <v>0</v>
          </cell>
          <cell r="O366">
            <v>28</v>
          </cell>
          <cell r="P366">
            <v>2</v>
          </cell>
          <cell r="Q366">
            <v>0</v>
          </cell>
          <cell r="R366">
            <v>0</v>
          </cell>
          <cell r="S366">
            <v>31.7</v>
          </cell>
          <cell r="T366">
            <v>3.9000000000000057</v>
          </cell>
          <cell r="U366">
            <v>6.2</v>
          </cell>
          <cell r="V366">
            <v>1.5</v>
          </cell>
          <cell r="W366">
            <v>19</v>
          </cell>
          <cell r="X366">
            <v>3</v>
          </cell>
          <cell r="Y366">
            <v>0</v>
          </cell>
          <cell r="Z366">
            <v>6</v>
          </cell>
          <cell r="AA366">
            <v>4</v>
          </cell>
          <cell r="AB366">
            <v>0</v>
          </cell>
          <cell r="AC366">
            <v>0</v>
          </cell>
          <cell r="AD366">
            <v>0</v>
          </cell>
        </row>
        <row r="367">
          <cell r="B367">
            <v>4.5</v>
          </cell>
          <cell r="C367">
            <v>3.9</v>
          </cell>
          <cell r="D367">
            <v>4.5</v>
          </cell>
          <cell r="E367">
            <v>3.6</v>
          </cell>
          <cell r="F367">
            <v>3</v>
          </cell>
          <cell r="G367">
            <v>4</v>
          </cell>
          <cell r="H367">
            <v>2.7</v>
          </cell>
          <cell r="I367">
            <v>2.4</v>
          </cell>
          <cell r="J367">
            <v>2.8</v>
          </cell>
          <cell r="K367">
            <v>3</v>
          </cell>
          <cell r="L367">
            <v>4</v>
          </cell>
          <cell r="M367">
            <v>4.3</v>
          </cell>
          <cell r="N367">
            <v>0</v>
          </cell>
          <cell r="O367">
            <v>28</v>
          </cell>
          <cell r="P367">
            <v>2</v>
          </cell>
          <cell r="Q367">
            <v>0</v>
          </cell>
          <cell r="R367">
            <v>0</v>
          </cell>
          <cell r="S367">
            <v>31.7</v>
          </cell>
          <cell r="T367">
            <v>3.9000000000000057</v>
          </cell>
          <cell r="U367">
            <v>5.8199999999999932</v>
          </cell>
          <cell r="V367">
            <v>1.5</v>
          </cell>
          <cell r="W367">
            <v>19</v>
          </cell>
          <cell r="X367">
            <v>3</v>
          </cell>
          <cell r="Y367">
            <v>0</v>
          </cell>
          <cell r="Z367">
            <v>6</v>
          </cell>
          <cell r="AA367">
            <v>3</v>
          </cell>
          <cell r="AB367">
            <v>0</v>
          </cell>
          <cell r="AC367">
            <v>0</v>
          </cell>
          <cell r="AD367">
            <v>0</v>
          </cell>
        </row>
        <row r="368">
          <cell r="B368">
            <v>4.5</v>
          </cell>
          <cell r="C368">
            <v>3.9</v>
          </cell>
          <cell r="D368">
            <v>4.5</v>
          </cell>
          <cell r="E368">
            <v>3.4</v>
          </cell>
          <cell r="F368">
            <v>3</v>
          </cell>
          <cell r="G368">
            <v>3.8</v>
          </cell>
          <cell r="H368">
            <v>2.5</v>
          </cell>
          <cell r="I368">
            <v>2.4</v>
          </cell>
          <cell r="J368">
            <v>2.8</v>
          </cell>
          <cell r="K368">
            <v>2.8</v>
          </cell>
          <cell r="L368">
            <v>4</v>
          </cell>
          <cell r="M368">
            <v>4.3</v>
          </cell>
          <cell r="N368">
            <v>0</v>
          </cell>
          <cell r="O368">
            <v>28</v>
          </cell>
          <cell r="P368">
            <v>7.5</v>
          </cell>
          <cell r="Q368">
            <v>0</v>
          </cell>
          <cell r="R368">
            <v>0</v>
          </cell>
          <cell r="S368">
            <v>31.7</v>
          </cell>
          <cell r="T368">
            <v>4.9000000000000057</v>
          </cell>
          <cell r="U368">
            <v>6.4000000000000057</v>
          </cell>
          <cell r="V368">
            <v>1.5</v>
          </cell>
          <cell r="W368">
            <v>19</v>
          </cell>
          <cell r="X368">
            <v>3</v>
          </cell>
          <cell r="Y368">
            <v>0</v>
          </cell>
          <cell r="Z368">
            <v>6</v>
          </cell>
          <cell r="AA368">
            <v>0.30000000000001137</v>
          </cell>
          <cell r="AB368">
            <v>0</v>
          </cell>
          <cell r="AC368">
            <v>0</v>
          </cell>
          <cell r="AD368">
            <v>0</v>
          </cell>
        </row>
        <row r="369">
          <cell r="B369">
            <v>4.5</v>
          </cell>
          <cell r="C369">
            <v>3.9</v>
          </cell>
          <cell r="D369">
            <v>4.3</v>
          </cell>
          <cell r="E369">
            <v>3.4</v>
          </cell>
          <cell r="F369">
            <v>3</v>
          </cell>
          <cell r="G369">
            <v>3.8</v>
          </cell>
          <cell r="H369">
            <v>2.4</v>
          </cell>
          <cell r="I369">
            <v>2.4</v>
          </cell>
          <cell r="J369">
            <v>2.8</v>
          </cell>
          <cell r="K369">
            <v>2.7</v>
          </cell>
          <cell r="L369">
            <v>4</v>
          </cell>
          <cell r="M369">
            <v>4</v>
          </cell>
          <cell r="N369">
            <v>0</v>
          </cell>
          <cell r="O369">
            <v>28</v>
          </cell>
          <cell r="P369">
            <v>16.5</v>
          </cell>
          <cell r="Q369">
            <v>0</v>
          </cell>
          <cell r="R369">
            <v>0</v>
          </cell>
          <cell r="S369">
            <v>33.700000000000003</v>
          </cell>
          <cell r="T369">
            <v>4.9000000000000057</v>
          </cell>
          <cell r="U369">
            <v>5.4000000000000057</v>
          </cell>
          <cell r="V369">
            <v>1.5</v>
          </cell>
          <cell r="W369">
            <v>19</v>
          </cell>
          <cell r="X369">
            <v>3</v>
          </cell>
          <cell r="Y369">
            <v>0</v>
          </cell>
          <cell r="Z369">
            <v>6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</row>
        <row r="370">
          <cell r="B370">
            <v>4.5</v>
          </cell>
          <cell r="C370">
            <v>3.9</v>
          </cell>
          <cell r="D370">
            <v>4.0999999999999996</v>
          </cell>
          <cell r="E370">
            <v>3.4</v>
          </cell>
          <cell r="F370">
            <v>3</v>
          </cell>
          <cell r="G370">
            <v>3.8</v>
          </cell>
          <cell r="H370">
            <v>2.4</v>
          </cell>
          <cell r="I370">
            <v>2.4</v>
          </cell>
          <cell r="J370">
            <v>2.8</v>
          </cell>
          <cell r="K370">
            <v>3</v>
          </cell>
          <cell r="L370">
            <v>4</v>
          </cell>
          <cell r="M370">
            <v>3.8</v>
          </cell>
          <cell r="N370">
            <v>0</v>
          </cell>
          <cell r="O370">
            <v>28</v>
          </cell>
          <cell r="P370">
            <v>14</v>
          </cell>
          <cell r="Q370">
            <v>0</v>
          </cell>
          <cell r="R370">
            <v>3.7400000000000091</v>
          </cell>
          <cell r="S370">
            <v>33.700000000000003</v>
          </cell>
          <cell r="T370">
            <v>4.9000000000000057</v>
          </cell>
          <cell r="U370">
            <v>5.9000000000000057</v>
          </cell>
          <cell r="V370">
            <v>1.5</v>
          </cell>
          <cell r="W370">
            <v>15</v>
          </cell>
          <cell r="X370">
            <v>3</v>
          </cell>
          <cell r="Y370">
            <v>0</v>
          </cell>
          <cell r="Z370">
            <v>6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</row>
        <row r="371">
          <cell r="B371">
            <v>4.5</v>
          </cell>
          <cell r="C371">
            <v>4.0999999999999996</v>
          </cell>
          <cell r="D371">
            <v>4.0999999999999996</v>
          </cell>
          <cell r="E371">
            <v>3.4</v>
          </cell>
          <cell r="F371">
            <v>2.8</v>
          </cell>
          <cell r="G371">
            <v>3.6</v>
          </cell>
          <cell r="H371">
            <v>2.4</v>
          </cell>
          <cell r="I371">
            <v>2.4</v>
          </cell>
          <cell r="J371">
            <v>3</v>
          </cell>
          <cell r="K371">
            <v>4</v>
          </cell>
          <cell r="L371">
            <v>4</v>
          </cell>
          <cell r="M371">
            <v>3.8</v>
          </cell>
          <cell r="N371">
            <v>0</v>
          </cell>
          <cell r="O371">
            <v>29</v>
          </cell>
          <cell r="P371">
            <v>14</v>
          </cell>
          <cell r="Q371">
            <v>0</v>
          </cell>
          <cell r="R371">
            <v>3.7400000000000091</v>
          </cell>
          <cell r="S371">
            <v>33.700000000000003</v>
          </cell>
          <cell r="T371">
            <v>4.7</v>
          </cell>
          <cell r="U371">
            <v>5.9000000000000057</v>
          </cell>
          <cell r="V371">
            <v>1.5</v>
          </cell>
          <cell r="W371">
            <v>13</v>
          </cell>
          <cell r="X371">
            <v>3</v>
          </cell>
          <cell r="Y371">
            <v>0</v>
          </cell>
          <cell r="Z371">
            <v>6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</row>
        <row r="372">
          <cell r="B372">
            <v>4.0999999999999996</v>
          </cell>
          <cell r="C372">
            <v>3.9</v>
          </cell>
          <cell r="D372">
            <v>4.0999999999999996</v>
          </cell>
          <cell r="E372">
            <v>3.4</v>
          </cell>
          <cell r="F372">
            <v>2.8</v>
          </cell>
          <cell r="G372">
            <v>3.4</v>
          </cell>
          <cell r="H372">
            <v>2.4</v>
          </cell>
          <cell r="I372">
            <v>2.4</v>
          </cell>
          <cell r="J372">
            <v>3</v>
          </cell>
          <cell r="K372">
            <v>4.3</v>
          </cell>
          <cell r="L372">
            <v>4</v>
          </cell>
          <cell r="M372">
            <v>3.8</v>
          </cell>
          <cell r="N372">
            <v>0</v>
          </cell>
          <cell r="O372">
            <v>29</v>
          </cell>
          <cell r="P372">
            <v>14</v>
          </cell>
          <cell r="Q372">
            <v>0</v>
          </cell>
          <cell r="R372">
            <v>3.7400000000000091</v>
          </cell>
          <cell r="S372">
            <v>32.700000000000003</v>
          </cell>
          <cell r="T372">
            <v>4.7</v>
          </cell>
          <cell r="U372">
            <v>3.9000000000000057</v>
          </cell>
          <cell r="V372">
            <v>1.5</v>
          </cell>
          <cell r="W372">
            <v>11</v>
          </cell>
          <cell r="X372">
            <v>3</v>
          </cell>
          <cell r="Y372">
            <v>0</v>
          </cell>
          <cell r="Z372">
            <v>6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</row>
        <row r="373">
          <cell r="B373">
            <v>3.9</v>
          </cell>
          <cell r="C373">
            <v>3.9</v>
          </cell>
          <cell r="D373">
            <v>3.9</v>
          </cell>
          <cell r="E373">
            <v>3.4</v>
          </cell>
          <cell r="F373">
            <v>2.8</v>
          </cell>
          <cell r="G373">
            <v>3.4</v>
          </cell>
          <cell r="H373">
            <v>2.4</v>
          </cell>
          <cell r="I373">
            <v>2.4</v>
          </cell>
          <cell r="J373">
            <v>3</v>
          </cell>
          <cell r="K373">
            <v>4.3</v>
          </cell>
          <cell r="L373">
            <v>4</v>
          </cell>
          <cell r="M373">
            <v>3.8</v>
          </cell>
          <cell r="N373">
            <v>0</v>
          </cell>
          <cell r="O373">
            <v>29</v>
          </cell>
          <cell r="P373">
            <v>8</v>
          </cell>
          <cell r="Q373">
            <v>0</v>
          </cell>
          <cell r="R373">
            <v>0</v>
          </cell>
          <cell r="S373">
            <v>31.7</v>
          </cell>
          <cell r="T373">
            <v>4.7</v>
          </cell>
          <cell r="U373">
            <v>3.9000000000000057</v>
          </cell>
          <cell r="V373">
            <v>1.5</v>
          </cell>
          <cell r="W373">
            <v>6</v>
          </cell>
          <cell r="X373">
            <v>0</v>
          </cell>
          <cell r="Y373">
            <v>0</v>
          </cell>
          <cell r="Z373">
            <v>6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</row>
        <row r="374">
          <cell r="B374">
            <v>3.5</v>
          </cell>
          <cell r="C374">
            <v>3.9</v>
          </cell>
          <cell r="D374">
            <v>3.9</v>
          </cell>
          <cell r="E374">
            <v>3.4</v>
          </cell>
          <cell r="F374">
            <v>2.8</v>
          </cell>
          <cell r="G374">
            <v>3.6</v>
          </cell>
          <cell r="H374">
            <v>2.2000000000000002</v>
          </cell>
          <cell r="I374">
            <v>2.4</v>
          </cell>
          <cell r="J374">
            <v>3</v>
          </cell>
          <cell r="K374">
            <v>4</v>
          </cell>
          <cell r="L374">
            <v>4</v>
          </cell>
          <cell r="M374">
            <v>3.8</v>
          </cell>
          <cell r="N374">
            <v>0</v>
          </cell>
          <cell r="O374">
            <v>29</v>
          </cell>
          <cell r="P374">
            <v>1</v>
          </cell>
          <cell r="Q374">
            <v>0</v>
          </cell>
          <cell r="R374">
            <v>0</v>
          </cell>
          <cell r="S374">
            <v>32.700000000000003</v>
          </cell>
          <cell r="T374">
            <v>4.7</v>
          </cell>
          <cell r="U374">
            <v>0</v>
          </cell>
          <cell r="V374">
            <v>1.3000000000000114</v>
          </cell>
          <cell r="W374">
            <v>6</v>
          </cell>
          <cell r="X374">
            <v>0</v>
          </cell>
          <cell r="Y374">
            <v>0</v>
          </cell>
          <cell r="Z374">
            <v>8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</row>
        <row r="375">
          <cell r="B375">
            <v>3.5</v>
          </cell>
          <cell r="C375">
            <v>3.9</v>
          </cell>
          <cell r="D375">
            <v>3.7</v>
          </cell>
          <cell r="E375">
            <v>3.4</v>
          </cell>
          <cell r="F375">
            <v>2.8</v>
          </cell>
          <cell r="G375">
            <v>3.8</v>
          </cell>
          <cell r="H375">
            <v>2.2000000000000002</v>
          </cell>
          <cell r="I375">
            <v>2.2000000000000002</v>
          </cell>
          <cell r="J375">
            <v>3</v>
          </cell>
          <cell r="K375">
            <v>3.6</v>
          </cell>
          <cell r="L375">
            <v>4</v>
          </cell>
          <cell r="M375">
            <v>3.6</v>
          </cell>
          <cell r="N375">
            <v>0</v>
          </cell>
          <cell r="O375">
            <v>29</v>
          </cell>
          <cell r="P375">
            <v>1</v>
          </cell>
          <cell r="Q375">
            <v>0</v>
          </cell>
          <cell r="R375">
            <v>0</v>
          </cell>
          <cell r="S375">
            <v>33.700000000000003</v>
          </cell>
          <cell r="T375">
            <v>4.7</v>
          </cell>
          <cell r="U375">
            <v>0</v>
          </cell>
          <cell r="V375">
            <v>1.3000000000000114</v>
          </cell>
          <cell r="W375">
            <v>7</v>
          </cell>
          <cell r="X375">
            <v>0</v>
          </cell>
          <cell r="Y375">
            <v>2</v>
          </cell>
          <cell r="Z375">
            <v>7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</row>
      </sheetData>
      <sheetData sheetId="19" refreshError="1"/>
      <sheetData sheetId="20"/>
      <sheetData sheetId="21">
        <row r="7">
          <cell r="B7">
            <v>1970</v>
          </cell>
          <cell r="C7">
            <v>1971</v>
          </cell>
          <cell r="D7">
            <v>1972</v>
          </cell>
          <cell r="E7">
            <v>1973</v>
          </cell>
          <cell r="F7">
            <v>1974</v>
          </cell>
          <cell r="G7">
            <v>1975</v>
          </cell>
          <cell r="H7">
            <v>1976</v>
          </cell>
          <cell r="I7">
            <v>1977</v>
          </cell>
          <cell r="J7">
            <v>1978</v>
          </cell>
          <cell r="K7">
            <v>1979</v>
          </cell>
          <cell r="L7">
            <v>1980</v>
          </cell>
          <cell r="M7">
            <v>1981</v>
          </cell>
          <cell r="N7">
            <v>1982</v>
          </cell>
          <cell r="O7">
            <v>1983</v>
          </cell>
          <cell r="P7">
            <v>1984</v>
          </cell>
          <cell r="Q7">
            <v>1985</v>
          </cell>
          <cell r="R7">
            <v>1986</v>
          </cell>
          <cell r="S7">
            <v>1987</v>
          </cell>
          <cell r="T7">
            <v>1988</v>
          </cell>
          <cell r="U7">
            <v>1989</v>
          </cell>
          <cell r="V7">
            <v>1990</v>
          </cell>
          <cell r="W7">
            <v>1991</v>
          </cell>
          <cell r="X7">
            <v>1992</v>
          </cell>
          <cell r="Y7">
            <v>1993</v>
          </cell>
          <cell r="Z7">
            <v>1994</v>
          </cell>
          <cell r="AA7">
            <v>1995</v>
          </cell>
          <cell r="AB7">
            <v>1996</v>
          </cell>
          <cell r="AC7">
            <v>1997</v>
          </cell>
          <cell r="AD7">
            <v>1998</v>
          </cell>
          <cell r="AE7">
            <v>1999</v>
          </cell>
        </row>
        <row r="8">
          <cell r="B8" t="str">
            <v>cfs</v>
          </cell>
          <cell r="C8" t="str">
            <v>cfs</v>
          </cell>
          <cell r="D8" t="str">
            <v>cfs</v>
          </cell>
          <cell r="E8" t="str">
            <v>cfs</v>
          </cell>
          <cell r="F8" t="str">
            <v>cfs</v>
          </cell>
          <cell r="G8" t="str">
            <v>cfs</v>
          </cell>
          <cell r="H8" t="str">
            <v>cfs</v>
          </cell>
          <cell r="I8" t="str">
            <v>cfs</v>
          </cell>
          <cell r="J8" t="str">
            <v>cfs</v>
          </cell>
          <cell r="K8" t="str">
            <v>cfs</v>
          </cell>
          <cell r="L8" t="str">
            <v>cfs</v>
          </cell>
          <cell r="M8" t="str">
            <v>cfs</v>
          </cell>
          <cell r="N8" t="str">
            <v>cfs</v>
          </cell>
          <cell r="O8" t="str">
            <v>cfs</v>
          </cell>
          <cell r="P8" t="str">
            <v>cfs</v>
          </cell>
          <cell r="Q8" t="str">
            <v>cfs</v>
          </cell>
          <cell r="R8" t="str">
            <v>cfs</v>
          </cell>
          <cell r="S8" t="str">
            <v>cfs</v>
          </cell>
          <cell r="T8" t="str">
            <v>cfs</v>
          </cell>
          <cell r="U8" t="str">
            <v>cfs</v>
          </cell>
          <cell r="V8" t="str">
            <v>cfs</v>
          </cell>
          <cell r="W8" t="str">
            <v>cfs</v>
          </cell>
          <cell r="X8" t="str">
            <v>cfs</v>
          </cell>
          <cell r="Y8" t="str">
            <v>cfs</v>
          </cell>
          <cell r="Z8" t="str">
            <v>cfs</v>
          </cell>
          <cell r="AA8" t="str">
            <v>cfs</v>
          </cell>
          <cell r="AB8" t="str">
            <v>cfs</v>
          </cell>
          <cell r="AC8" t="str">
            <v>cfs</v>
          </cell>
          <cell r="AD8" t="str">
            <v>cfs</v>
          </cell>
          <cell r="AE8" t="str">
            <v>cfs</v>
          </cell>
        </row>
        <row r="11">
          <cell r="B11">
            <v>195</v>
          </cell>
          <cell r="C11">
            <v>193</v>
          </cell>
          <cell r="D11">
            <v>161</v>
          </cell>
          <cell r="E11">
            <v>110</v>
          </cell>
          <cell r="F11">
            <v>121</v>
          </cell>
          <cell r="G11">
            <v>107</v>
          </cell>
          <cell r="H11">
            <v>126</v>
          </cell>
          <cell r="I11">
            <v>100</v>
          </cell>
          <cell r="J11">
            <v>32</v>
          </cell>
          <cell r="K11">
            <v>87</v>
          </cell>
          <cell r="L11">
            <v>105</v>
          </cell>
          <cell r="M11">
            <v>123</v>
          </cell>
          <cell r="N11">
            <v>103</v>
          </cell>
          <cell r="O11">
            <v>216</v>
          </cell>
          <cell r="P11">
            <v>292.35909904618984</v>
          </cell>
          <cell r="Q11">
            <v>375.49995316482648</v>
          </cell>
          <cell r="R11">
            <v>140</v>
          </cell>
          <cell r="S11">
            <v>231</v>
          </cell>
          <cell r="T11">
            <v>136</v>
          </cell>
          <cell r="U11">
            <v>86</v>
          </cell>
          <cell r="V11">
            <v>80</v>
          </cell>
          <cell r="W11">
            <v>53</v>
          </cell>
          <cell r="X11">
            <v>113</v>
          </cell>
          <cell r="Y11">
            <v>146</v>
          </cell>
          <cell r="Z11">
            <v>145</v>
          </cell>
          <cell r="AA11">
            <v>91</v>
          </cell>
          <cell r="AB11">
            <v>177</v>
          </cell>
          <cell r="AC11">
            <v>126</v>
          </cell>
          <cell r="AD11">
            <v>197</v>
          </cell>
          <cell r="AE11">
            <v>157</v>
          </cell>
        </row>
        <row r="12">
          <cell r="B12">
            <v>178</v>
          </cell>
          <cell r="C12">
            <v>163</v>
          </cell>
          <cell r="D12">
            <v>150</v>
          </cell>
          <cell r="E12">
            <v>116</v>
          </cell>
          <cell r="F12">
            <v>118</v>
          </cell>
          <cell r="G12">
            <v>108</v>
          </cell>
          <cell r="H12">
            <v>119</v>
          </cell>
          <cell r="I12">
            <v>101</v>
          </cell>
          <cell r="J12">
            <v>34</v>
          </cell>
          <cell r="K12">
            <v>86</v>
          </cell>
          <cell r="L12">
            <v>106</v>
          </cell>
          <cell r="M12">
            <v>122</v>
          </cell>
          <cell r="N12">
            <v>104</v>
          </cell>
          <cell r="O12">
            <v>176</v>
          </cell>
          <cell r="P12">
            <v>287.16266988622198</v>
          </cell>
          <cell r="Q12">
            <v>368.82576750562112</v>
          </cell>
          <cell r="R12">
            <v>150</v>
          </cell>
          <cell r="S12">
            <v>226</v>
          </cell>
          <cell r="T12">
            <v>153</v>
          </cell>
          <cell r="U12">
            <v>90</v>
          </cell>
          <cell r="V12">
            <v>80</v>
          </cell>
          <cell r="W12">
            <v>53</v>
          </cell>
          <cell r="X12">
            <v>129</v>
          </cell>
          <cell r="Y12">
            <v>174</v>
          </cell>
          <cell r="Z12">
            <v>132</v>
          </cell>
          <cell r="AA12">
            <v>89</v>
          </cell>
          <cell r="AB12">
            <v>171</v>
          </cell>
          <cell r="AC12">
            <v>117</v>
          </cell>
          <cell r="AD12">
            <v>182</v>
          </cell>
          <cell r="AE12">
            <v>165</v>
          </cell>
        </row>
        <row r="13">
          <cell r="B13">
            <v>160</v>
          </cell>
          <cell r="C13">
            <v>132</v>
          </cell>
          <cell r="D13">
            <v>142</v>
          </cell>
          <cell r="E13">
            <v>122</v>
          </cell>
          <cell r="F13">
            <v>119</v>
          </cell>
          <cell r="G13">
            <v>124</v>
          </cell>
          <cell r="H13">
            <v>116</v>
          </cell>
          <cell r="I13">
            <v>103</v>
          </cell>
          <cell r="J13">
            <v>36</v>
          </cell>
          <cell r="K13">
            <v>83</v>
          </cell>
          <cell r="L13">
            <v>106</v>
          </cell>
          <cell r="M13">
            <v>121</v>
          </cell>
          <cell r="N13">
            <v>103</v>
          </cell>
          <cell r="O13">
            <v>145</v>
          </cell>
          <cell r="P13">
            <v>274.93107509429768</v>
          </cell>
          <cell r="Q13">
            <v>353.11576126164562</v>
          </cell>
          <cell r="R13">
            <v>150</v>
          </cell>
          <cell r="S13">
            <v>207</v>
          </cell>
          <cell r="T13">
            <v>136</v>
          </cell>
          <cell r="U13">
            <v>91</v>
          </cell>
          <cell r="V13">
            <v>75</v>
          </cell>
          <cell r="W13">
            <v>51</v>
          </cell>
          <cell r="X13">
            <v>109</v>
          </cell>
          <cell r="Y13">
            <v>143</v>
          </cell>
          <cell r="Z13">
            <v>128</v>
          </cell>
          <cell r="AA13">
            <v>96</v>
          </cell>
          <cell r="AB13">
            <v>152</v>
          </cell>
          <cell r="AC13">
            <v>129</v>
          </cell>
          <cell r="AD13">
            <v>174</v>
          </cell>
          <cell r="AE13">
            <v>186</v>
          </cell>
        </row>
        <row r="14">
          <cell r="B14">
            <v>158</v>
          </cell>
          <cell r="C14">
            <v>124</v>
          </cell>
          <cell r="D14">
            <v>160</v>
          </cell>
          <cell r="E14">
            <v>113</v>
          </cell>
          <cell r="F14">
            <v>123</v>
          </cell>
          <cell r="G14">
            <v>121</v>
          </cell>
          <cell r="H14">
            <v>114</v>
          </cell>
          <cell r="I14">
            <v>105</v>
          </cell>
          <cell r="J14">
            <v>33</v>
          </cell>
          <cell r="K14">
            <v>84</v>
          </cell>
          <cell r="L14">
            <v>111</v>
          </cell>
          <cell r="M14">
            <v>121</v>
          </cell>
          <cell r="N14">
            <v>101</v>
          </cell>
          <cell r="O14">
            <v>144</v>
          </cell>
          <cell r="P14">
            <v>271.73327253431751</v>
          </cell>
          <cell r="Q14">
            <v>349.00857008675007</v>
          </cell>
          <cell r="R14">
            <v>130</v>
          </cell>
          <cell r="S14">
            <v>202</v>
          </cell>
          <cell r="T14">
            <v>126</v>
          </cell>
          <cell r="U14">
            <v>91</v>
          </cell>
          <cell r="V14">
            <v>75</v>
          </cell>
          <cell r="W14">
            <v>51</v>
          </cell>
          <cell r="X14">
            <v>118</v>
          </cell>
          <cell r="Y14">
            <v>116</v>
          </cell>
          <cell r="Z14">
            <v>135</v>
          </cell>
          <cell r="AA14">
            <v>96</v>
          </cell>
          <cell r="AB14">
            <v>154</v>
          </cell>
          <cell r="AC14">
            <v>147</v>
          </cell>
          <cell r="AD14">
            <v>176</v>
          </cell>
          <cell r="AE14">
            <v>170</v>
          </cell>
        </row>
        <row r="15">
          <cell r="B15">
            <v>165</v>
          </cell>
          <cell r="C15">
            <v>142</v>
          </cell>
          <cell r="D15">
            <v>170</v>
          </cell>
          <cell r="E15">
            <v>115</v>
          </cell>
          <cell r="F15">
            <v>125</v>
          </cell>
          <cell r="G15">
            <v>114</v>
          </cell>
          <cell r="H15">
            <v>114</v>
          </cell>
          <cell r="I15">
            <v>106</v>
          </cell>
          <cell r="J15">
            <v>31</v>
          </cell>
          <cell r="K15">
            <v>81</v>
          </cell>
          <cell r="L15">
            <v>108</v>
          </cell>
          <cell r="M15">
            <v>120</v>
          </cell>
          <cell r="N15">
            <v>98</v>
          </cell>
          <cell r="O15">
            <v>146</v>
          </cell>
          <cell r="P15">
            <v>272.7725583663111</v>
          </cell>
          <cell r="Q15">
            <v>350.34340721859115</v>
          </cell>
          <cell r="R15">
            <v>150</v>
          </cell>
          <cell r="S15">
            <v>192</v>
          </cell>
          <cell r="T15">
            <v>122</v>
          </cell>
          <cell r="U15">
            <v>95</v>
          </cell>
          <cell r="V15">
            <v>76</v>
          </cell>
          <cell r="W15">
            <v>54</v>
          </cell>
          <cell r="X15">
            <v>134</v>
          </cell>
          <cell r="Y15">
            <v>118</v>
          </cell>
          <cell r="Z15">
            <v>127</v>
          </cell>
          <cell r="AA15">
            <v>93</v>
          </cell>
          <cell r="AB15">
            <v>145</v>
          </cell>
          <cell r="AC15">
            <v>138</v>
          </cell>
          <cell r="AD15">
            <v>177</v>
          </cell>
          <cell r="AE15">
            <v>156</v>
          </cell>
        </row>
        <row r="16">
          <cell r="B16">
            <v>146</v>
          </cell>
          <cell r="C16">
            <v>150</v>
          </cell>
          <cell r="D16">
            <v>139</v>
          </cell>
          <cell r="E16">
            <v>198</v>
          </cell>
          <cell r="F16">
            <v>135</v>
          </cell>
          <cell r="G16">
            <v>105</v>
          </cell>
          <cell r="H16">
            <v>112</v>
          </cell>
          <cell r="I16">
            <v>105</v>
          </cell>
          <cell r="J16">
            <v>37</v>
          </cell>
          <cell r="K16">
            <v>83</v>
          </cell>
          <cell r="L16">
            <v>107</v>
          </cell>
          <cell r="M16">
            <v>121</v>
          </cell>
          <cell r="N16">
            <v>93</v>
          </cell>
          <cell r="O16">
            <v>150</v>
          </cell>
          <cell r="P16">
            <v>280.76706476626163</v>
          </cell>
          <cell r="Q16">
            <v>360.61138515583008</v>
          </cell>
          <cell r="R16">
            <v>150</v>
          </cell>
          <cell r="S16">
            <v>193</v>
          </cell>
          <cell r="T16">
            <v>162</v>
          </cell>
          <cell r="U16">
            <v>103</v>
          </cell>
          <cell r="V16">
            <v>76</v>
          </cell>
          <cell r="W16">
            <v>60</v>
          </cell>
          <cell r="X16">
            <v>142</v>
          </cell>
          <cell r="Y16">
            <v>120</v>
          </cell>
          <cell r="Z16">
            <v>116</v>
          </cell>
          <cell r="AA16">
            <v>93</v>
          </cell>
          <cell r="AB16">
            <v>156</v>
          </cell>
          <cell r="AC16">
            <v>136</v>
          </cell>
          <cell r="AD16">
            <v>173</v>
          </cell>
          <cell r="AE16">
            <v>151</v>
          </cell>
        </row>
        <row r="17">
          <cell r="B17">
            <v>148</v>
          </cell>
          <cell r="C17">
            <v>183</v>
          </cell>
          <cell r="D17">
            <v>133</v>
          </cell>
          <cell r="E17">
            <v>132</v>
          </cell>
          <cell r="F17">
            <v>133</v>
          </cell>
          <cell r="G17">
            <v>107</v>
          </cell>
          <cell r="H17">
            <v>111</v>
          </cell>
          <cell r="I17">
            <v>100</v>
          </cell>
          <cell r="J17">
            <v>34</v>
          </cell>
          <cell r="K17">
            <v>81</v>
          </cell>
          <cell r="L17">
            <v>121</v>
          </cell>
          <cell r="M17">
            <v>121</v>
          </cell>
          <cell r="N17">
            <v>99</v>
          </cell>
          <cell r="O17">
            <v>148</v>
          </cell>
          <cell r="P17">
            <v>277.00964675828487</v>
          </cell>
          <cell r="Q17">
            <v>355.78543552532778</v>
          </cell>
          <cell r="R17">
            <v>120</v>
          </cell>
          <cell r="S17">
            <v>217</v>
          </cell>
          <cell r="T17">
            <v>155</v>
          </cell>
          <cell r="U17">
            <v>109</v>
          </cell>
          <cell r="V17">
            <v>79</v>
          </cell>
          <cell r="W17">
            <v>58</v>
          </cell>
          <cell r="X17">
            <v>158</v>
          </cell>
          <cell r="Y17">
            <v>118</v>
          </cell>
          <cell r="Z17">
            <v>122</v>
          </cell>
          <cell r="AA17">
            <v>93</v>
          </cell>
          <cell r="AB17">
            <v>154</v>
          </cell>
          <cell r="AC17">
            <v>114</v>
          </cell>
          <cell r="AD17">
            <v>169</v>
          </cell>
          <cell r="AE17">
            <v>148</v>
          </cell>
        </row>
        <row r="18">
          <cell r="B18">
            <v>158</v>
          </cell>
          <cell r="C18">
            <v>200</v>
          </cell>
          <cell r="D18">
            <v>147</v>
          </cell>
          <cell r="E18">
            <v>115</v>
          </cell>
          <cell r="F18">
            <v>133</v>
          </cell>
          <cell r="G18">
            <v>115</v>
          </cell>
          <cell r="H18">
            <v>111</v>
          </cell>
          <cell r="I18">
            <v>97</v>
          </cell>
          <cell r="J18">
            <v>32</v>
          </cell>
          <cell r="K18">
            <v>82</v>
          </cell>
          <cell r="L18">
            <v>123</v>
          </cell>
          <cell r="M18">
            <v>120</v>
          </cell>
          <cell r="N18">
            <v>98</v>
          </cell>
          <cell r="O18">
            <v>147</v>
          </cell>
          <cell r="P18">
            <v>274.61129483829967</v>
          </cell>
          <cell r="Q18">
            <v>352.7050421441561</v>
          </cell>
          <cell r="R18">
            <v>130</v>
          </cell>
          <cell r="S18">
            <v>198</v>
          </cell>
          <cell r="T18">
            <v>145</v>
          </cell>
          <cell r="U18">
            <v>113</v>
          </cell>
          <cell r="V18">
            <v>72</v>
          </cell>
          <cell r="W18">
            <v>50</v>
          </cell>
          <cell r="X18">
            <v>145</v>
          </cell>
          <cell r="Y18">
            <v>119</v>
          </cell>
          <cell r="Z18">
            <v>116</v>
          </cell>
          <cell r="AA18">
            <v>95</v>
          </cell>
          <cell r="AB18">
            <v>148</v>
          </cell>
          <cell r="AC18">
            <v>111</v>
          </cell>
          <cell r="AD18">
            <v>168</v>
          </cell>
          <cell r="AE18">
            <v>147</v>
          </cell>
        </row>
        <row r="19">
          <cell r="B19">
            <v>162</v>
          </cell>
          <cell r="C19">
            <v>173</v>
          </cell>
          <cell r="D19">
            <v>134</v>
          </cell>
          <cell r="E19">
            <v>123</v>
          </cell>
          <cell r="F19">
            <v>123</v>
          </cell>
          <cell r="G19">
            <v>122</v>
          </cell>
          <cell r="H19">
            <v>114</v>
          </cell>
          <cell r="I19">
            <v>97</v>
          </cell>
          <cell r="J19">
            <v>34</v>
          </cell>
          <cell r="K19">
            <v>93</v>
          </cell>
          <cell r="L19">
            <v>118</v>
          </cell>
          <cell r="M19">
            <v>119</v>
          </cell>
          <cell r="N19">
            <v>92</v>
          </cell>
          <cell r="O19">
            <v>196</v>
          </cell>
          <cell r="P19">
            <v>277.40937207828239</v>
          </cell>
          <cell r="Q19">
            <v>356.29883442218971</v>
          </cell>
          <cell r="R19">
            <v>140</v>
          </cell>
          <cell r="S19">
            <v>171</v>
          </cell>
          <cell r="T19">
            <v>135</v>
          </cell>
          <cell r="U19">
            <v>129</v>
          </cell>
          <cell r="V19">
            <v>68</v>
          </cell>
          <cell r="W19">
            <v>51</v>
          </cell>
          <cell r="X19">
            <v>140</v>
          </cell>
          <cell r="Y19">
            <v>119</v>
          </cell>
          <cell r="Z19">
            <v>115</v>
          </cell>
          <cell r="AA19">
            <v>96</v>
          </cell>
          <cell r="AB19">
            <v>150</v>
          </cell>
          <cell r="AC19">
            <v>117</v>
          </cell>
          <cell r="AD19">
            <v>171</v>
          </cell>
          <cell r="AE19">
            <v>168</v>
          </cell>
        </row>
        <row r="20">
          <cell r="B20">
            <v>162</v>
          </cell>
          <cell r="C20">
            <v>175</v>
          </cell>
          <cell r="D20">
            <v>128</v>
          </cell>
          <cell r="E20">
            <v>114</v>
          </cell>
          <cell r="F20">
            <v>118</v>
          </cell>
          <cell r="G20">
            <v>111</v>
          </cell>
          <cell r="H20">
            <v>105</v>
          </cell>
          <cell r="I20">
            <v>98</v>
          </cell>
          <cell r="J20">
            <v>36</v>
          </cell>
          <cell r="K20">
            <v>110</v>
          </cell>
          <cell r="L20">
            <v>109</v>
          </cell>
          <cell r="M20">
            <v>118</v>
          </cell>
          <cell r="N20">
            <v>88</v>
          </cell>
          <cell r="O20">
            <v>188</v>
          </cell>
          <cell r="P20">
            <v>275.25085535029575</v>
          </cell>
          <cell r="Q20">
            <v>353.52648037913519</v>
          </cell>
          <cell r="R20">
            <v>140</v>
          </cell>
          <cell r="S20">
            <v>199</v>
          </cell>
          <cell r="T20">
            <v>128</v>
          </cell>
          <cell r="U20">
            <v>122</v>
          </cell>
          <cell r="V20">
            <v>69</v>
          </cell>
          <cell r="W20">
            <v>50</v>
          </cell>
          <cell r="X20">
            <v>140</v>
          </cell>
          <cell r="Y20">
            <v>122</v>
          </cell>
          <cell r="Z20">
            <v>117</v>
          </cell>
          <cell r="AA20">
            <v>92</v>
          </cell>
          <cell r="AB20">
            <v>159</v>
          </cell>
          <cell r="AC20">
            <v>116</v>
          </cell>
          <cell r="AD20">
            <v>176</v>
          </cell>
          <cell r="AE20">
            <v>153</v>
          </cell>
        </row>
        <row r="21">
          <cell r="B21">
            <v>160</v>
          </cell>
          <cell r="C21">
            <v>155</v>
          </cell>
          <cell r="D21">
            <v>130</v>
          </cell>
          <cell r="E21">
            <v>112</v>
          </cell>
          <cell r="F21">
            <v>116</v>
          </cell>
          <cell r="G21">
            <v>105</v>
          </cell>
          <cell r="H21">
            <v>109</v>
          </cell>
          <cell r="I21">
            <v>102</v>
          </cell>
          <cell r="J21">
            <v>38</v>
          </cell>
          <cell r="K21">
            <v>109</v>
          </cell>
          <cell r="L21">
            <v>103</v>
          </cell>
          <cell r="M21">
            <v>122</v>
          </cell>
          <cell r="N21">
            <v>86</v>
          </cell>
          <cell r="O21">
            <v>241</v>
          </cell>
          <cell r="P21">
            <v>276.4500313102883</v>
          </cell>
          <cell r="Q21">
            <v>355.06667706972098</v>
          </cell>
          <cell r="R21">
            <v>140</v>
          </cell>
          <cell r="S21">
            <v>185</v>
          </cell>
          <cell r="T21">
            <v>125</v>
          </cell>
          <cell r="U21">
            <v>151</v>
          </cell>
          <cell r="V21">
            <v>69</v>
          </cell>
          <cell r="W21">
            <v>50</v>
          </cell>
          <cell r="X21">
            <v>140</v>
          </cell>
          <cell r="Y21">
            <v>124</v>
          </cell>
          <cell r="Z21">
            <v>115</v>
          </cell>
          <cell r="AA21">
            <v>93</v>
          </cell>
          <cell r="AB21">
            <v>138</v>
          </cell>
          <cell r="AC21">
            <v>112</v>
          </cell>
          <cell r="AD21">
            <v>181</v>
          </cell>
          <cell r="AE21">
            <v>147</v>
          </cell>
        </row>
        <row r="22">
          <cell r="B22">
            <v>158</v>
          </cell>
          <cell r="C22">
            <v>175</v>
          </cell>
          <cell r="D22">
            <v>130</v>
          </cell>
          <cell r="E22">
            <v>114</v>
          </cell>
          <cell r="F22">
            <v>116</v>
          </cell>
          <cell r="G22">
            <v>100</v>
          </cell>
          <cell r="H22">
            <v>100</v>
          </cell>
          <cell r="I22">
            <v>109</v>
          </cell>
          <cell r="J22">
            <v>39</v>
          </cell>
          <cell r="K22">
            <v>120</v>
          </cell>
          <cell r="L22">
            <v>103</v>
          </cell>
          <cell r="M22">
            <v>129</v>
          </cell>
          <cell r="N22">
            <v>84</v>
          </cell>
          <cell r="O22">
            <v>184</v>
          </cell>
          <cell r="P22">
            <v>277.24948195028338</v>
          </cell>
          <cell r="Q22">
            <v>356.09347486344495</v>
          </cell>
          <cell r="R22">
            <v>140</v>
          </cell>
          <cell r="S22">
            <v>201</v>
          </cell>
          <cell r="T22">
            <v>124</v>
          </cell>
          <cell r="U22">
            <v>137</v>
          </cell>
          <cell r="V22">
            <v>69</v>
          </cell>
          <cell r="W22">
            <v>51</v>
          </cell>
          <cell r="X22">
            <v>134</v>
          </cell>
          <cell r="Y22">
            <v>110</v>
          </cell>
          <cell r="Z22">
            <v>117</v>
          </cell>
          <cell r="AA22">
            <v>94</v>
          </cell>
          <cell r="AB22">
            <v>152</v>
          </cell>
          <cell r="AC22">
            <v>115</v>
          </cell>
          <cell r="AD22">
            <v>205</v>
          </cell>
          <cell r="AE22">
            <v>158</v>
          </cell>
        </row>
        <row r="23">
          <cell r="B23">
            <v>150</v>
          </cell>
          <cell r="C23">
            <v>198</v>
          </cell>
          <cell r="D23">
            <v>155</v>
          </cell>
          <cell r="E23">
            <v>116</v>
          </cell>
          <cell r="F23">
            <v>117</v>
          </cell>
          <cell r="G23">
            <v>117</v>
          </cell>
          <cell r="H23">
            <v>102</v>
          </cell>
          <cell r="I23">
            <v>108</v>
          </cell>
          <cell r="J23">
            <v>39</v>
          </cell>
          <cell r="K23">
            <v>123</v>
          </cell>
          <cell r="L23">
            <v>100</v>
          </cell>
          <cell r="M23">
            <v>156</v>
          </cell>
          <cell r="N23">
            <v>85</v>
          </cell>
          <cell r="O23">
            <v>171</v>
          </cell>
          <cell r="P23">
            <v>280.12750425426555</v>
          </cell>
          <cell r="Q23">
            <v>359.78994692085092</v>
          </cell>
          <cell r="R23">
            <v>140</v>
          </cell>
          <cell r="S23">
            <v>196</v>
          </cell>
          <cell r="T23">
            <v>120</v>
          </cell>
          <cell r="U23">
            <v>123</v>
          </cell>
          <cell r="V23">
            <v>70</v>
          </cell>
          <cell r="W23">
            <v>51</v>
          </cell>
          <cell r="X23">
            <v>132</v>
          </cell>
          <cell r="Y23">
            <v>118</v>
          </cell>
          <cell r="Z23">
            <v>114</v>
          </cell>
          <cell r="AA23">
            <v>98</v>
          </cell>
          <cell r="AB23">
            <v>156</v>
          </cell>
          <cell r="AC23">
            <v>118</v>
          </cell>
          <cell r="AD23">
            <v>184</v>
          </cell>
          <cell r="AE23">
            <v>147</v>
          </cell>
        </row>
        <row r="24">
          <cell r="B24">
            <v>140</v>
          </cell>
          <cell r="C24">
            <v>153</v>
          </cell>
          <cell r="D24">
            <v>137</v>
          </cell>
          <cell r="E24">
            <v>111</v>
          </cell>
          <cell r="F24">
            <v>118</v>
          </cell>
          <cell r="G24">
            <v>121</v>
          </cell>
          <cell r="H24">
            <v>99</v>
          </cell>
          <cell r="I24">
            <v>105</v>
          </cell>
          <cell r="J24">
            <v>37</v>
          </cell>
          <cell r="K24">
            <v>121</v>
          </cell>
          <cell r="L24">
            <v>104</v>
          </cell>
          <cell r="M24">
            <v>144</v>
          </cell>
          <cell r="N24">
            <v>84</v>
          </cell>
          <cell r="O24">
            <v>163</v>
          </cell>
          <cell r="P24">
            <v>270.53409657432496</v>
          </cell>
          <cell r="Q24">
            <v>347.46837339616422</v>
          </cell>
          <cell r="R24">
            <v>130</v>
          </cell>
          <cell r="S24">
            <v>204</v>
          </cell>
          <cell r="T24">
            <v>121</v>
          </cell>
          <cell r="U24">
            <v>123</v>
          </cell>
          <cell r="V24">
            <v>69</v>
          </cell>
          <cell r="W24">
            <v>51</v>
          </cell>
          <cell r="X24">
            <v>138</v>
          </cell>
          <cell r="Y24">
            <v>120</v>
          </cell>
          <cell r="Z24">
            <v>110</v>
          </cell>
          <cell r="AA24">
            <v>89</v>
          </cell>
          <cell r="AB24">
            <v>153</v>
          </cell>
          <cell r="AC24">
            <v>116</v>
          </cell>
          <cell r="AD24">
            <v>174</v>
          </cell>
          <cell r="AE24">
            <v>149</v>
          </cell>
        </row>
        <row r="25">
          <cell r="B25">
            <v>130</v>
          </cell>
          <cell r="C25">
            <v>144</v>
          </cell>
          <cell r="D25">
            <v>153</v>
          </cell>
          <cell r="E25">
            <v>119</v>
          </cell>
          <cell r="F25">
            <v>115</v>
          </cell>
          <cell r="G25">
            <v>121</v>
          </cell>
          <cell r="H25">
            <v>103</v>
          </cell>
          <cell r="I25">
            <v>103</v>
          </cell>
          <cell r="J25">
            <v>36</v>
          </cell>
          <cell r="K25">
            <v>117</v>
          </cell>
          <cell r="L25">
            <v>104</v>
          </cell>
          <cell r="M25">
            <v>112</v>
          </cell>
          <cell r="N25">
            <v>84</v>
          </cell>
          <cell r="O25">
            <v>156</v>
          </cell>
          <cell r="P25">
            <v>269.25497555033286</v>
          </cell>
          <cell r="Q25">
            <v>345.82549692620603</v>
          </cell>
          <cell r="R25">
            <v>130</v>
          </cell>
          <cell r="S25">
            <v>208</v>
          </cell>
          <cell r="T25">
            <v>135</v>
          </cell>
          <cell r="U25">
            <v>133</v>
          </cell>
          <cell r="V25">
            <v>67</v>
          </cell>
          <cell r="W25">
            <v>51</v>
          </cell>
          <cell r="X25">
            <v>179</v>
          </cell>
          <cell r="Y25">
            <v>126</v>
          </cell>
          <cell r="Z25">
            <v>110</v>
          </cell>
          <cell r="AA25">
            <v>82</v>
          </cell>
          <cell r="AB25">
            <v>150</v>
          </cell>
          <cell r="AC25">
            <v>118</v>
          </cell>
          <cell r="AD25">
            <v>131</v>
          </cell>
          <cell r="AE25">
            <v>151</v>
          </cell>
        </row>
        <row r="26">
          <cell r="B26">
            <v>150</v>
          </cell>
          <cell r="C26">
            <v>130</v>
          </cell>
          <cell r="D26">
            <v>169</v>
          </cell>
          <cell r="E26">
            <v>130</v>
          </cell>
          <cell r="F26">
            <v>124</v>
          </cell>
          <cell r="G26">
            <v>101</v>
          </cell>
          <cell r="H26">
            <v>99</v>
          </cell>
          <cell r="I26">
            <v>105</v>
          </cell>
          <cell r="J26">
            <v>37</v>
          </cell>
          <cell r="K26">
            <v>116</v>
          </cell>
          <cell r="L26">
            <v>98</v>
          </cell>
          <cell r="M26">
            <v>105</v>
          </cell>
          <cell r="N26">
            <v>83</v>
          </cell>
          <cell r="O26">
            <v>162</v>
          </cell>
          <cell r="P26">
            <v>267.7360193343423</v>
          </cell>
          <cell r="Q26">
            <v>343.87458111813066</v>
          </cell>
          <cell r="R26">
            <v>130</v>
          </cell>
          <cell r="S26">
            <v>205</v>
          </cell>
          <cell r="T26">
            <v>120</v>
          </cell>
          <cell r="U26">
            <v>116</v>
          </cell>
          <cell r="V26">
            <v>62</v>
          </cell>
          <cell r="W26">
            <v>55</v>
          </cell>
          <cell r="X26">
            <v>161</v>
          </cell>
          <cell r="Y26">
            <v>130</v>
          </cell>
          <cell r="Z26">
            <v>109</v>
          </cell>
          <cell r="AA26">
            <v>91</v>
          </cell>
          <cell r="AB26">
            <v>145</v>
          </cell>
          <cell r="AC26">
            <v>132</v>
          </cell>
          <cell r="AD26">
            <v>132</v>
          </cell>
          <cell r="AE26">
            <v>152</v>
          </cell>
        </row>
        <row r="27">
          <cell r="B27">
            <v>130</v>
          </cell>
          <cell r="C27">
            <v>136</v>
          </cell>
          <cell r="D27">
            <v>146</v>
          </cell>
          <cell r="E27">
            <v>124</v>
          </cell>
          <cell r="F27">
            <v>117</v>
          </cell>
          <cell r="G27">
            <v>95</v>
          </cell>
          <cell r="H27">
            <v>102</v>
          </cell>
          <cell r="I27">
            <v>108</v>
          </cell>
          <cell r="J27">
            <v>41</v>
          </cell>
          <cell r="K27">
            <v>110</v>
          </cell>
          <cell r="L27">
            <v>97</v>
          </cell>
          <cell r="M27">
            <v>104</v>
          </cell>
          <cell r="N27">
            <v>82</v>
          </cell>
          <cell r="O27">
            <v>161</v>
          </cell>
          <cell r="P27">
            <v>265.49755754235616</v>
          </cell>
          <cell r="Q27">
            <v>340.99954729570379</v>
          </cell>
          <cell r="R27">
            <v>140</v>
          </cell>
          <cell r="S27">
            <v>206</v>
          </cell>
          <cell r="T27">
            <v>122</v>
          </cell>
          <cell r="U27">
            <v>116</v>
          </cell>
          <cell r="V27">
            <v>61</v>
          </cell>
          <cell r="W27">
            <v>60</v>
          </cell>
          <cell r="X27">
            <v>144</v>
          </cell>
          <cell r="Y27">
            <v>133</v>
          </cell>
          <cell r="Z27">
            <v>109</v>
          </cell>
          <cell r="AA27">
            <v>104</v>
          </cell>
          <cell r="AB27">
            <v>141</v>
          </cell>
          <cell r="AC27">
            <v>120</v>
          </cell>
          <cell r="AD27">
            <v>165</v>
          </cell>
          <cell r="AE27">
            <v>147</v>
          </cell>
        </row>
        <row r="28">
          <cell r="B28">
            <v>110</v>
          </cell>
          <cell r="C28">
            <v>146</v>
          </cell>
          <cell r="D28">
            <v>133</v>
          </cell>
          <cell r="E28">
            <v>118</v>
          </cell>
          <cell r="F28">
            <v>112</v>
          </cell>
          <cell r="G28">
            <v>103</v>
          </cell>
          <cell r="H28">
            <v>105</v>
          </cell>
          <cell r="I28">
            <v>111</v>
          </cell>
          <cell r="J28">
            <v>40</v>
          </cell>
          <cell r="K28">
            <v>81</v>
          </cell>
          <cell r="L28">
            <v>107</v>
          </cell>
          <cell r="M28">
            <v>104</v>
          </cell>
          <cell r="N28">
            <v>83</v>
          </cell>
          <cell r="O28">
            <v>160</v>
          </cell>
          <cell r="P28">
            <v>260.3011283823883</v>
          </cell>
          <cell r="Q28">
            <v>334.32536163649843</v>
          </cell>
          <cell r="R28">
            <v>140</v>
          </cell>
          <cell r="S28">
            <v>205</v>
          </cell>
          <cell r="T28">
            <v>108</v>
          </cell>
          <cell r="U28">
            <v>104</v>
          </cell>
          <cell r="V28">
            <v>58</v>
          </cell>
          <cell r="W28">
            <v>60</v>
          </cell>
          <cell r="X28">
            <v>149</v>
          </cell>
          <cell r="Y28">
            <v>134</v>
          </cell>
          <cell r="Z28">
            <v>110</v>
          </cell>
          <cell r="AA28">
            <v>97</v>
          </cell>
          <cell r="AB28">
            <v>138</v>
          </cell>
          <cell r="AC28">
            <v>132</v>
          </cell>
          <cell r="AD28">
            <v>166</v>
          </cell>
          <cell r="AE28">
            <v>142</v>
          </cell>
        </row>
        <row r="29">
          <cell r="B29">
            <v>120</v>
          </cell>
          <cell r="C29">
            <v>138</v>
          </cell>
          <cell r="D29">
            <v>114</v>
          </cell>
          <cell r="E29">
            <v>112</v>
          </cell>
          <cell r="F29">
            <v>134</v>
          </cell>
          <cell r="G29">
            <v>111</v>
          </cell>
          <cell r="H29">
            <v>105</v>
          </cell>
          <cell r="I29">
            <v>113</v>
          </cell>
          <cell r="J29">
            <v>41</v>
          </cell>
          <cell r="K29">
            <v>82</v>
          </cell>
          <cell r="L29">
            <v>109</v>
          </cell>
          <cell r="M29">
            <v>114</v>
          </cell>
          <cell r="N29">
            <v>80</v>
          </cell>
          <cell r="O29">
            <v>178</v>
          </cell>
          <cell r="P29">
            <v>261.10057902238339</v>
          </cell>
          <cell r="Q29">
            <v>335.35215943022234</v>
          </cell>
          <cell r="R29">
            <v>130</v>
          </cell>
          <cell r="S29">
            <v>250</v>
          </cell>
          <cell r="T29">
            <v>117</v>
          </cell>
          <cell r="U29">
            <v>89</v>
          </cell>
          <cell r="V29">
            <v>59</v>
          </cell>
          <cell r="W29">
            <v>60</v>
          </cell>
          <cell r="X29">
            <v>104</v>
          </cell>
          <cell r="Y29">
            <v>136</v>
          </cell>
          <cell r="Z29">
            <v>106</v>
          </cell>
          <cell r="AA29">
            <v>104</v>
          </cell>
          <cell r="AB29">
            <v>134</v>
          </cell>
          <cell r="AC29">
            <v>127</v>
          </cell>
          <cell r="AD29">
            <v>167</v>
          </cell>
          <cell r="AE29">
            <v>132</v>
          </cell>
        </row>
        <row r="30">
          <cell r="B30">
            <v>124</v>
          </cell>
          <cell r="C30">
            <v>124</v>
          </cell>
          <cell r="D30">
            <v>136</v>
          </cell>
          <cell r="E30">
            <v>109</v>
          </cell>
          <cell r="F30">
            <v>132</v>
          </cell>
          <cell r="G30">
            <v>112</v>
          </cell>
          <cell r="H30">
            <v>97</v>
          </cell>
          <cell r="I30">
            <v>110</v>
          </cell>
          <cell r="J30">
            <v>40</v>
          </cell>
          <cell r="K30">
            <v>91</v>
          </cell>
          <cell r="L30">
            <v>110</v>
          </cell>
          <cell r="M30">
            <v>127</v>
          </cell>
          <cell r="N30">
            <v>75</v>
          </cell>
          <cell r="O30">
            <v>159</v>
          </cell>
          <cell r="P30">
            <v>261.82008459837891</v>
          </cell>
          <cell r="Q30">
            <v>336.27627744457385</v>
          </cell>
          <cell r="R30">
            <v>110</v>
          </cell>
          <cell r="S30">
            <v>284</v>
          </cell>
          <cell r="T30">
            <v>127</v>
          </cell>
          <cell r="U30">
            <v>87</v>
          </cell>
          <cell r="V30">
            <v>61</v>
          </cell>
          <cell r="W30">
            <v>58</v>
          </cell>
          <cell r="X30">
            <v>93</v>
          </cell>
          <cell r="Y30">
            <v>152</v>
          </cell>
          <cell r="Z30">
            <v>102</v>
          </cell>
          <cell r="AA30">
            <v>98</v>
          </cell>
          <cell r="AB30">
            <v>133</v>
          </cell>
          <cell r="AC30">
            <v>135</v>
          </cell>
          <cell r="AD30">
            <v>168</v>
          </cell>
          <cell r="AE30">
            <v>121</v>
          </cell>
        </row>
        <row r="31">
          <cell r="B31">
            <v>126</v>
          </cell>
          <cell r="C31">
            <v>138</v>
          </cell>
          <cell r="D31">
            <v>152</v>
          </cell>
          <cell r="E31">
            <v>108</v>
          </cell>
          <cell r="F31">
            <v>124</v>
          </cell>
          <cell r="G31">
            <v>121</v>
          </cell>
          <cell r="H31">
            <v>94</v>
          </cell>
          <cell r="I31">
            <v>104</v>
          </cell>
          <cell r="J31">
            <v>39</v>
          </cell>
          <cell r="K31">
            <v>96</v>
          </cell>
          <cell r="L31">
            <v>99</v>
          </cell>
          <cell r="M31">
            <v>127</v>
          </cell>
          <cell r="N31">
            <v>83</v>
          </cell>
          <cell r="O31">
            <v>157</v>
          </cell>
          <cell r="P31">
            <v>258.06266659040216</v>
          </cell>
          <cell r="Q31">
            <v>331.45032781407156</v>
          </cell>
          <cell r="R31">
            <v>130</v>
          </cell>
          <cell r="S31">
            <v>230</v>
          </cell>
          <cell r="T31">
            <v>122</v>
          </cell>
          <cell r="U31">
            <v>88</v>
          </cell>
          <cell r="V31">
            <v>60</v>
          </cell>
          <cell r="W31">
            <v>56</v>
          </cell>
          <cell r="X31">
            <v>90</v>
          </cell>
          <cell r="Y31">
            <v>139</v>
          </cell>
          <cell r="Z31">
            <v>100</v>
          </cell>
          <cell r="AA31">
            <v>100</v>
          </cell>
          <cell r="AB31">
            <v>134</v>
          </cell>
          <cell r="AC31">
            <v>131</v>
          </cell>
          <cell r="AD31">
            <v>157</v>
          </cell>
          <cell r="AE31">
            <v>123</v>
          </cell>
        </row>
        <row r="32">
          <cell r="B32">
            <v>132</v>
          </cell>
          <cell r="C32">
            <v>150</v>
          </cell>
          <cell r="D32">
            <v>165</v>
          </cell>
          <cell r="E32">
            <v>107</v>
          </cell>
          <cell r="F32">
            <v>124</v>
          </cell>
          <cell r="G32">
            <v>133</v>
          </cell>
          <cell r="H32">
            <v>85</v>
          </cell>
          <cell r="I32">
            <v>95</v>
          </cell>
          <cell r="J32">
            <v>38</v>
          </cell>
          <cell r="K32">
            <v>105</v>
          </cell>
          <cell r="L32">
            <v>96</v>
          </cell>
          <cell r="M32">
            <v>129</v>
          </cell>
          <cell r="N32">
            <v>84</v>
          </cell>
          <cell r="O32">
            <v>149</v>
          </cell>
          <cell r="P32">
            <v>261.26046915038233</v>
          </cell>
          <cell r="Q32">
            <v>335.5575189889671</v>
          </cell>
          <cell r="R32">
            <v>120</v>
          </cell>
          <cell r="S32">
            <v>238</v>
          </cell>
          <cell r="T32">
            <v>118</v>
          </cell>
          <cell r="U32">
            <v>89</v>
          </cell>
          <cell r="V32">
            <v>62</v>
          </cell>
          <cell r="W32">
            <v>50</v>
          </cell>
          <cell r="X32">
            <v>84</v>
          </cell>
          <cell r="Y32">
            <v>120</v>
          </cell>
          <cell r="Z32">
            <v>103</v>
          </cell>
          <cell r="AA32">
            <v>100</v>
          </cell>
          <cell r="AB32">
            <v>139</v>
          </cell>
          <cell r="AC32">
            <v>159</v>
          </cell>
          <cell r="AD32">
            <v>158</v>
          </cell>
          <cell r="AE32">
            <v>136</v>
          </cell>
        </row>
        <row r="33">
          <cell r="B33">
            <v>126</v>
          </cell>
          <cell r="C33">
            <v>142</v>
          </cell>
          <cell r="D33">
            <v>160</v>
          </cell>
          <cell r="E33">
            <v>105</v>
          </cell>
          <cell r="F33">
            <v>143</v>
          </cell>
          <cell r="G33">
            <v>115</v>
          </cell>
          <cell r="H33">
            <v>88</v>
          </cell>
          <cell r="I33">
            <v>83</v>
          </cell>
          <cell r="J33">
            <v>38</v>
          </cell>
          <cell r="K33">
            <v>100</v>
          </cell>
          <cell r="L33">
            <v>98</v>
          </cell>
          <cell r="M33">
            <v>132</v>
          </cell>
          <cell r="N33">
            <v>80</v>
          </cell>
          <cell r="O33">
            <v>143</v>
          </cell>
          <cell r="P33">
            <v>261.50030434238084</v>
          </cell>
          <cell r="Q33">
            <v>335.86555832708427</v>
          </cell>
          <cell r="R33">
            <v>130</v>
          </cell>
          <cell r="S33">
            <v>200</v>
          </cell>
          <cell r="T33">
            <v>115</v>
          </cell>
          <cell r="U33">
            <v>89</v>
          </cell>
          <cell r="V33">
            <v>59</v>
          </cell>
          <cell r="W33">
            <v>48</v>
          </cell>
          <cell r="X33">
            <v>89</v>
          </cell>
          <cell r="Y33">
            <v>131</v>
          </cell>
          <cell r="Z33">
            <v>110</v>
          </cell>
          <cell r="AA33">
            <v>84</v>
          </cell>
          <cell r="AB33">
            <v>137</v>
          </cell>
          <cell r="AC33">
            <v>242</v>
          </cell>
          <cell r="AD33">
            <v>149</v>
          </cell>
          <cell r="AE33">
            <v>135</v>
          </cell>
        </row>
        <row r="34">
          <cell r="B34">
            <v>122</v>
          </cell>
          <cell r="C34">
            <v>142</v>
          </cell>
          <cell r="D34">
            <v>147</v>
          </cell>
          <cell r="E34">
            <v>104</v>
          </cell>
          <cell r="F34">
            <v>128</v>
          </cell>
          <cell r="G34">
            <v>93</v>
          </cell>
          <cell r="H34">
            <v>84</v>
          </cell>
          <cell r="I34">
            <v>80</v>
          </cell>
          <cell r="J34">
            <v>39</v>
          </cell>
          <cell r="K34">
            <v>81</v>
          </cell>
          <cell r="L34">
            <v>106</v>
          </cell>
          <cell r="M34">
            <v>135</v>
          </cell>
          <cell r="N34">
            <v>81</v>
          </cell>
          <cell r="O34">
            <v>123</v>
          </cell>
          <cell r="P34">
            <v>249.26870955045661</v>
          </cell>
          <cell r="Q34">
            <v>320.15555208310877</v>
          </cell>
          <cell r="R34">
            <v>140</v>
          </cell>
          <cell r="S34">
            <v>199</v>
          </cell>
          <cell r="T34">
            <v>117</v>
          </cell>
          <cell r="U34">
            <v>93</v>
          </cell>
          <cell r="V34">
            <v>61</v>
          </cell>
          <cell r="W34">
            <v>50</v>
          </cell>
          <cell r="X34">
            <v>90</v>
          </cell>
          <cell r="Y34">
            <v>120</v>
          </cell>
          <cell r="Z34">
            <v>110</v>
          </cell>
          <cell r="AA34">
            <v>91</v>
          </cell>
          <cell r="AB34">
            <v>130</v>
          </cell>
          <cell r="AC34">
            <v>156</v>
          </cell>
          <cell r="AD34">
            <v>160</v>
          </cell>
          <cell r="AE34">
            <v>136</v>
          </cell>
        </row>
        <row r="35">
          <cell r="B35">
            <v>120</v>
          </cell>
          <cell r="C35">
            <v>140</v>
          </cell>
          <cell r="D35">
            <v>139</v>
          </cell>
          <cell r="E35">
            <v>102</v>
          </cell>
          <cell r="F35">
            <v>128</v>
          </cell>
          <cell r="G35">
            <v>93</v>
          </cell>
          <cell r="H35">
            <v>80</v>
          </cell>
          <cell r="I35">
            <v>76</v>
          </cell>
          <cell r="J35">
            <v>43</v>
          </cell>
          <cell r="K35">
            <v>89</v>
          </cell>
          <cell r="L35">
            <v>117</v>
          </cell>
          <cell r="M35">
            <v>129</v>
          </cell>
          <cell r="N35">
            <v>80</v>
          </cell>
          <cell r="O35">
            <v>139</v>
          </cell>
          <cell r="P35">
            <v>247.42997307846801</v>
          </cell>
          <cell r="Q35">
            <v>317.79391715754389</v>
          </cell>
          <cell r="R35">
            <v>140</v>
          </cell>
          <cell r="S35">
            <v>220</v>
          </cell>
          <cell r="T35">
            <v>109</v>
          </cell>
          <cell r="U35">
            <v>93</v>
          </cell>
          <cell r="V35">
            <v>59</v>
          </cell>
          <cell r="W35">
            <v>54</v>
          </cell>
          <cell r="X35">
            <v>78</v>
          </cell>
          <cell r="Y35">
            <v>110</v>
          </cell>
          <cell r="Z35">
            <v>104</v>
          </cell>
          <cell r="AA35">
            <v>98</v>
          </cell>
          <cell r="AB35">
            <v>129</v>
          </cell>
          <cell r="AC35">
            <v>136</v>
          </cell>
          <cell r="AD35">
            <v>163</v>
          </cell>
          <cell r="AE35">
            <v>127</v>
          </cell>
        </row>
        <row r="36">
          <cell r="B36">
            <v>114</v>
          </cell>
          <cell r="C36">
            <v>170</v>
          </cell>
          <cell r="D36">
            <v>125</v>
          </cell>
          <cell r="E36">
            <v>97</v>
          </cell>
          <cell r="F36">
            <v>122</v>
          </cell>
          <cell r="G36">
            <v>96</v>
          </cell>
          <cell r="H36">
            <v>76</v>
          </cell>
          <cell r="I36">
            <v>79</v>
          </cell>
          <cell r="J36">
            <v>42</v>
          </cell>
          <cell r="K36">
            <v>92</v>
          </cell>
          <cell r="L36">
            <v>123</v>
          </cell>
          <cell r="M36">
            <v>126</v>
          </cell>
          <cell r="N36">
            <v>75</v>
          </cell>
          <cell r="O36">
            <v>127</v>
          </cell>
          <cell r="P36">
            <v>248.069533590464</v>
          </cell>
          <cell r="Q36">
            <v>318.61535539252293</v>
          </cell>
          <cell r="R36">
            <v>140</v>
          </cell>
          <cell r="S36">
            <v>231</v>
          </cell>
          <cell r="T36">
            <v>120</v>
          </cell>
          <cell r="U36">
            <v>93</v>
          </cell>
          <cell r="V36">
            <v>62</v>
          </cell>
          <cell r="W36">
            <v>60</v>
          </cell>
          <cell r="X36">
            <v>72</v>
          </cell>
          <cell r="Y36">
            <v>105</v>
          </cell>
          <cell r="Z36">
            <v>100</v>
          </cell>
          <cell r="AA36">
            <v>100</v>
          </cell>
          <cell r="AB36">
            <v>136</v>
          </cell>
          <cell r="AC36">
            <v>130</v>
          </cell>
          <cell r="AD36">
            <v>163</v>
          </cell>
          <cell r="AE36">
            <v>127</v>
          </cell>
        </row>
        <row r="37">
          <cell r="B37">
            <v>106</v>
          </cell>
          <cell r="C37">
            <v>163</v>
          </cell>
          <cell r="D37">
            <v>126</v>
          </cell>
          <cell r="E37">
            <v>97</v>
          </cell>
          <cell r="F37">
            <v>113</v>
          </cell>
          <cell r="G37">
            <v>81</v>
          </cell>
          <cell r="H37">
            <v>86</v>
          </cell>
          <cell r="I37">
            <v>66</v>
          </cell>
          <cell r="J37">
            <v>42</v>
          </cell>
          <cell r="K37">
            <v>82</v>
          </cell>
          <cell r="L37">
            <v>112</v>
          </cell>
          <cell r="M37">
            <v>121</v>
          </cell>
          <cell r="N37">
            <v>73</v>
          </cell>
          <cell r="O37">
            <v>119</v>
          </cell>
          <cell r="P37">
            <v>237.19700488653132</v>
          </cell>
          <cell r="Q37">
            <v>304.65090539787803</v>
          </cell>
          <cell r="R37">
            <v>130</v>
          </cell>
          <cell r="S37">
            <v>183</v>
          </cell>
          <cell r="T37">
            <v>115</v>
          </cell>
          <cell r="U37">
            <v>89</v>
          </cell>
          <cell r="V37">
            <v>55</v>
          </cell>
          <cell r="W37">
            <v>71</v>
          </cell>
          <cell r="X37">
            <v>68</v>
          </cell>
          <cell r="Y37">
            <v>115</v>
          </cell>
          <cell r="Z37">
            <v>96</v>
          </cell>
          <cell r="AA37">
            <v>94</v>
          </cell>
          <cell r="AB37">
            <v>140</v>
          </cell>
          <cell r="AC37">
            <v>117</v>
          </cell>
          <cell r="AD37">
            <v>177</v>
          </cell>
          <cell r="AE37">
            <v>130</v>
          </cell>
        </row>
        <row r="38">
          <cell r="B38">
            <v>106</v>
          </cell>
          <cell r="C38">
            <v>142</v>
          </cell>
          <cell r="D38">
            <v>119</v>
          </cell>
          <cell r="E38">
            <v>93</v>
          </cell>
          <cell r="F38">
            <v>113</v>
          </cell>
          <cell r="G38">
            <v>95</v>
          </cell>
          <cell r="H38">
            <v>90</v>
          </cell>
          <cell r="I38">
            <v>42</v>
          </cell>
          <cell r="J38">
            <v>38</v>
          </cell>
          <cell r="K38">
            <v>72</v>
          </cell>
          <cell r="L38">
            <v>96</v>
          </cell>
          <cell r="M38">
            <v>122</v>
          </cell>
          <cell r="N38">
            <v>78</v>
          </cell>
          <cell r="O38">
            <v>118</v>
          </cell>
          <cell r="P38">
            <v>224.40579464661056</v>
          </cell>
          <cell r="Q38">
            <v>288.22214069829585</v>
          </cell>
          <cell r="R38">
            <v>130</v>
          </cell>
          <cell r="S38">
            <v>169</v>
          </cell>
          <cell r="T38">
            <v>97</v>
          </cell>
          <cell r="U38">
            <v>79</v>
          </cell>
          <cell r="V38">
            <v>45</v>
          </cell>
          <cell r="W38">
            <v>67</v>
          </cell>
          <cell r="X38">
            <v>66</v>
          </cell>
          <cell r="Y38">
            <v>125</v>
          </cell>
          <cell r="Z38">
            <v>91</v>
          </cell>
          <cell r="AA38">
            <v>98</v>
          </cell>
          <cell r="AB38">
            <v>117</v>
          </cell>
          <cell r="AC38">
            <v>98</v>
          </cell>
          <cell r="AD38">
            <v>170</v>
          </cell>
          <cell r="AE38">
            <v>131</v>
          </cell>
        </row>
        <row r="39">
          <cell r="B39">
            <v>106</v>
          </cell>
          <cell r="C39">
            <v>142</v>
          </cell>
          <cell r="D39">
            <v>121</v>
          </cell>
          <cell r="E39">
            <v>90</v>
          </cell>
          <cell r="F39">
            <v>119</v>
          </cell>
          <cell r="G39">
            <v>80</v>
          </cell>
          <cell r="H39">
            <v>86</v>
          </cell>
          <cell r="I39">
            <v>44</v>
          </cell>
          <cell r="J39">
            <v>36</v>
          </cell>
          <cell r="K39">
            <v>84</v>
          </cell>
          <cell r="L39">
            <v>88</v>
          </cell>
          <cell r="M39">
            <v>107</v>
          </cell>
          <cell r="N39">
            <v>80</v>
          </cell>
          <cell r="O39">
            <v>129</v>
          </cell>
          <cell r="P39">
            <v>226.32447618259869</v>
          </cell>
          <cell r="Q39">
            <v>290.68645540323314</v>
          </cell>
          <cell r="R39">
            <v>130</v>
          </cell>
          <cell r="S39">
            <v>176</v>
          </cell>
          <cell r="T39">
            <v>110</v>
          </cell>
          <cell r="U39">
            <v>91</v>
          </cell>
          <cell r="V39">
            <v>38</v>
          </cell>
          <cell r="W39">
            <v>56</v>
          </cell>
          <cell r="X39">
            <v>64</v>
          </cell>
          <cell r="Y39">
            <v>114</v>
          </cell>
          <cell r="Z39">
            <v>99</v>
          </cell>
          <cell r="AA39">
            <v>91</v>
          </cell>
          <cell r="AB39">
            <v>143</v>
          </cell>
          <cell r="AC39">
            <v>117</v>
          </cell>
          <cell r="AD39">
            <v>157</v>
          </cell>
          <cell r="AE39">
            <v>133</v>
          </cell>
        </row>
        <row r="40">
          <cell r="B40">
            <v>108</v>
          </cell>
          <cell r="C40">
            <v>163</v>
          </cell>
          <cell r="D40">
            <v>107</v>
          </cell>
          <cell r="E40">
            <v>89</v>
          </cell>
          <cell r="F40">
            <v>122</v>
          </cell>
          <cell r="G40">
            <v>70</v>
          </cell>
          <cell r="H40">
            <v>84</v>
          </cell>
          <cell r="I40">
            <v>46</v>
          </cell>
          <cell r="J40">
            <v>36</v>
          </cell>
          <cell r="K40">
            <v>87</v>
          </cell>
          <cell r="L40">
            <v>90</v>
          </cell>
          <cell r="M40">
            <v>109</v>
          </cell>
          <cell r="N40">
            <v>83</v>
          </cell>
          <cell r="O40">
            <v>128</v>
          </cell>
          <cell r="P40">
            <v>225.20524528660562</v>
          </cell>
          <cell r="Q40">
            <v>289.2489384920197</v>
          </cell>
          <cell r="R40">
            <v>130</v>
          </cell>
          <cell r="S40">
            <v>183</v>
          </cell>
          <cell r="T40">
            <v>101</v>
          </cell>
          <cell r="U40">
            <v>89</v>
          </cell>
          <cell r="V40">
            <v>40</v>
          </cell>
          <cell r="W40">
            <v>52</v>
          </cell>
          <cell r="X40">
            <v>62</v>
          </cell>
          <cell r="Y40">
            <v>104</v>
          </cell>
          <cell r="Z40">
            <v>100</v>
          </cell>
          <cell r="AA40">
            <v>86</v>
          </cell>
          <cell r="AB40">
            <v>137</v>
          </cell>
          <cell r="AC40">
            <v>123</v>
          </cell>
          <cell r="AD40">
            <v>156</v>
          </cell>
          <cell r="AE40">
            <v>132</v>
          </cell>
        </row>
        <row r="41">
          <cell r="B41">
            <v>108</v>
          </cell>
          <cell r="C41">
            <v>130</v>
          </cell>
          <cell r="D41">
            <v>99</v>
          </cell>
          <cell r="E41">
            <v>89</v>
          </cell>
          <cell r="F41">
            <v>122</v>
          </cell>
          <cell r="G41">
            <v>88</v>
          </cell>
          <cell r="H41">
            <v>92</v>
          </cell>
          <cell r="I41">
            <v>50</v>
          </cell>
          <cell r="J41">
            <v>38</v>
          </cell>
          <cell r="K41">
            <v>88</v>
          </cell>
          <cell r="L41">
            <v>94</v>
          </cell>
          <cell r="M41">
            <v>107</v>
          </cell>
          <cell r="N41">
            <v>76</v>
          </cell>
          <cell r="O41">
            <v>132</v>
          </cell>
          <cell r="P41">
            <v>250.8325435910055</v>
          </cell>
          <cell r="Q41">
            <v>314.74117615304556</v>
          </cell>
          <cell r="R41">
            <v>130</v>
          </cell>
          <cell r="S41">
            <v>141</v>
          </cell>
          <cell r="T41">
            <v>103</v>
          </cell>
          <cell r="U41">
            <v>85</v>
          </cell>
          <cell r="V41">
            <v>44</v>
          </cell>
          <cell r="W41">
            <v>48</v>
          </cell>
          <cell r="X41">
            <v>61</v>
          </cell>
          <cell r="Y41">
            <v>111</v>
          </cell>
          <cell r="Z41">
            <v>102</v>
          </cell>
          <cell r="AA41">
            <v>95</v>
          </cell>
          <cell r="AB41">
            <v>136</v>
          </cell>
          <cell r="AC41">
            <v>94</v>
          </cell>
          <cell r="AD41">
            <v>167</v>
          </cell>
          <cell r="AE41">
            <v>126</v>
          </cell>
        </row>
        <row r="42">
          <cell r="B42">
            <v>112</v>
          </cell>
          <cell r="C42">
            <v>128</v>
          </cell>
          <cell r="D42">
            <v>110</v>
          </cell>
          <cell r="E42">
            <v>88</v>
          </cell>
          <cell r="F42">
            <v>136</v>
          </cell>
          <cell r="G42">
            <v>90</v>
          </cell>
          <cell r="H42">
            <v>88</v>
          </cell>
          <cell r="I42">
            <v>48</v>
          </cell>
          <cell r="J42">
            <v>41</v>
          </cell>
          <cell r="K42">
            <v>93</v>
          </cell>
          <cell r="L42">
            <v>100</v>
          </cell>
          <cell r="M42">
            <v>104</v>
          </cell>
          <cell r="N42">
            <v>81</v>
          </cell>
          <cell r="O42">
            <v>127</v>
          </cell>
          <cell r="P42">
            <v>254.83712701553537</v>
          </cell>
          <cell r="Q42">
            <v>319.76607156332648</v>
          </cell>
          <cell r="R42">
            <v>120</v>
          </cell>
          <cell r="S42">
            <v>138</v>
          </cell>
          <cell r="T42">
            <v>108</v>
          </cell>
          <cell r="U42">
            <v>87</v>
          </cell>
          <cell r="V42">
            <v>50</v>
          </cell>
          <cell r="W42">
            <v>46</v>
          </cell>
          <cell r="X42">
            <v>60</v>
          </cell>
          <cell r="Y42">
            <v>107</v>
          </cell>
          <cell r="Z42">
            <v>107</v>
          </cell>
          <cell r="AA42">
            <v>93</v>
          </cell>
          <cell r="AB42">
            <v>135</v>
          </cell>
          <cell r="AC42">
            <v>112</v>
          </cell>
          <cell r="AD42">
            <v>167</v>
          </cell>
          <cell r="AE42">
            <v>124</v>
          </cell>
        </row>
        <row r="43">
          <cell r="B43">
            <v>114</v>
          </cell>
          <cell r="C43">
            <v>138</v>
          </cell>
          <cell r="D43">
            <v>113</v>
          </cell>
          <cell r="E43">
            <v>87</v>
          </cell>
          <cell r="F43">
            <v>125</v>
          </cell>
          <cell r="G43">
            <v>116</v>
          </cell>
          <cell r="H43">
            <v>92</v>
          </cell>
          <cell r="I43">
            <v>46</v>
          </cell>
          <cell r="J43">
            <v>44</v>
          </cell>
          <cell r="K43">
            <v>68</v>
          </cell>
          <cell r="L43">
            <v>110</v>
          </cell>
          <cell r="M43">
            <v>109</v>
          </cell>
          <cell r="N43">
            <v>77</v>
          </cell>
          <cell r="O43">
            <v>122</v>
          </cell>
          <cell r="P43">
            <v>252.56179552432525</v>
          </cell>
          <cell r="Q43">
            <v>316.91101735293961</v>
          </cell>
          <cell r="R43">
            <v>120</v>
          </cell>
          <cell r="S43">
            <v>136</v>
          </cell>
          <cell r="T43">
            <v>105</v>
          </cell>
          <cell r="U43">
            <v>90</v>
          </cell>
          <cell r="V43">
            <v>51</v>
          </cell>
          <cell r="W43">
            <v>30</v>
          </cell>
          <cell r="X43">
            <v>60</v>
          </cell>
          <cell r="Y43">
            <v>108</v>
          </cell>
          <cell r="Z43">
            <v>108</v>
          </cell>
          <cell r="AA43">
            <v>92</v>
          </cell>
          <cell r="AB43">
            <v>133</v>
          </cell>
          <cell r="AC43">
            <v>98</v>
          </cell>
          <cell r="AD43">
            <v>160</v>
          </cell>
          <cell r="AE43">
            <v>123</v>
          </cell>
        </row>
        <row r="44">
          <cell r="B44">
            <v>124</v>
          </cell>
          <cell r="C44">
            <v>116</v>
          </cell>
          <cell r="D44">
            <v>112</v>
          </cell>
          <cell r="E44">
            <v>87</v>
          </cell>
          <cell r="F44">
            <v>122</v>
          </cell>
          <cell r="G44">
            <v>103</v>
          </cell>
          <cell r="H44">
            <v>94</v>
          </cell>
          <cell r="I44">
            <v>46</v>
          </cell>
          <cell r="J44">
            <v>47</v>
          </cell>
          <cell r="K44">
            <v>87</v>
          </cell>
          <cell r="L44">
            <v>112</v>
          </cell>
          <cell r="M44">
            <v>108</v>
          </cell>
          <cell r="N44">
            <v>77</v>
          </cell>
          <cell r="O44">
            <v>118</v>
          </cell>
          <cell r="P44">
            <v>248.55721209979538</v>
          </cell>
          <cell r="Q44">
            <v>311.88612194265875</v>
          </cell>
          <cell r="R44">
            <v>120</v>
          </cell>
          <cell r="S44">
            <v>135</v>
          </cell>
          <cell r="T44">
            <v>107</v>
          </cell>
          <cell r="U44">
            <v>92</v>
          </cell>
          <cell r="V44">
            <v>52</v>
          </cell>
          <cell r="W44">
            <v>24</v>
          </cell>
          <cell r="X44">
            <v>59</v>
          </cell>
          <cell r="Y44">
            <v>109</v>
          </cell>
          <cell r="Z44">
            <v>107</v>
          </cell>
          <cell r="AA44">
            <v>92</v>
          </cell>
          <cell r="AB44">
            <v>135</v>
          </cell>
          <cell r="AC44">
            <v>102</v>
          </cell>
          <cell r="AD44">
            <v>122</v>
          </cell>
          <cell r="AE44">
            <v>122</v>
          </cell>
        </row>
        <row r="45">
          <cell r="B45">
            <v>124</v>
          </cell>
          <cell r="C45">
            <v>132</v>
          </cell>
          <cell r="D45">
            <v>88</v>
          </cell>
          <cell r="E45">
            <v>122</v>
          </cell>
          <cell r="F45">
            <v>109</v>
          </cell>
          <cell r="G45">
            <v>104</v>
          </cell>
          <cell r="H45">
            <v>96</v>
          </cell>
          <cell r="I45">
            <v>48</v>
          </cell>
          <cell r="J45">
            <v>49</v>
          </cell>
          <cell r="K45">
            <v>97</v>
          </cell>
          <cell r="L45">
            <v>120</v>
          </cell>
          <cell r="M45">
            <v>109</v>
          </cell>
          <cell r="N45">
            <v>75</v>
          </cell>
          <cell r="O45">
            <v>127</v>
          </cell>
          <cell r="P45">
            <v>257.02144524709712</v>
          </cell>
          <cell r="Q45">
            <v>322.50692360529786</v>
          </cell>
          <cell r="R45">
            <v>120</v>
          </cell>
          <cell r="S45">
            <v>134</v>
          </cell>
          <cell r="T45">
            <v>120</v>
          </cell>
          <cell r="U45">
            <v>88</v>
          </cell>
          <cell r="V45">
            <v>58</v>
          </cell>
          <cell r="W45">
            <v>30</v>
          </cell>
          <cell r="X45">
            <v>58</v>
          </cell>
          <cell r="Y45">
            <v>111</v>
          </cell>
          <cell r="Z45">
            <v>105</v>
          </cell>
          <cell r="AA45">
            <v>94</v>
          </cell>
          <cell r="AB45">
            <v>137</v>
          </cell>
          <cell r="AC45">
            <v>109</v>
          </cell>
          <cell r="AD45">
            <v>133</v>
          </cell>
          <cell r="AE45">
            <v>127</v>
          </cell>
        </row>
        <row r="46">
          <cell r="B46">
            <v>116</v>
          </cell>
          <cell r="C46">
            <v>110</v>
          </cell>
          <cell r="D46">
            <v>121</v>
          </cell>
          <cell r="E46">
            <v>115</v>
          </cell>
          <cell r="F46">
            <v>110</v>
          </cell>
          <cell r="G46">
            <v>100</v>
          </cell>
          <cell r="H46">
            <v>86</v>
          </cell>
          <cell r="I46">
            <v>48</v>
          </cell>
          <cell r="J46">
            <v>47</v>
          </cell>
          <cell r="K46">
            <v>88</v>
          </cell>
          <cell r="L46">
            <v>110</v>
          </cell>
          <cell r="M46">
            <v>110</v>
          </cell>
          <cell r="N46">
            <v>72</v>
          </cell>
          <cell r="O46">
            <v>124</v>
          </cell>
          <cell r="P46">
            <v>252.56179552432525</v>
          </cell>
          <cell r="Q46">
            <v>316.91101735293961</v>
          </cell>
          <cell r="R46">
            <v>120</v>
          </cell>
          <cell r="S46">
            <v>133</v>
          </cell>
          <cell r="T46">
            <v>125</v>
          </cell>
          <cell r="U46">
            <v>85</v>
          </cell>
          <cell r="V46">
            <v>59</v>
          </cell>
          <cell r="W46">
            <v>32</v>
          </cell>
          <cell r="X46">
            <v>57</v>
          </cell>
          <cell r="Y46">
            <v>105</v>
          </cell>
          <cell r="Z46">
            <v>102</v>
          </cell>
          <cell r="AA46">
            <v>112</v>
          </cell>
          <cell r="AB46">
            <v>136</v>
          </cell>
          <cell r="AC46">
            <v>109</v>
          </cell>
          <cell r="AD46">
            <v>145</v>
          </cell>
          <cell r="AE46">
            <v>98</v>
          </cell>
        </row>
        <row r="47">
          <cell r="B47">
            <v>122</v>
          </cell>
          <cell r="C47">
            <v>114</v>
          </cell>
          <cell r="D47">
            <v>111</v>
          </cell>
          <cell r="E47">
            <v>126</v>
          </cell>
          <cell r="F47">
            <v>133</v>
          </cell>
          <cell r="G47">
            <v>81</v>
          </cell>
          <cell r="H47">
            <v>84</v>
          </cell>
          <cell r="I47">
            <v>50</v>
          </cell>
          <cell r="J47">
            <v>48</v>
          </cell>
          <cell r="K47">
            <v>77</v>
          </cell>
          <cell r="L47">
            <v>107</v>
          </cell>
          <cell r="M47">
            <v>118</v>
          </cell>
          <cell r="N47">
            <v>74</v>
          </cell>
          <cell r="O47">
            <v>137</v>
          </cell>
          <cell r="P47">
            <v>253.28990160151244</v>
          </cell>
          <cell r="Q47">
            <v>317.82463470026335</v>
          </cell>
          <cell r="R47">
            <v>120</v>
          </cell>
          <cell r="S47">
            <v>132</v>
          </cell>
          <cell r="T47">
            <v>122</v>
          </cell>
          <cell r="U47">
            <v>86</v>
          </cell>
          <cell r="V47">
            <v>46</v>
          </cell>
          <cell r="W47">
            <v>33</v>
          </cell>
          <cell r="X47">
            <v>56</v>
          </cell>
          <cell r="Y47">
            <v>100</v>
          </cell>
          <cell r="Z47">
            <v>100</v>
          </cell>
          <cell r="AA47">
            <v>105</v>
          </cell>
          <cell r="AB47">
            <v>132</v>
          </cell>
          <cell r="AC47">
            <v>108</v>
          </cell>
          <cell r="AD47">
            <v>151</v>
          </cell>
          <cell r="AE47">
            <v>110</v>
          </cell>
        </row>
        <row r="48">
          <cell r="B48">
            <v>114</v>
          </cell>
          <cell r="C48">
            <v>128</v>
          </cell>
          <cell r="D48">
            <v>111</v>
          </cell>
          <cell r="E48">
            <v>116</v>
          </cell>
          <cell r="F48">
            <v>128</v>
          </cell>
          <cell r="G48">
            <v>75</v>
          </cell>
          <cell r="H48">
            <v>84</v>
          </cell>
          <cell r="I48">
            <v>50</v>
          </cell>
          <cell r="J48">
            <v>53</v>
          </cell>
          <cell r="K48">
            <v>60</v>
          </cell>
          <cell r="L48">
            <v>91</v>
          </cell>
          <cell r="M48">
            <v>108</v>
          </cell>
          <cell r="N48">
            <v>73</v>
          </cell>
          <cell r="O48">
            <v>135</v>
          </cell>
          <cell r="P48">
            <v>249.10329165768582</v>
          </cell>
          <cell r="Q48">
            <v>312.57133495315156</v>
          </cell>
          <cell r="R48">
            <v>120</v>
          </cell>
          <cell r="S48">
            <v>131</v>
          </cell>
          <cell r="T48">
            <v>119</v>
          </cell>
          <cell r="U48">
            <v>82</v>
          </cell>
          <cell r="V48">
            <v>44</v>
          </cell>
          <cell r="W48">
            <v>34</v>
          </cell>
          <cell r="X48">
            <v>55</v>
          </cell>
          <cell r="Y48">
            <v>100</v>
          </cell>
          <cell r="Z48">
            <v>100</v>
          </cell>
          <cell r="AA48">
            <v>103</v>
          </cell>
          <cell r="AB48">
            <v>135</v>
          </cell>
          <cell r="AC48">
            <v>109</v>
          </cell>
          <cell r="AD48">
            <v>155</v>
          </cell>
          <cell r="AE48">
            <v>124</v>
          </cell>
        </row>
        <row r="49">
          <cell r="B49">
            <v>118</v>
          </cell>
          <cell r="C49">
            <v>128</v>
          </cell>
          <cell r="D49">
            <v>97</v>
          </cell>
          <cell r="E49">
            <v>89</v>
          </cell>
          <cell r="F49">
            <v>106</v>
          </cell>
          <cell r="G49">
            <v>79</v>
          </cell>
          <cell r="H49">
            <v>88</v>
          </cell>
          <cell r="I49">
            <v>52</v>
          </cell>
          <cell r="J49">
            <v>48</v>
          </cell>
          <cell r="K49">
            <v>58</v>
          </cell>
          <cell r="L49">
            <v>88</v>
          </cell>
          <cell r="M49">
            <v>106</v>
          </cell>
          <cell r="N49">
            <v>73</v>
          </cell>
          <cell r="O49">
            <v>133</v>
          </cell>
          <cell r="P49">
            <v>238.27271375952557</v>
          </cell>
          <cell r="Q49">
            <v>298.98127691171027</v>
          </cell>
          <cell r="R49">
            <v>120</v>
          </cell>
          <cell r="S49">
            <v>130</v>
          </cell>
          <cell r="T49">
            <v>100</v>
          </cell>
          <cell r="U49">
            <v>81</v>
          </cell>
          <cell r="V49">
            <v>45</v>
          </cell>
          <cell r="W49">
            <v>36</v>
          </cell>
          <cell r="X49">
            <v>54</v>
          </cell>
          <cell r="Y49">
            <v>100</v>
          </cell>
          <cell r="Z49">
            <v>101</v>
          </cell>
          <cell r="AA49">
            <v>74</v>
          </cell>
          <cell r="AB49">
            <v>122</v>
          </cell>
          <cell r="AC49">
            <v>110</v>
          </cell>
          <cell r="AD49">
            <v>153</v>
          </cell>
          <cell r="AE49">
            <v>129</v>
          </cell>
        </row>
        <row r="50">
          <cell r="B50">
            <v>120</v>
          </cell>
          <cell r="C50">
            <v>132</v>
          </cell>
          <cell r="D50">
            <v>150</v>
          </cell>
          <cell r="E50">
            <v>87</v>
          </cell>
          <cell r="F50">
            <v>108</v>
          </cell>
          <cell r="G50">
            <v>111</v>
          </cell>
          <cell r="H50">
            <v>93</v>
          </cell>
          <cell r="I50">
            <v>52</v>
          </cell>
          <cell r="J50">
            <v>42</v>
          </cell>
          <cell r="K50">
            <v>63</v>
          </cell>
          <cell r="L50">
            <v>90</v>
          </cell>
          <cell r="M50">
            <v>91</v>
          </cell>
          <cell r="N50">
            <v>76</v>
          </cell>
          <cell r="O50">
            <v>139</v>
          </cell>
          <cell r="P50">
            <v>251.74267618748959</v>
          </cell>
          <cell r="Q50">
            <v>315.88319783720038</v>
          </cell>
          <cell r="R50">
            <v>110</v>
          </cell>
          <cell r="S50">
            <v>130</v>
          </cell>
          <cell r="T50">
            <v>120</v>
          </cell>
          <cell r="U50">
            <v>83</v>
          </cell>
          <cell r="V50">
            <v>46</v>
          </cell>
          <cell r="W50">
            <v>37</v>
          </cell>
          <cell r="X50">
            <v>53</v>
          </cell>
          <cell r="Y50">
            <v>105</v>
          </cell>
          <cell r="Z50">
            <v>101</v>
          </cell>
          <cell r="AA50">
            <v>74</v>
          </cell>
          <cell r="AB50">
            <v>121</v>
          </cell>
          <cell r="AC50">
            <v>118</v>
          </cell>
          <cell r="AD50">
            <v>148</v>
          </cell>
          <cell r="AE50">
            <v>166</v>
          </cell>
        </row>
        <row r="51">
          <cell r="B51">
            <v>110</v>
          </cell>
          <cell r="C51">
            <v>107</v>
          </cell>
          <cell r="D51">
            <v>140</v>
          </cell>
          <cell r="E51">
            <v>90</v>
          </cell>
          <cell r="F51">
            <v>105</v>
          </cell>
          <cell r="G51">
            <v>90</v>
          </cell>
          <cell r="H51">
            <v>97</v>
          </cell>
          <cell r="I51">
            <v>48</v>
          </cell>
          <cell r="J51">
            <v>41</v>
          </cell>
          <cell r="K51">
            <v>71</v>
          </cell>
          <cell r="L51">
            <v>97</v>
          </cell>
          <cell r="M51">
            <v>103</v>
          </cell>
          <cell r="N51">
            <v>77</v>
          </cell>
          <cell r="O51">
            <v>138</v>
          </cell>
          <cell r="P51">
            <v>250.28646403311507</v>
          </cell>
          <cell r="Q51">
            <v>314.05596314255274</v>
          </cell>
          <cell r="R51">
            <v>100</v>
          </cell>
          <cell r="S51">
            <v>130</v>
          </cell>
          <cell r="T51">
            <v>120</v>
          </cell>
          <cell r="U51">
            <v>84</v>
          </cell>
          <cell r="V51">
            <v>42</v>
          </cell>
          <cell r="W51">
            <v>38</v>
          </cell>
          <cell r="X51">
            <v>52</v>
          </cell>
          <cell r="Y51">
            <v>105</v>
          </cell>
          <cell r="Z51">
            <v>100</v>
          </cell>
          <cell r="AA51">
            <v>96</v>
          </cell>
          <cell r="AB51">
            <v>126</v>
          </cell>
          <cell r="AC51">
            <v>124</v>
          </cell>
          <cell r="AD51">
            <v>134</v>
          </cell>
          <cell r="AE51">
            <v>185</v>
          </cell>
        </row>
        <row r="52">
          <cell r="B52">
            <v>108</v>
          </cell>
          <cell r="C52">
            <v>112</v>
          </cell>
          <cell r="D52">
            <v>146</v>
          </cell>
          <cell r="E52">
            <v>100</v>
          </cell>
          <cell r="F52">
            <v>110</v>
          </cell>
          <cell r="G52">
            <v>93</v>
          </cell>
          <cell r="H52">
            <v>100</v>
          </cell>
          <cell r="I52">
            <v>52</v>
          </cell>
          <cell r="J52">
            <v>47</v>
          </cell>
          <cell r="K52">
            <v>78</v>
          </cell>
          <cell r="L52">
            <v>90</v>
          </cell>
          <cell r="M52">
            <v>100</v>
          </cell>
          <cell r="N52">
            <v>78</v>
          </cell>
          <cell r="O52">
            <v>123</v>
          </cell>
          <cell r="P52">
            <v>250.28646403311507</v>
          </cell>
          <cell r="Q52">
            <v>314.05596314255274</v>
          </cell>
          <cell r="R52">
            <v>100</v>
          </cell>
          <cell r="S52">
            <v>130</v>
          </cell>
          <cell r="T52">
            <v>106</v>
          </cell>
          <cell r="U52">
            <v>80</v>
          </cell>
          <cell r="V52">
            <v>41</v>
          </cell>
          <cell r="W52">
            <v>40</v>
          </cell>
          <cell r="X52">
            <v>51</v>
          </cell>
          <cell r="Y52">
            <v>105</v>
          </cell>
          <cell r="Z52">
            <v>100</v>
          </cell>
          <cell r="AA52">
            <v>93</v>
          </cell>
          <cell r="AB52">
            <v>133</v>
          </cell>
          <cell r="AC52">
            <v>121</v>
          </cell>
          <cell r="AD52">
            <v>98</v>
          </cell>
          <cell r="AE52">
            <v>215</v>
          </cell>
        </row>
        <row r="53">
          <cell r="B53">
            <v>115</v>
          </cell>
          <cell r="C53">
            <v>107</v>
          </cell>
          <cell r="D53">
            <v>156</v>
          </cell>
          <cell r="E53">
            <v>100</v>
          </cell>
          <cell r="F53">
            <v>115</v>
          </cell>
          <cell r="G53">
            <v>99</v>
          </cell>
          <cell r="H53">
            <v>89</v>
          </cell>
          <cell r="I53">
            <v>50</v>
          </cell>
          <cell r="J53">
            <v>50</v>
          </cell>
          <cell r="K53">
            <v>85</v>
          </cell>
          <cell r="L53">
            <v>78</v>
          </cell>
          <cell r="M53">
            <v>101</v>
          </cell>
          <cell r="N53">
            <v>78</v>
          </cell>
          <cell r="O53">
            <v>129</v>
          </cell>
          <cell r="P53">
            <v>256.93043198744869</v>
          </cell>
          <cell r="Q53">
            <v>322.39272143688231</v>
          </cell>
          <cell r="R53">
            <v>110</v>
          </cell>
          <cell r="S53">
            <v>130</v>
          </cell>
          <cell r="T53">
            <v>111</v>
          </cell>
          <cell r="U53">
            <v>81</v>
          </cell>
          <cell r="V53">
            <v>46</v>
          </cell>
          <cell r="W53">
            <v>42</v>
          </cell>
          <cell r="X53">
            <v>51</v>
          </cell>
          <cell r="Y53">
            <v>105</v>
          </cell>
          <cell r="Z53">
            <v>98</v>
          </cell>
          <cell r="AA53">
            <v>112</v>
          </cell>
          <cell r="AB53">
            <v>131</v>
          </cell>
          <cell r="AC53">
            <v>113</v>
          </cell>
          <cell r="AD53">
            <v>97</v>
          </cell>
          <cell r="AE53">
            <v>244</v>
          </cell>
        </row>
        <row r="54">
          <cell r="B54">
            <v>115</v>
          </cell>
          <cell r="C54">
            <v>116</v>
          </cell>
          <cell r="D54">
            <v>160</v>
          </cell>
          <cell r="E54">
            <v>95</v>
          </cell>
          <cell r="F54">
            <v>114</v>
          </cell>
          <cell r="G54">
            <v>78</v>
          </cell>
          <cell r="H54">
            <v>86</v>
          </cell>
          <cell r="I54">
            <v>52</v>
          </cell>
          <cell r="J54">
            <v>54</v>
          </cell>
          <cell r="K54">
            <v>80</v>
          </cell>
          <cell r="L54">
            <v>79</v>
          </cell>
          <cell r="M54">
            <v>100</v>
          </cell>
          <cell r="N54">
            <v>72</v>
          </cell>
          <cell r="O54">
            <v>137</v>
          </cell>
          <cell r="P54">
            <v>261.39008171022056</v>
          </cell>
          <cell r="Q54">
            <v>327.98862768924056</v>
          </cell>
          <cell r="R54">
            <v>110</v>
          </cell>
          <cell r="S54">
            <v>130</v>
          </cell>
          <cell r="T54">
            <v>114</v>
          </cell>
          <cell r="U54">
            <v>83</v>
          </cell>
          <cell r="V54">
            <v>54</v>
          </cell>
          <cell r="W54">
            <v>44</v>
          </cell>
          <cell r="X54">
            <v>62</v>
          </cell>
          <cell r="Y54">
            <v>105</v>
          </cell>
          <cell r="Z54">
            <v>95</v>
          </cell>
          <cell r="AA54">
            <v>101</v>
          </cell>
          <cell r="AB54">
            <v>138</v>
          </cell>
          <cell r="AC54">
            <v>110</v>
          </cell>
          <cell r="AD54">
            <v>106</v>
          </cell>
          <cell r="AE54">
            <v>282</v>
          </cell>
        </row>
        <row r="55">
          <cell r="B55">
            <v>120</v>
          </cell>
          <cell r="C55">
            <v>110</v>
          </cell>
          <cell r="D55">
            <v>155</v>
          </cell>
          <cell r="E55">
            <v>95</v>
          </cell>
          <cell r="F55">
            <v>113</v>
          </cell>
          <cell r="G55">
            <v>77</v>
          </cell>
          <cell r="H55">
            <v>92</v>
          </cell>
          <cell r="I55">
            <v>52</v>
          </cell>
          <cell r="J55">
            <v>67</v>
          </cell>
          <cell r="K55">
            <v>81</v>
          </cell>
          <cell r="L55">
            <v>84</v>
          </cell>
          <cell r="M55">
            <v>100</v>
          </cell>
          <cell r="N55">
            <v>79</v>
          </cell>
          <cell r="O55">
            <v>122</v>
          </cell>
          <cell r="P55">
            <v>257.38549828569074</v>
          </cell>
          <cell r="Q55">
            <v>322.96373227895975</v>
          </cell>
          <cell r="R55">
            <v>110</v>
          </cell>
          <cell r="S55">
            <v>130</v>
          </cell>
          <cell r="T55">
            <v>96</v>
          </cell>
          <cell r="U55">
            <v>82</v>
          </cell>
          <cell r="V55">
            <v>58</v>
          </cell>
          <cell r="W55">
            <v>46</v>
          </cell>
          <cell r="X55">
            <v>57</v>
          </cell>
          <cell r="Y55">
            <v>100</v>
          </cell>
          <cell r="Z55">
            <v>95</v>
          </cell>
          <cell r="AA55">
            <v>92</v>
          </cell>
          <cell r="AB55">
            <v>113</v>
          </cell>
          <cell r="AC55">
            <v>85</v>
          </cell>
          <cell r="AD55">
            <v>106</v>
          </cell>
          <cell r="AE55">
            <v>311</v>
          </cell>
        </row>
        <row r="56">
          <cell r="B56">
            <v>115</v>
          </cell>
          <cell r="C56">
            <v>101</v>
          </cell>
          <cell r="D56">
            <v>141</v>
          </cell>
          <cell r="E56">
            <v>90</v>
          </cell>
          <cell r="F56">
            <v>113</v>
          </cell>
          <cell r="G56">
            <v>78</v>
          </cell>
          <cell r="H56">
            <v>95</v>
          </cell>
          <cell r="I56">
            <v>50</v>
          </cell>
          <cell r="J56">
            <v>49</v>
          </cell>
          <cell r="K56">
            <v>83</v>
          </cell>
          <cell r="L56">
            <v>87</v>
          </cell>
          <cell r="M56">
            <v>100</v>
          </cell>
          <cell r="N56">
            <v>77</v>
          </cell>
          <cell r="O56">
            <v>135</v>
          </cell>
          <cell r="P56">
            <v>262.846293864595</v>
          </cell>
          <cell r="Q56">
            <v>329.81586238388809</v>
          </cell>
          <cell r="R56">
            <v>110</v>
          </cell>
          <cell r="S56">
            <v>128</v>
          </cell>
          <cell r="T56">
            <v>104</v>
          </cell>
          <cell r="U56">
            <v>83</v>
          </cell>
          <cell r="V56">
            <v>54</v>
          </cell>
          <cell r="W56">
            <v>48</v>
          </cell>
          <cell r="X56">
            <v>54</v>
          </cell>
          <cell r="Y56">
            <v>100</v>
          </cell>
          <cell r="Z56">
            <v>94</v>
          </cell>
          <cell r="AA56">
            <v>91</v>
          </cell>
          <cell r="AB56">
            <v>121</v>
          </cell>
          <cell r="AC56">
            <v>85</v>
          </cell>
          <cell r="AD56">
            <v>131</v>
          </cell>
          <cell r="AE56">
            <v>371</v>
          </cell>
        </row>
        <row r="57">
          <cell r="B57">
            <v>110</v>
          </cell>
          <cell r="C57">
            <v>106</v>
          </cell>
          <cell r="D57">
            <v>125</v>
          </cell>
          <cell r="E57">
            <v>89</v>
          </cell>
          <cell r="F57">
            <v>115</v>
          </cell>
          <cell r="G57">
            <v>81</v>
          </cell>
          <cell r="H57">
            <v>100</v>
          </cell>
          <cell r="I57">
            <v>50</v>
          </cell>
          <cell r="J57">
            <v>37</v>
          </cell>
          <cell r="K57">
            <v>86</v>
          </cell>
          <cell r="L57">
            <v>82</v>
          </cell>
          <cell r="M57">
            <v>100</v>
          </cell>
          <cell r="N57">
            <v>74</v>
          </cell>
          <cell r="O57">
            <v>127</v>
          </cell>
          <cell r="P57">
            <v>252.56179552432525</v>
          </cell>
          <cell r="Q57">
            <v>316.91101735293961</v>
          </cell>
          <cell r="R57">
            <v>110</v>
          </cell>
          <cell r="S57">
            <v>127</v>
          </cell>
          <cell r="T57">
            <v>135</v>
          </cell>
          <cell r="U57">
            <v>85</v>
          </cell>
          <cell r="V57">
            <v>50</v>
          </cell>
          <cell r="W57">
            <v>54</v>
          </cell>
          <cell r="X57">
            <v>52</v>
          </cell>
          <cell r="Y57">
            <v>100</v>
          </cell>
          <cell r="Z57">
            <v>97</v>
          </cell>
          <cell r="AA57">
            <v>90</v>
          </cell>
          <cell r="AB57">
            <v>124</v>
          </cell>
          <cell r="AC57">
            <v>90</v>
          </cell>
          <cell r="AD57">
            <v>126</v>
          </cell>
          <cell r="AE57">
            <v>253</v>
          </cell>
        </row>
        <row r="58">
          <cell r="B58">
            <v>105</v>
          </cell>
          <cell r="C58">
            <v>107</v>
          </cell>
          <cell r="D58">
            <v>133</v>
          </cell>
          <cell r="E58">
            <v>93</v>
          </cell>
          <cell r="F58">
            <v>109</v>
          </cell>
          <cell r="G58">
            <v>85</v>
          </cell>
          <cell r="H58">
            <v>105</v>
          </cell>
          <cell r="I58">
            <v>48</v>
          </cell>
          <cell r="J58">
            <v>49</v>
          </cell>
          <cell r="K58">
            <v>92</v>
          </cell>
          <cell r="L58">
            <v>77</v>
          </cell>
          <cell r="M58">
            <v>100</v>
          </cell>
          <cell r="N58">
            <v>63</v>
          </cell>
          <cell r="O58">
            <v>115</v>
          </cell>
          <cell r="P58">
            <v>237.72663420163516</v>
          </cell>
          <cell r="Q58">
            <v>298.29606390121739</v>
          </cell>
          <cell r="R58">
            <v>110</v>
          </cell>
          <cell r="S58">
            <v>122</v>
          </cell>
          <cell r="T58">
            <v>136</v>
          </cell>
          <cell r="U58">
            <v>83</v>
          </cell>
          <cell r="V58">
            <v>47</v>
          </cell>
          <cell r="W58">
            <v>56</v>
          </cell>
          <cell r="X58">
            <v>50</v>
          </cell>
          <cell r="Y58">
            <v>100</v>
          </cell>
          <cell r="Z58">
            <v>97</v>
          </cell>
          <cell r="AA58">
            <v>85</v>
          </cell>
          <cell r="AB58">
            <v>109</v>
          </cell>
          <cell r="AC58">
            <v>90</v>
          </cell>
          <cell r="AD58">
            <v>137</v>
          </cell>
          <cell r="AE58">
            <v>109</v>
          </cell>
        </row>
        <row r="59">
          <cell r="B59">
            <v>105</v>
          </cell>
          <cell r="C59">
            <v>95</v>
          </cell>
          <cell r="D59">
            <v>142</v>
          </cell>
          <cell r="E59">
            <v>102</v>
          </cell>
          <cell r="F59">
            <v>111</v>
          </cell>
          <cell r="G59">
            <v>95</v>
          </cell>
          <cell r="H59">
            <v>105</v>
          </cell>
          <cell r="I59">
            <v>50</v>
          </cell>
          <cell r="J59">
            <v>47</v>
          </cell>
          <cell r="K59">
            <v>88</v>
          </cell>
          <cell r="L59">
            <v>78</v>
          </cell>
          <cell r="M59">
            <v>100</v>
          </cell>
          <cell r="N59">
            <v>76</v>
          </cell>
          <cell r="O59">
            <v>102</v>
          </cell>
          <cell r="P59">
            <v>238.6367667981192</v>
          </cell>
          <cell r="Q59">
            <v>299.43808558537211</v>
          </cell>
          <cell r="R59">
            <v>110</v>
          </cell>
          <cell r="S59">
            <v>127</v>
          </cell>
          <cell r="T59">
            <v>109</v>
          </cell>
          <cell r="U59">
            <v>83</v>
          </cell>
          <cell r="V59">
            <v>52</v>
          </cell>
          <cell r="W59">
            <v>54</v>
          </cell>
          <cell r="X59">
            <v>49</v>
          </cell>
          <cell r="Y59">
            <v>100</v>
          </cell>
          <cell r="Z59">
            <v>96</v>
          </cell>
          <cell r="AA59">
            <v>86</v>
          </cell>
          <cell r="AB59">
            <v>118</v>
          </cell>
          <cell r="AC59">
            <v>95</v>
          </cell>
          <cell r="AD59">
            <v>138</v>
          </cell>
          <cell r="AE59">
            <v>109</v>
          </cell>
        </row>
        <row r="60">
          <cell r="B60">
            <v>115</v>
          </cell>
          <cell r="C60">
            <v>104</v>
          </cell>
          <cell r="D60">
            <v>133</v>
          </cell>
          <cell r="E60">
            <v>109</v>
          </cell>
          <cell r="F60">
            <v>110</v>
          </cell>
          <cell r="G60">
            <v>98</v>
          </cell>
          <cell r="H60">
            <v>105</v>
          </cell>
          <cell r="I60">
            <v>50</v>
          </cell>
          <cell r="J60">
            <v>45</v>
          </cell>
          <cell r="K60">
            <v>85</v>
          </cell>
          <cell r="L60">
            <v>84</v>
          </cell>
          <cell r="M60">
            <v>103</v>
          </cell>
          <cell r="N60">
            <v>75</v>
          </cell>
          <cell r="O60">
            <v>111</v>
          </cell>
          <cell r="P60">
            <v>240.27500547179051</v>
          </cell>
          <cell r="Q60">
            <v>301.49372461685067</v>
          </cell>
          <cell r="R60">
            <v>110</v>
          </cell>
          <cell r="S60">
            <v>127</v>
          </cell>
          <cell r="T60">
            <v>99</v>
          </cell>
          <cell r="U60">
            <v>81</v>
          </cell>
          <cell r="V60">
            <v>50</v>
          </cell>
          <cell r="W60">
            <v>56</v>
          </cell>
          <cell r="X60">
            <v>48</v>
          </cell>
          <cell r="Y60">
            <v>100</v>
          </cell>
          <cell r="Z60">
            <v>96</v>
          </cell>
          <cell r="AA60">
            <v>84</v>
          </cell>
          <cell r="AB60">
            <v>120</v>
          </cell>
          <cell r="AC60">
            <v>100</v>
          </cell>
          <cell r="AD60">
            <v>128</v>
          </cell>
          <cell r="AE60">
            <v>114</v>
          </cell>
        </row>
        <row r="61">
          <cell r="B61">
            <v>120</v>
          </cell>
          <cell r="C61">
            <v>100</v>
          </cell>
          <cell r="D61">
            <v>133</v>
          </cell>
          <cell r="E61">
            <v>112</v>
          </cell>
          <cell r="F61">
            <v>110</v>
          </cell>
          <cell r="G61">
            <v>80</v>
          </cell>
          <cell r="H61">
            <v>110</v>
          </cell>
          <cell r="I61">
            <v>48</v>
          </cell>
          <cell r="J61">
            <v>43</v>
          </cell>
          <cell r="K61">
            <v>76</v>
          </cell>
          <cell r="L61">
            <v>86</v>
          </cell>
          <cell r="M61">
            <v>100</v>
          </cell>
          <cell r="N61">
            <v>83</v>
          </cell>
          <cell r="O61">
            <v>115</v>
          </cell>
          <cell r="P61">
            <v>236.1794087876122</v>
          </cell>
          <cell r="Q61">
            <v>296.35462703815432</v>
          </cell>
          <cell r="R61">
            <v>110</v>
          </cell>
          <cell r="S61">
            <v>125</v>
          </cell>
          <cell r="T61">
            <v>94</v>
          </cell>
          <cell r="U61">
            <v>76</v>
          </cell>
          <cell r="V61">
            <v>49</v>
          </cell>
          <cell r="W61">
            <v>44</v>
          </cell>
          <cell r="X61">
            <v>47</v>
          </cell>
          <cell r="Y61">
            <v>97</v>
          </cell>
          <cell r="Z61">
            <v>94</v>
          </cell>
          <cell r="AA61">
            <v>82</v>
          </cell>
          <cell r="AB61">
            <v>121</v>
          </cell>
          <cell r="AC61">
            <v>103</v>
          </cell>
          <cell r="AD61">
            <v>117</v>
          </cell>
          <cell r="AE61">
            <v>120</v>
          </cell>
        </row>
        <row r="62">
          <cell r="B62">
            <v>130</v>
          </cell>
          <cell r="C62">
            <v>98</v>
          </cell>
          <cell r="D62">
            <v>163</v>
          </cell>
          <cell r="E62">
            <v>105</v>
          </cell>
          <cell r="F62">
            <v>110</v>
          </cell>
          <cell r="G62">
            <v>78</v>
          </cell>
          <cell r="H62">
            <v>120</v>
          </cell>
          <cell r="I62">
            <v>50</v>
          </cell>
          <cell r="J62">
            <v>42</v>
          </cell>
          <cell r="K62">
            <v>74</v>
          </cell>
          <cell r="L62">
            <v>88</v>
          </cell>
          <cell r="M62">
            <v>100</v>
          </cell>
          <cell r="N62">
            <v>80</v>
          </cell>
          <cell r="O62">
            <v>114</v>
          </cell>
          <cell r="P62">
            <v>238.90980657706439</v>
          </cell>
          <cell r="Q62">
            <v>299.78069209061852</v>
          </cell>
          <cell r="R62">
            <v>100</v>
          </cell>
          <cell r="S62">
            <v>118</v>
          </cell>
          <cell r="T62">
            <v>95</v>
          </cell>
          <cell r="U62">
            <v>76</v>
          </cell>
          <cell r="V62">
            <v>48</v>
          </cell>
          <cell r="W62">
            <v>32</v>
          </cell>
          <cell r="X62">
            <v>46</v>
          </cell>
          <cell r="Y62">
            <v>97</v>
          </cell>
          <cell r="Z62">
            <v>92</v>
          </cell>
          <cell r="AA62">
            <v>89</v>
          </cell>
          <cell r="AB62">
            <v>119</v>
          </cell>
          <cell r="AC62">
            <v>108</v>
          </cell>
          <cell r="AD62">
            <v>138</v>
          </cell>
          <cell r="AE62">
            <v>115</v>
          </cell>
        </row>
        <row r="63">
          <cell r="B63">
            <v>130</v>
          </cell>
          <cell r="C63">
            <v>95</v>
          </cell>
          <cell r="D63">
            <v>186</v>
          </cell>
          <cell r="E63">
            <v>98</v>
          </cell>
          <cell r="F63">
            <v>112</v>
          </cell>
          <cell r="G63">
            <v>78</v>
          </cell>
          <cell r="H63">
            <v>110</v>
          </cell>
          <cell r="I63">
            <v>52</v>
          </cell>
          <cell r="J63">
            <v>52</v>
          </cell>
          <cell r="K63">
            <v>69</v>
          </cell>
          <cell r="L63">
            <v>80</v>
          </cell>
          <cell r="M63">
            <v>100</v>
          </cell>
          <cell r="N63">
            <v>69</v>
          </cell>
          <cell r="O63">
            <v>117</v>
          </cell>
          <cell r="P63">
            <v>233.90407729640211</v>
          </cell>
          <cell r="Q63">
            <v>293.49957282776751</v>
          </cell>
          <cell r="R63">
            <v>100</v>
          </cell>
          <cell r="S63">
            <v>118</v>
          </cell>
          <cell r="T63">
            <v>95</v>
          </cell>
          <cell r="U63">
            <v>76</v>
          </cell>
          <cell r="V63">
            <v>47</v>
          </cell>
          <cell r="W63">
            <v>30</v>
          </cell>
          <cell r="X63">
            <v>46</v>
          </cell>
          <cell r="Y63">
            <v>88</v>
          </cell>
          <cell r="Z63">
            <v>90</v>
          </cell>
          <cell r="AA63">
            <v>98</v>
          </cell>
          <cell r="AB63">
            <v>92</v>
          </cell>
          <cell r="AC63">
            <v>109</v>
          </cell>
          <cell r="AD63">
            <v>124</v>
          </cell>
          <cell r="AE63">
            <v>109</v>
          </cell>
        </row>
        <row r="64">
          <cell r="B64">
            <v>120</v>
          </cell>
          <cell r="C64">
            <v>91</v>
          </cell>
          <cell r="D64">
            <v>155</v>
          </cell>
          <cell r="E64">
            <v>90</v>
          </cell>
          <cell r="F64">
            <v>112</v>
          </cell>
          <cell r="G64">
            <v>72</v>
          </cell>
          <cell r="H64">
            <v>110</v>
          </cell>
          <cell r="I64">
            <v>56</v>
          </cell>
          <cell r="J64">
            <v>63</v>
          </cell>
          <cell r="K64">
            <v>68</v>
          </cell>
          <cell r="L64">
            <v>77</v>
          </cell>
          <cell r="M64">
            <v>97</v>
          </cell>
          <cell r="N64">
            <v>70</v>
          </cell>
          <cell r="O64">
            <v>116</v>
          </cell>
          <cell r="P64">
            <v>228.26125519820096</v>
          </cell>
          <cell r="Q64">
            <v>286.41903838600814</v>
          </cell>
          <cell r="R64">
            <v>110</v>
          </cell>
          <cell r="S64">
            <v>118</v>
          </cell>
          <cell r="T64">
            <v>104</v>
          </cell>
          <cell r="U64">
            <v>75</v>
          </cell>
          <cell r="V64">
            <v>46</v>
          </cell>
          <cell r="W64">
            <v>34</v>
          </cell>
          <cell r="X64">
            <v>45</v>
          </cell>
          <cell r="Y64">
            <v>92</v>
          </cell>
          <cell r="Z64">
            <v>89</v>
          </cell>
          <cell r="AA64">
            <v>96</v>
          </cell>
          <cell r="AB64">
            <v>96</v>
          </cell>
          <cell r="AC64">
            <v>105</v>
          </cell>
          <cell r="AD64">
            <v>114</v>
          </cell>
          <cell r="AE64">
            <v>87</v>
          </cell>
        </row>
        <row r="65">
          <cell r="B65">
            <v>115</v>
          </cell>
          <cell r="C65">
            <v>97</v>
          </cell>
          <cell r="D65">
            <v>225</v>
          </cell>
          <cell r="E65">
            <v>88</v>
          </cell>
          <cell r="F65">
            <v>106</v>
          </cell>
          <cell r="G65">
            <v>65</v>
          </cell>
          <cell r="H65">
            <v>120</v>
          </cell>
          <cell r="I65">
            <v>50</v>
          </cell>
          <cell r="J65">
            <v>60</v>
          </cell>
          <cell r="K65">
            <v>68</v>
          </cell>
          <cell r="L65">
            <v>81</v>
          </cell>
          <cell r="M65">
            <v>101</v>
          </cell>
          <cell r="N65">
            <v>70</v>
          </cell>
          <cell r="O65">
            <v>99</v>
          </cell>
          <cell r="P65">
            <v>230.8096264683563</v>
          </cell>
          <cell r="Q65">
            <v>289.61669910164136</v>
          </cell>
          <cell r="R65">
            <v>110</v>
          </cell>
          <cell r="S65">
            <v>110</v>
          </cell>
          <cell r="T65">
            <v>92</v>
          </cell>
          <cell r="U65">
            <v>85</v>
          </cell>
          <cell r="V65">
            <v>45</v>
          </cell>
          <cell r="W65">
            <v>38</v>
          </cell>
          <cell r="X65">
            <v>45</v>
          </cell>
          <cell r="Y65">
            <v>96</v>
          </cell>
          <cell r="Z65">
            <v>90</v>
          </cell>
          <cell r="AA65">
            <v>86</v>
          </cell>
          <cell r="AB65">
            <v>98</v>
          </cell>
          <cell r="AC65">
            <v>102</v>
          </cell>
          <cell r="AD65">
            <v>111</v>
          </cell>
          <cell r="AE65">
            <v>83</v>
          </cell>
        </row>
        <row r="66">
          <cell r="B66">
            <v>120</v>
          </cell>
          <cell r="C66">
            <v>91</v>
          </cell>
          <cell r="D66">
            <v>200</v>
          </cell>
          <cell r="E66">
            <v>86</v>
          </cell>
          <cell r="F66">
            <v>101</v>
          </cell>
          <cell r="G66">
            <v>67</v>
          </cell>
          <cell r="H66">
            <v>110</v>
          </cell>
          <cell r="I66">
            <v>52</v>
          </cell>
          <cell r="J66">
            <v>52</v>
          </cell>
          <cell r="K66">
            <v>64</v>
          </cell>
          <cell r="L66">
            <v>83</v>
          </cell>
          <cell r="M66">
            <v>98</v>
          </cell>
          <cell r="N66">
            <v>70</v>
          </cell>
          <cell r="O66">
            <v>97</v>
          </cell>
          <cell r="P66">
            <v>225.62187066839724</v>
          </cell>
          <cell r="Q66">
            <v>283.10717550195943</v>
          </cell>
          <cell r="R66">
            <v>110</v>
          </cell>
          <cell r="S66">
            <v>106</v>
          </cell>
          <cell r="T66">
            <v>93</v>
          </cell>
          <cell r="U66">
            <v>77</v>
          </cell>
          <cell r="V66">
            <v>48</v>
          </cell>
          <cell r="W66">
            <v>42</v>
          </cell>
          <cell r="X66">
            <v>45</v>
          </cell>
          <cell r="Y66">
            <v>96</v>
          </cell>
          <cell r="Z66">
            <v>92</v>
          </cell>
          <cell r="AA66">
            <v>87</v>
          </cell>
          <cell r="AB66">
            <v>90</v>
          </cell>
          <cell r="AC66">
            <v>102</v>
          </cell>
          <cell r="AD66">
            <v>110</v>
          </cell>
          <cell r="AE66">
            <v>90</v>
          </cell>
        </row>
        <row r="67">
          <cell r="B67">
            <v>115</v>
          </cell>
          <cell r="C67">
            <v>107</v>
          </cell>
          <cell r="D67">
            <v>167</v>
          </cell>
          <cell r="E67">
            <v>89</v>
          </cell>
          <cell r="F67">
            <v>100</v>
          </cell>
          <cell r="G67">
            <v>69</v>
          </cell>
          <cell r="H67">
            <v>105</v>
          </cell>
          <cell r="I67">
            <v>52</v>
          </cell>
          <cell r="J67">
            <v>61</v>
          </cell>
          <cell r="K67">
            <v>60</v>
          </cell>
          <cell r="L67">
            <v>82</v>
          </cell>
          <cell r="M67">
            <v>95</v>
          </cell>
          <cell r="N67">
            <v>70</v>
          </cell>
          <cell r="O67">
            <v>95</v>
          </cell>
          <cell r="P67">
            <v>221.07120768597693</v>
          </cell>
          <cell r="Q67">
            <v>277.3970670811857</v>
          </cell>
          <cell r="R67">
            <v>110</v>
          </cell>
          <cell r="S67">
            <v>106</v>
          </cell>
          <cell r="T67">
            <v>86</v>
          </cell>
          <cell r="U67">
            <v>70</v>
          </cell>
          <cell r="V67">
            <v>50</v>
          </cell>
          <cell r="W67">
            <v>46</v>
          </cell>
          <cell r="X67">
            <v>45</v>
          </cell>
          <cell r="Y67">
            <v>90</v>
          </cell>
          <cell r="Z67">
            <v>94</v>
          </cell>
          <cell r="AA67">
            <v>83</v>
          </cell>
          <cell r="AB67">
            <v>94</v>
          </cell>
          <cell r="AC67">
            <v>101</v>
          </cell>
          <cell r="AD67">
            <v>93</v>
          </cell>
          <cell r="AE67">
            <v>94</v>
          </cell>
        </row>
        <row r="68">
          <cell r="B68">
            <v>115</v>
          </cell>
          <cell r="C68">
            <v>101</v>
          </cell>
          <cell r="D68">
            <v>110</v>
          </cell>
          <cell r="E68">
            <v>93</v>
          </cell>
          <cell r="F68">
            <v>122</v>
          </cell>
          <cell r="G68">
            <v>70</v>
          </cell>
          <cell r="H68">
            <v>95</v>
          </cell>
          <cell r="I68">
            <v>52</v>
          </cell>
          <cell r="J68">
            <v>61</v>
          </cell>
          <cell r="K68">
            <v>63</v>
          </cell>
          <cell r="L68">
            <v>80</v>
          </cell>
          <cell r="M68">
            <v>93</v>
          </cell>
          <cell r="N68">
            <v>70</v>
          </cell>
          <cell r="O68">
            <v>94</v>
          </cell>
          <cell r="P68">
            <v>219.70600879125081</v>
          </cell>
          <cell r="Q68">
            <v>275.68403455495354</v>
          </cell>
          <cell r="R68">
            <v>110</v>
          </cell>
          <cell r="S68">
            <v>108</v>
          </cell>
          <cell r="T68">
            <v>80</v>
          </cell>
          <cell r="U68">
            <v>69</v>
          </cell>
          <cell r="V68">
            <v>51</v>
          </cell>
          <cell r="W68">
            <v>52</v>
          </cell>
          <cell r="X68">
            <v>45</v>
          </cell>
          <cell r="Y68">
            <v>85</v>
          </cell>
          <cell r="Z68">
            <v>92</v>
          </cell>
          <cell r="AA68">
            <v>82</v>
          </cell>
          <cell r="AB68">
            <v>98</v>
          </cell>
          <cell r="AC68">
            <v>101</v>
          </cell>
          <cell r="AD68">
            <v>114</v>
          </cell>
          <cell r="AE68">
            <v>108</v>
          </cell>
        </row>
        <row r="69">
          <cell r="B69">
            <v>115</v>
          </cell>
          <cell r="C69">
            <v>97</v>
          </cell>
          <cell r="D69">
            <v>119</v>
          </cell>
          <cell r="E69">
            <v>93</v>
          </cell>
          <cell r="F69">
            <v>124</v>
          </cell>
          <cell r="G69">
            <v>85</v>
          </cell>
          <cell r="H69">
            <v>95</v>
          </cell>
          <cell r="I69">
            <v>50</v>
          </cell>
          <cell r="J69">
            <v>56</v>
          </cell>
          <cell r="K69">
            <v>65</v>
          </cell>
          <cell r="L69">
            <v>68</v>
          </cell>
          <cell r="M69">
            <v>90</v>
          </cell>
          <cell r="N69">
            <v>70</v>
          </cell>
          <cell r="O69">
            <v>93</v>
          </cell>
          <cell r="P69">
            <v>221.79931376316418</v>
          </cell>
          <cell r="Q69">
            <v>278.31068442850949</v>
          </cell>
          <cell r="R69">
            <v>110</v>
          </cell>
          <cell r="S69">
            <v>106</v>
          </cell>
          <cell r="T69">
            <v>85</v>
          </cell>
          <cell r="U69">
            <v>83</v>
          </cell>
          <cell r="V69">
            <v>52</v>
          </cell>
          <cell r="W69">
            <v>56</v>
          </cell>
          <cell r="X69">
            <v>45</v>
          </cell>
          <cell r="Y69">
            <v>80</v>
          </cell>
          <cell r="Z69">
            <v>91</v>
          </cell>
          <cell r="AA69">
            <v>84</v>
          </cell>
          <cell r="AB69">
            <v>100</v>
          </cell>
          <cell r="AC69">
            <v>98</v>
          </cell>
          <cell r="AD69">
            <v>130</v>
          </cell>
          <cell r="AE69">
            <v>97</v>
          </cell>
        </row>
        <row r="70">
          <cell r="B70">
            <v>110</v>
          </cell>
          <cell r="C70">
            <v>100</v>
          </cell>
          <cell r="D70">
            <v>96</v>
          </cell>
          <cell r="E70">
            <v>91</v>
          </cell>
          <cell r="F70">
            <v>125</v>
          </cell>
          <cell r="G70">
            <v>99</v>
          </cell>
          <cell r="H70">
            <v>95</v>
          </cell>
          <cell r="I70">
            <v>54</v>
          </cell>
          <cell r="J70">
            <v>50</v>
          </cell>
          <cell r="K70">
            <v>64</v>
          </cell>
          <cell r="L70">
            <v>68</v>
          </cell>
          <cell r="M70">
            <v>84</v>
          </cell>
          <cell r="N70">
            <v>70</v>
          </cell>
          <cell r="O70">
            <v>90</v>
          </cell>
          <cell r="P70">
            <v>219.068915973712</v>
          </cell>
          <cell r="Q70">
            <v>274.88461937604524</v>
          </cell>
          <cell r="R70">
            <v>110</v>
          </cell>
          <cell r="S70">
            <v>104</v>
          </cell>
          <cell r="T70">
            <v>86</v>
          </cell>
          <cell r="U70">
            <v>74</v>
          </cell>
          <cell r="V70">
            <v>51</v>
          </cell>
          <cell r="W70">
            <v>52</v>
          </cell>
          <cell r="X70">
            <v>45</v>
          </cell>
          <cell r="Y70">
            <v>75</v>
          </cell>
          <cell r="Z70">
            <v>90</v>
          </cell>
          <cell r="AA70">
            <v>86</v>
          </cell>
          <cell r="AB70">
            <v>110</v>
          </cell>
          <cell r="AC70">
            <v>96</v>
          </cell>
          <cell r="AD70">
            <v>146</v>
          </cell>
          <cell r="AE70">
            <v>86</v>
          </cell>
        </row>
        <row r="71">
          <cell r="B71">
            <v>110</v>
          </cell>
          <cell r="C71">
            <v>97</v>
          </cell>
          <cell r="D71">
            <v>86</v>
          </cell>
          <cell r="E71">
            <v>80</v>
          </cell>
          <cell r="F71">
            <v>100</v>
          </cell>
          <cell r="G71">
            <v>79</v>
          </cell>
          <cell r="H71">
            <v>95</v>
          </cell>
          <cell r="I71">
            <v>56</v>
          </cell>
          <cell r="J71">
            <v>44</v>
          </cell>
          <cell r="K71">
            <v>60</v>
          </cell>
          <cell r="L71">
            <v>72</v>
          </cell>
          <cell r="M71">
            <v>87</v>
          </cell>
          <cell r="N71">
            <v>70</v>
          </cell>
          <cell r="O71">
            <v>94</v>
          </cell>
          <cell r="P71">
            <v>210.78670934570707</v>
          </cell>
          <cell r="Q71">
            <v>264.4922220502371</v>
          </cell>
          <cell r="R71">
            <v>110</v>
          </cell>
          <cell r="S71">
            <v>102</v>
          </cell>
          <cell r="T71">
            <v>85</v>
          </cell>
          <cell r="U71">
            <v>75</v>
          </cell>
          <cell r="V71">
            <v>50</v>
          </cell>
          <cell r="W71">
            <v>50</v>
          </cell>
          <cell r="X71">
            <v>45</v>
          </cell>
          <cell r="Y71">
            <v>80</v>
          </cell>
          <cell r="Z71">
            <v>88</v>
          </cell>
          <cell r="AA71">
            <v>84</v>
          </cell>
          <cell r="AB71">
            <v>100</v>
          </cell>
          <cell r="AC71">
            <v>96</v>
          </cell>
          <cell r="AD71">
            <v>139</v>
          </cell>
          <cell r="AE71">
            <v>82</v>
          </cell>
        </row>
        <row r="72">
          <cell r="B72">
            <v>110</v>
          </cell>
          <cell r="C72">
            <v>95</v>
          </cell>
          <cell r="D72">
            <v>102</v>
          </cell>
          <cell r="E72">
            <v>75</v>
          </cell>
          <cell r="F72">
            <v>96</v>
          </cell>
          <cell r="G72">
            <v>65</v>
          </cell>
          <cell r="H72">
            <v>80</v>
          </cell>
          <cell r="I72">
            <v>58</v>
          </cell>
          <cell r="J72">
            <v>39</v>
          </cell>
          <cell r="K72">
            <v>50</v>
          </cell>
          <cell r="L72">
            <v>78</v>
          </cell>
          <cell r="M72">
            <v>90</v>
          </cell>
          <cell r="N72">
            <v>65</v>
          </cell>
          <cell r="O72">
            <v>100</v>
          </cell>
          <cell r="P72">
            <v>208.10891726231918</v>
          </cell>
          <cell r="Q72">
            <v>244.60021278846008</v>
          </cell>
          <cell r="R72">
            <v>110</v>
          </cell>
          <cell r="S72">
            <v>101</v>
          </cell>
          <cell r="T72">
            <v>84</v>
          </cell>
          <cell r="U72">
            <v>75</v>
          </cell>
          <cell r="V72">
            <v>51</v>
          </cell>
          <cell r="W72">
            <v>48</v>
          </cell>
          <cell r="X72">
            <v>45</v>
          </cell>
          <cell r="Y72">
            <v>85</v>
          </cell>
          <cell r="Z72">
            <v>95</v>
          </cell>
          <cell r="AA72">
            <v>67</v>
          </cell>
          <cell r="AB72">
            <v>100</v>
          </cell>
          <cell r="AC72">
            <v>96</v>
          </cell>
          <cell r="AD72">
            <v>130</v>
          </cell>
          <cell r="AE72">
            <v>86</v>
          </cell>
        </row>
        <row r="73">
          <cell r="B73">
            <v>105</v>
          </cell>
          <cell r="C73">
            <v>98</v>
          </cell>
          <cell r="D73">
            <v>108</v>
          </cell>
          <cell r="E73">
            <v>70</v>
          </cell>
          <cell r="F73">
            <v>106</v>
          </cell>
          <cell r="G73">
            <v>72</v>
          </cell>
          <cell r="H73">
            <v>75</v>
          </cell>
          <cell r="I73">
            <v>60</v>
          </cell>
          <cell r="J73">
            <v>37</v>
          </cell>
          <cell r="K73">
            <v>46</v>
          </cell>
          <cell r="L73">
            <v>90</v>
          </cell>
          <cell r="M73">
            <v>89</v>
          </cell>
          <cell r="N73">
            <v>66</v>
          </cell>
          <cell r="O73">
            <v>100</v>
          </cell>
          <cell r="P73">
            <v>210.12051488084771</v>
          </cell>
          <cell r="Q73">
            <v>246.96453821963144</v>
          </cell>
          <cell r="R73">
            <v>110</v>
          </cell>
          <cell r="S73">
            <v>101</v>
          </cell>
          <cell r="T73">
            <v>82</v>
          </cell>
          <cell r="U73">
            <v>76</v>
          </cell>
          <cell r="V73">
            <v>53</v>
          </cell>
          <cell r="W73">
            <v>48</v>
          </cell>
          <cell r="X73">
            <v>45</v>
          </cell>
          <cell r="Y73">
            <v>85</v>
          </cell>
          <cell r="Z73">
            <v>99</v>
          </cell>
          <cell r="AA73">
            <v>70</v>
          </cell>
          <cell r="AB73">
            <v>110</v>
          </cell>
          <cell r="AC73">
            <v>96</v>
          </cell>
          <cell r="AD73">
            <v>122</v>
          </cell>
          <cell r="AE73">
            <v>79</v>
          </cell>
        </row>
        <row r="74">
          <cell r="B74">
            <v>105</v>
          </cell>
          <cell r="C74">
            <v>92</v>
          </cell>
          <cell r="D74">
            <v>127</v>
          </cell>
          <cell r="E74">
            <v>80</v>
          </cell>
          <cell r="F74">
            <v>108</v>
          </cell>
          <cell r="G74">
            <v>74</v>
          </cell>
          <cell r="H74">
            <v>80</v>
          </cell>
          <cell r="I74">
            <v>62</v>
          </cell>
          <cell r="J74">
            <v>39</v>
          </cell>
          <cell r="K74">
            <v>49</v>
          </cell>
          <cell r="L74">
            <v>95</v>
          </cell>
          <cell r="M74">
            <v>90</v>
          </cell>
          <cell r="N74">
            <v>65</v>
          </cell>
          <cell r="O74">
            <v>110</v>
          </cell>
          <cell r="P74">
            <v>227.58483965989123</v>
          </cell>
          <cell r="Q74">
            <v>267.49118173571054</v>
          </cell>
          <cell r="R74">
            <v>110</v>
          </cell>
          <cell r="S74">
            <v>104</v>
          </cell>
          <cell r="T74">
            <v>80</v>
          </cell>
          <cell r="U74">
            <v>74</v>
          </cell>
          <cell r="V74">
            <v>55</v>
          </cell>
          <cell r="W74">
            <v>48</v>
          </cell>
          <cell r="X74">
            <v>45</v>
          </cell>
          <cell r="Y74">
            <v>85</v>
          </cell>
          <cell r="Z74">
            <v>99</v>
          </cell>
          <cell r="AA74">
            <v>86</v>
          </cell>
          <cell r="AB74">
            <v>100</v>
          </cell>
          <cell r="AC74">
            <v>228</v>
          </cell>
          <cell r="AD74">
            <v>129</v>
          </cell>
          <cell r="AE74">
            <v>70</v>
          </cell>
        </row>
        <row r="75">
          <cell r="B75">
            <v>100</v>
          </cell>
          <cell r="C75">
            <v>92</v>
          </cell>
          <cell r="D75">
            <v>100</v>
          </cell>
          <cell r="E75">
            <v>90</v>
          </cell>
          <cell r="F75">
            <v>110</v>
          </cell>
          <cell r="G75">
            <v>75</v>
          </cell>
          <cell r="H75">
            <v>90</v>
          </cell>
          <cell r="I75">
            <v>58</v>
          </cell>
          <cell r="J75">
            <v>38</v>
          </cell>
          <cell r="K75">
            <v>51</v>
          </cell>
          <cell r="L75">
            <v>95</v>
          </cell>
          <cell r="M75">
            <v>91</v>
          </cell>
          <cell r="N75">
            <v>65</v>
          </cell>
          <cell r="O75">
            <v>110</v>
          </cell>
          <cell r="P75">
            <v>221.27573803814255</v>
          </cell>
          <cell r="Q75">
            <v>260.07579742885474</v>
          </cell>
          <cell r="R75">
            <v>110</v>
          </cell>
          <cell r="S75">
            <v>106</v>
          </cell>
          <cell r="T75">
            <v>78</v>
          </cell>
          <cell r="U75">
            <v>76</v>
          </cell>
          <cell r="V75">
            <v>52</v>
          </cell>
          <cell r="W75">
            <v>50</v>
          </cell>
          <cell r="X75">
            <v>45</v>
          </cell>
          <cell r="Y75">
            <v>90</v>
          </cell>
          <cell r="Z75">
            <v>99</v>
          </cell>
          <cell r="AA75">
            <v>90</v>
          </cell>
          <cell r="AB75">
            <v>100</v>
          </cell>
          <cell r="AC75">
            <v>160</v>
          </cell>
          <cell r="AD75">
            <v>129</v>
          </cell>
          <cell r="AE75">
            <v>70</v>
          </cell>
        </row>
        <row r="76">
          <cell r="B76">
            <v>110</v>
          </cell>
          <cell r="C76">
            <v>82</v>
          </cell>
          <cell r="D76">
            <v>131</v>
          </cell>
          <cell r="E76">
            <v>95</v>
          </cell>
          <cell r="F76">
            <v>115</v>
          </cell>
          <cell r="G76">
            <v>80</v>
          </cell>
          <cell r="H76">
            <v>85</v>
          </cell>
          <cell r="I76">
            <v>54</v>
          </cell>
          <cell r="J76">
            <v>40</v>
          </cell>
          <cell r="K76">
            <v>53</v>
          </cell>
          <cell r="L76">
            <v>77</v>
          </cell>
          <cell r="M76">
            <v>94</v>
          </cell>
          <cell r="N76">
            <v>65</v>
          </cell>
          <cell r="O76">
            <v>110</v>
          </cell>
          <cell r="P76">
            <v>219.62988544116462</v>
          </cell>
          <cell r="Q76">
            <v>258.14134934880542</v>
          </cell>
          <cell r="R76">
            <v>100</v>
          </cell>
          <cell r="S76">
            <v>108</v>
          </cell>
          <cell r="T76">
            <v>74</v>
          </cell>
          <cell r="U76">
            <v>84</v>
          </cell>
          <cell r="V76">
            <v>50</v>
          </cell>
          <cell r="W76">
            <v>52</v>
          </cell>
          <cell r="X76">
            <v>45</v>
          </cell>
          <cell r="Y76">
            <v>90</v>
          </cell>
          <cell r="Z76">
            <v>100</v>
          </cell>
          <cell r="AA76">
            <v>95</v>
          </cell>
          <cell r="AB76">
            <v>96</v>
          </cell>
          <cell r="AC76">
            <v>105</v>
          </cell>
          <cell r="AD76">
            <v>126</v>
          </cell>
          <cell r="AE76">
            <v>86</v>
          </cell>
        </row>
        <row r="77">
          <cell r="B77">
            <v>115</v>
          </cell>
          <cell r="C77">
            <v>83</v>
          </cell>
          <cell r="D77">
            <v>138</v>
          </cell>
          <cell r="E77">
            <v>101</v>
          </cell>
          <cell r="F77">
            <v>116</v>
          </cell>
          <cell r="G77">
            <v>80</v>
          </cell>
          <cell r="H77">
            <v>90</v>
          </cell>
          <cell r="I77">
            <v>52</v>
          </cell>
          <cell r="J77">
            <v>40</v>
          </cell>
          <cell r="K77">
            <v>54</v>
          </cell>
          <cell r="L77">
            <v>75</v>
          </cell>
          <cell r="M77">
            <v>90</v>
          </cell>
          <cell r="N77">
            <v>65</v>
          </cell>
          <cell r="O77">
            <v>112</v>
          </cell>
          <cell r="P77">
            <v>224.1102619551601</v>
          </cell>
          <cell r="Q77">
            <v>263.40734690005081</v>
          </cell>
          <cell r="R77">
            <v>110</v>
          </cell>
          <cell r="S77">
            <v>108</v>
          </cell>
          <cell r="T77">
            <v>75</v>
          </cell>
          <cell r="U77">
            <v>84</v>
          </cell>
          <cell r="V77">
            <v>54</v>
          </cell>
          <cell r="W77">
            <v>52</v>
          </cell>
          <cell r="X77">
            <v>46</v>
          </cell>
          <cell r="Y77">
            <v>90</v>
          </cell>
          <cell r="Z77">
            <v>100</v>
          </cell>
          <cell r="AA77">
            <v>94</v>
          </cell>
          <cell r="AB77">
            <v>100</v>
          </cell>
          <cell r="AC77">
            <v>100</v>
          </cell>
          <cell r="AD77">
            <v>124</v>
          </cell>
          <cell r="AE77">
            <v>103</v>
          </cell>
        </row>
        <row r="78">
          <cell r="B78">
            <v>110</v>
          </cell>
          <cell r="C78">
            <v>92</v>
          </cell>
          <cell r="D78">
            <v>146</v>
          </cell>
          <cell r="E78">
            <v>98</v>
          </cell>
          <cell r="F78">
            <v>112</v>
          </cell>
          <cell r="G78">
            <v>80</v>
          </cell>
          <cell r="H78">
            <v>85</v>
          </cell>
          <cell r="I78">
            <v>56</v>
          </cell>
          <cell r="J78">
            <v>38</v>
          </cell>
          <cell r="K78">
            <v>46</v>
          </cell>
          <cell r="L78">
            <v>84</v>
          </cell>
          <cell r="M78">
            <v>77</v>
          </cell>
          <cell r="N78">
            <v>60</v>
          </cell>
          <cell r="O78">
            <v>120</v>
          </cell>
          <cell r="P78">
            <v>218.53265037651266</v>
          </cell>
          <cell r="Q78">
            <v>256.85171729543919</v>
          </cell>
          <cell r="R78">
            <v>96</v>
          </cell>
          <cell r="S78">
            <v>106</v>
          </cell>
          <cell r="T78">
            <v>77</v>
          </cell>
          <cell r="U78">
            <v>80</v>
          </cell>
          <cell r="V78">
            <v>56</v>
          </cell>
          <cell r="W78">
            <v>50</v>
          </cell>
          <cell r="X78">
            <v>47</v>
          </cell>
          <cell r="Y78">
            <v>85</v>
          </cell>
          <cell r="Z78">
            <v>99</v>
          </cell>
          <cell r="AA78">
            <v>86</v>
          </cell>
          <cell r="AB78">
            <v>100</v>
          </cell>
          <cell r="AC78">
            <v>92</v>
          </cell>
          <cell r="AD78">
            <v>110</v>
          </cell>
          <cell r="AE78">
            <v>102</v>
          </cell>
        </row>
        <row r="79">
          <cell r="B79">
            <v>105</v>
          </cell>
          <cell r="C79">
            <v>107</v>
          </cell>
          <cell r="D79">
            <v>165</v>
          </cell>
          <cell r="E79">
            <v>98</v>
          </cell>
          <cell r="F79">
            <v>111</v>
          </cell>
          <cell r="G79">
            <v>80</v>
          </cell>
          <cell r="H79">
            <v>90</v>
          </cell>
          <cell r="I79">
            <v>52</v>
          </cell>
          <cell r="J79">
            <v>40</v>
          </cell>
          <cell r="K79">
            <v>38</v>
          </cell>
          <cell r="L79">
            <v>94</v>
          </cell>
          <cell r="M79">
            <v>75</v>
          </cell>
          <cell r="N79">
            <v>60</v>
          </cell>
          <cell r="O79">
            <v>112</v>
          </cell>
          <cell r="P79">
            <v>221.36717429353016</v>
          </cell>
          <cell r="Q79">
            <v>260.1832667666352</v>
          </cell>
          <cell r="R79">
            <v>90</v>
          </cell>
          <cell r="S79">
            <v>100</v>
          </cell>
          <cell r="T79">
            <v>80</v>
          </cell>
          <cell r="U79">
            <v>74</v>
          </cell>
          <cell r="V79">
            <v>58</v>
          </cell>
          <cell r="W79">
            <v>50</v>
          </cell>
          <cell r="X79">
            <v>50</v>
          </cell>
          <cell r="Y79">
            <v>85</v>
          </cell>
          <cell r="Z79">
            <v>107</v>
          </cell>
          <cell r="AA79">
            <v>83</v>
          </cell>
          <cell r="AB79">
            <v>100</v>
          </cell>
          <cell r="AC79">
            <v>95</v>
          </cell>
          <cell r="AD79">
            <v>122</v>
          </cell>
          <cell r="AE79">
            <v>100</v>
          </cell>
        </row>
        <row r="80">
          <cell r="B80">
            <v>105</v>
          </cell>
          <cell r="C80">
            <v>112</v>
          </cell>
          <cell r="D80">
            <v>152</v>
          </cell>
          <cell r="E80">
            <v>100</v>
          </cell>
          <cell r="F80">
            <v>110</v>
          </cell>
          <cell r="G80">
            <v>77</v>
          </cell>
          <cell r="H80">
            <v>85</v>
          </cell>
          <cell r="I80">
            <v>50</v>
          </cell>
          <cell r="J80">
            <v>41</v>
          </cell>
          <cell r="K80">
            <v>39</v>
          </cell>
          <cell r="L80">
            <v>88</v>
          </cell>
          <cell r="M80">
            <v>80</v>
          </cell>
          <cell r="N80">
            <v>60</v>
          </cell>
          <cell r="O80">
            <v>110</v>
          </cell>
          <cell r="P80">
            <v>221.55004680430557</v>
          </cell>
          <cell r="Q80">
            <v>260.39820544219634</v>
          </cell>
          <cell r="R80">
            <v>100</v>
          </cell>
          <cell r="S80">
            <v>98</v>
          </cell>
          <cell r="T80">
            <v>80</v>
          </cell>
          <cell r="U80">
            <v>82</v>
          </cell>
          <cell r="V80">
            <v>59</v>
          </cell>
          <cell r="W80">
            <v>48</v>
          </cell>
          <cell r="X80">
            <v>52</v>
          </cell>
          <cell r="Y80">
            <v>90</v>
          </cell>
          <cell r="Z80">
            <v>114</v>
          </cell>
          <cell r="AA80">
            <v>86</v>
          </cell>
          <cell r="AB80">
            <v>100</v>
          </cell>
          <cell r="AC80">
            <v>94</v>
          </cell>
          <cell r="AD80">
            <v>112</v>
          </cell>
          <cell r="AE80">
            <v>99</v>
          </cell>
        </row>
        <row r="81">
          <cell r="B81">
            <v>115</v>
          </cell>
          <cell r="C81">
            <v>110</v>
          </cell>
          <cell r="D81">
            <v>147</v>
          </cell>
          <cell r="E81">
            <v>95</v>
          </cell>
          <cell r="F81">
            <v>113</v>
          </cell>
          <cell r="G81">
            <v>70</v>
          </cell>
          <cell r="H81">
            <v>90</v>
          </cell>
          <cell r="I81">
            <v>48</v>
          </cell>
          <cell r="J81">
            <v>42</v>
          </cell>
          <cell r="K81">
            <v>45</v>
          </cell>
          <cell r="L81">
            <v>82</v>
          </cell>
          <cell r="M81">
            <v>85</v>
          </cell>
          <cell r="N81">
            <v>60</v>
          </cell>
          <cell r="O81">
            <v>108</v>
          </cell>
          <cell r="P81">
            <v>224.2016982105477</v>
          </cell>
          <cell r="Q81">
            <v>263.51481623783127</v>
          </cell>
          <cell r="R81">
            <v>105</v>
          </cell>
          <cell r="S81">
            <v>98</v>
          </cell>
          <cell r="T81">
            <v>82</v>
          </cell>
          <cell r="U81">
            <v>87</v>
          </cell>
          <cell r="V81">
            <v>58</v>
          </cell>
          <cell r="W81">
            <v>48</v>
          </cell>
          <cell r="X81">
            <v>52</v>
          </cell>
          <cell r="Y81">
            <v>93</v>
          </cell>
          <cell r="Z81">
            <v>118</v>
          </cell>
          <cell r="AA81">
            <v>86</v>
          </cell>
          <cell r="AB81">
            <v>98</v>
          </cell>
          <cell r="AC81">
            <v>98</v>
          </cell>
          <cell r="AD81">
            <v>120</v>
          </cell>
          <cell r="AE81">
            <v>99</v>
          </cell>
        </row>
        <row r="82">
          <cell r="B82">
            <v>110</v>
          </cell>
          <cell r="C82">
            <v>118</v>
          </cell>
          <cell r="D82">
            <v>141</v>
          </cell>
          <cell r="E82">
            <v>90</v>
          </cell>
          <cell r="F82">
            <v>112</v>
          </cell>
          <cell r="G82">
            <v>65</v>
          </cell>
          <cell r="H82">
            <v>85</v>
          </cell>
          <cell r="I82">
            <v>48</v>
          </cell>
          <cell r="J82">
            <v>43</v>
          </cell>
          <cell r="K82">
            <v>47</v>
          </cell>
          <cell r="L82">
            <v>72</v>
          </cell>
          <cell r="M82">
            <v>83</v>
          </cell>
          <cell r="N82">
            <v>60</v>
          </cell>
          <cell r="O82">
            <v>100</v>
          </cell>
          <cell r="P82">
            <v>220.0870667181029</v>
          </cell>
          <cell r="Q82">
            <v>258.67869603770794</v>
          </cell>
          <cell r="R82">
            <v>110</v>
          </cell>
          <cell r="S82">
            <v>98</v>
          </cell>
          <cell r="T82">
            <v>84</v>
          </cell>
          <cell r="U82">
            <v>87</v>
          </cell>
          <cell r="V82">
            <v>57</v>
          </cell>
          <cell r="W82">
            <v>50</v>
          </cell>
          <cell r="X82">
            <v>52</v>
          </cell>
          <cell r="Y82">
            <v>94</v>
          </cell>
          <cell r="Z82">
            <v>98</v>
          </cell>
          <cell r="AA82">
            <v>94</v>
          </cell>
          <cell r="AB82">
            <v>94</v>
          </cell>
          <cell r="AC82">
            <v>97</v>
          </cell>
          <cell r="AD82">
            <v>120</v>
          </cell>
          <cell r="AE82">
            <v>98</v>
          </cell>
        </row>
        <row r="83">
          <cell r="B83">
            <v>115</v>
          </cell>
          <cell r="C83">
            <v>140</v>
          </cell>
          <cell r="D83">
            <v>143</v>
          </cell>
          <cell r="E83">
            <v>95</v>
          </cell>
          <cell r="F83">
            <v>110</v>
          </cell>
          <cell r="G83">
            <v>56</v>
          </cell>
          <cell r="H83">
            <v>90</v>
          </cell>
          <cell r="I83">
            <v>46</v>
          </cell>
          <cell r="J83">
            <v>42</v>
          </cell>
          <cell r="K83">
            <v>50</v>
          </cell>
          <cell r="L83">
            <v>78</v>
          </cell>
          <cell r="M83">
            <v>84</v>
          </cell>
          <cell r="N83">
            <v>55</v>
          </cell>
          <cell r="O83">
            <v>100</v>
          </cell>
          <cell r="P83">
            <v>221.27573803814255</v>
          </cell>
          <cell r="Q83">
            <v>260.07579742885474</v>
          </cell>
          <cell r="R83">
            <v>110</v>
          </cell>
          <cell r="S83">
            <v>99</v>
          </cell>
          <cell r="T83">
            <v>80</v>
          </cell>
          <cell r="U83">
            <v>82</v>
          </cell>
          <cell r="V83">
            <v>56</v>
          </cell>
          <cell r="W83">
            <v>50</v>
          </cell>
          <cell r="X83">
            <v>53</v>
          </cell>
          <cell r="Y83">
            <v>85</v>
          </cell>
          <cell r="Z83">
            <v>101</v>
          </cell>
          <cell r="AA83">
            <v>92</v>
          </cell>
          <cell r="AB83">
            <v>94</v>
          </cell>
          <cell r="AC83">
            <v>93</v>
          </cell>
          <cell r="AD83">
            <v>122</v>
          </cell>
          <cell r="AE83">
            <v>99</v>
          </cell>
        </row>
        <row r="84">
          <cell r="B84">
            <v>125</v>
          </cell>
          <cell r="C84">
            <v>132</v>
          </cell>
          <cell r="D84">
            <v>139</v>
          </cell>
          <cell r="E84">
            <v>100</v>
          </cell>
          <cell r="F84">
            <v>109</v>
          </cell>
          <cell r="G84">
            <v>58</v>
          </cell>
          <cell r="H84">
            <v>85</v>
          </cell>
          <cell r="I84">
            <v>48</v>
          </cell>
          <cell r="J84">
            <v>42</v>
          </cell>
          <cell r="K84">
            <v>48</v>
          </cell>
          <cell r="L84">
            <v>80</v>
          </cell>
          <cell r="M84">
            <v>80</v>
          </cell>
          <cell r="N84">
            <v>60</v>
          </cell>
          <cell r="O84">
            <v>100</v>
          </cell>
          <cell r="P84">
            <v>220.81855676120421</v>
          </cell>
          <cell r="Q84">
            <v>259.53845073995211</v>
          </cell>
          <cell r="R84">
            <v>110</v>
          </cell>
          <cell r="S84">
            <v>98</v>
          </cell>
          <cell r="T84">
            <v>78</v>
          </cell>
          <cell r="U84">
            <v>74</v>
          </cell>
          <cell r="V84">
            <v>58</v>
          </cell>
          <cell r="W84">
            <v>52</v>
          </cell>
          <cell r="X84">
            <v>54</v>
          </cell>
          <cell r="Y84">
            <v>88</v>
          </cell>
          <cell r="Z84">
            <v>107</v>
          </cell>
          <cell r="AA84">
            <v>89</v>
          </cell>
          <cell r="AB84">
            <v>92</v>
          </cell>
          <cell r="AC84">
            <v>91</v>
          </cell>
          <cell r="AD84">
            <v>121</v>
          </cell>
          <cell r="AE84">
            <v>97</v>
          </cell>
        </row>
        <row r="85">
          <cell r="B85">
            <v>110</v>
          </cell>
          <cell r="C85">
            <v>116</v>
          </cell>
          <cell r="D85">
            <v>119</v>
          </cell>
          <cell r="E85">
            <v>100</v>
          </cell>
          <cell r="F85">
            <v>114</v>
          </cell>
          <cell r="G85">
            <v>62</v>
          </cell>
          <cell r="H85">
            <v>80</v>
          </cell>
          <cell r="I85">
            <v>50</v>
          </cell>
          <cell r="J85">
            <v>42</v>
          </cell>
          <cell r="K85">
            <v>45</v>
          </cell>
          <cell r="L85">
            <v>120</v>
          </cell>
          <cell r="M85">
            <v>80</v>
          </cell>
          <cell r="N85">
            <v>60</v>
          </cell>
          <cell r="O85">
            <v>100</v>
          </cell>
          <cell r="P85">
            <v>217.98403284418666</v>
          </cell>
          <cell r="Q85">
            <v>256.20690126875604</v>
          </cell>
          <cell r="R85">
            <v>110</v>
          </cell>
          <cell r="S85">
            <v>98</v>
          </cell>
          <cell r="T85">
            <v>72</v>
          </cell>
          <cell r="U85">
            <v>68</v>
          </cell>
          <cell r="V85">
            <v>59</v>
          </cell>
          <cell r="W85">
            <v>52</v>
          </cell>
          <cell r="X85">
            <v>54</v>
          </cell>
          <cell r="Y85">
            <v>91</v>
          </cell>
          <cell r="Z85">
            <v>96</v>
          </cell>
          <cell r="AA85">
            <v>89</v>
          </cell>
          <cell r="AB85">
            <v>94</v>
          </cell>
          <cell r="AC85">
            <v>90</v>
          </cell>
          <cell r="AD85">
            <v>120</v>
          </cell>
          <cell r="AE85">
            <v>93</v>
          </cell>
        </row>
        <row r="86">
          <cell r="B86">
            <v>110</v>
          </cell>
          <cell r="C86">
            <v>110</v>
          </cell>
          <cell r="D86">
            <v>112</v>
          </cell>
          <cell r="E86">
            <v>105</v>
          </cell>
          <cell r="F86">
            <v>115</v>
          </cell>
          <cell r="G86">
            <v>65</v>
          </cell>
          <cell r="H86">
            <v>85</v>
          </cell>
          <cell r="I86">
            <v>50</v>
          </cell>
          <cell r="J86">
            <v>47</v>
          </cell>
          <cell r="K86">
            <v>48</v>
          </cell>
          <cell r="L86">
            <v>113</v>
          </cell>
          <cell r="M86">
            <v>80</v>
          </cell>
          <cell r="N86">
            <v>60</v>
          </cell>
          <cell r="O86">
            <v>100</v>
          </cell>
          <cell r="P86">
            <v>218.16690535496201</v>
          </cell>
          <cell r="Q86">
            <v>256.42183994431713</v>
          </cell>
          <cell r="R86">
            <v>110</v>
          </cell>
          <cell r="S86">
            <v>97</v>
          </cell>
          <cell r="T86">
            <v>73</v>
          </cell>
          <cell r="U86">
            <v>69</v>
          </cell>
          <cell r="V86">
            <v>60</v>
          </cell>
          <cell r="W86">
            <v>52</v>
          </cell>
          <cell r="X86">
            <v>58</v>
          </cell>
          <cell r="Y86">
            <v>87</v>
          </cell>
          <cell r="Z86">
            <v>97</v>
          </cell>
          <cell r="AA86">
            <v>88</v>
          </cell>
          <cell r="AB86">
            <v>92</v>
          </cell>
          <cell r="AC86">
            <v>89</v>
          </cell>
          <cell r="AD86">
            <v>113</v>
          </cell>
          <cell r="AE86">
            <v>101</v>
          </cell>
        </row>
        <row r="87">
          <cell r="B87">
            <v>110</v>
          </cell>
          <cell r="C87">
            <v>116</v>
          </cell>
          <cell r="D87">
            <v>118</v>
          </cell>
          <cell r="E87">
            <v>110</v>
          </cell>
          <cell r="F87">
            <v>118</v>
          </cell>
          <cell r="G87">
            <v>65</v>
          </cell>
          <cell r="H87">
            <v>90</v>
          </cell>
          <cell r="I87">
            <v>50</v>
          </cell>
          <cell r="J87">
            <v>50</v>
          </cell>
          <cell r="K87">
            <v>52</v>
          </cell>
          <cell r="L87">
            <v>93</v>
          </cell>
          <cell r="M87">
            <v>80</v>
          </cell>
          <cell r="N87">
            <v>65</v>
          </cell>
          <cell r="O87">
            <v>108</v>
          </cell>
          <cell r="P87">
            <v>224.38457072132303</v>
          </cell>
          <cell r="Q87">
            <v>263.72975491339236</v>
          </cell>
          <cell r="R87">
            <v>110</v>
          </cell>
          <cell r="S87">
            <v>94</v>
          </cell>
          <cell r="T87">
            <v>76</v>
          </cell>
          <cell r="U87">
            <v>73</v>
          </cell>
          <cell r="V87">
            <v>61</v>
          </cell>
          <cell r="W87">
            <v>52</v>
          </cell>
          <cell r="X87">
            <v>67</v>
          </cell>
          <cell r="Y87">
            <v>86</v>
          </cell>
          <cell r="Z87">
            <v>96</v>
          </cell>
          <cell r="AA87">
            <v>92</v>
          </cell>
          <cell r="AB87">
            <v>96</v>
          </cell>
          <cell r="AC87">
            <v>89</v>
          </cell>
          <cell r="AD87">
            <v>118</v>
          </cell>
          <cell r="AE87">
            <v>119</v>
          </cell>
        </row>
        <row r="88">
          <cell r="B88">
            <v>110</v>
          </cell>
          <cell r="C88">
            <v>118</v>
          </cell>
          <cell r="D88">
            <v>122</v>
          </cell>
          <cell r="E88">
            <v>120</v>
          </cell>
          <cell r="F88">
            <v>117</v>
          </cell>
          <cell r="G88">
            <v>60</v>
          </cell>
          <cell r="H88">
            <v>90</v>
          </cell>
          <cell r="I88">
            <v>50</v>
          </cell>
          <cell r="J88">
            <v>47</v>
          </cell>
          <cell r="K88">
            <v>57</v>
          </cell>
          <cell r="L88">
            <v>83</v>
          </cell>
          <cell r="M88">
            <v>82</v>
          </cell>
          <cell r="N88">
            <v>65</v>
          </cell>
          <cell r="O88">
            <v>118</v>
          </cell>
          <cell r="P88">
            <v>226.85334961678993</v>
          </cell>
          <cell r="Q88">
            <v>266.63142703346637</v>
          </cell>
          <cell r="R88">
            <v>110</v>
          </cell>
          <cell r="S88">
            <v>93</v>
          </cell>
          <cell r="T88">
            <v>74</v>
          </cell>
          <cell r="U88">
            <v>79</v>
          </cell>
          <cell r="V88">
            <v>60</v>
          </cell>
          <cell r="W88">
            <v>50</v>
          </cell>
          <cell r="X88">
            <v>76</v>
          </cell>
          <cell r="Y88">
            <v>89</v>
          </cell>
          <cell r="Z88">
            <v>94</v>
          </cell>
          <cell r="AA88">
            <v>88</v>
          </cell>
          <cell r="AB88">
            <v>98</v>
          </cell>
          <cell r="AC88">
            <v>88</v>
          </cell>
          <cell r="AD88">
            <v>119</v>
          </cell>
          <cell r="AE88">
            <v>124</v>
          </cell>
        </row>
        <row r="89">
          <cell r="B89">
            <v>110</v>
          </cell>
          <cell r="C89">
            <v>120</v>
          </cell>
          <cell r="D89">
            <v>125</v>
          </cell>
          <cell r="E89">
            <v>110</v>
          </cell>
          <cell r="F89">
            <v>118</v>
          </cell>
          <cell r="G89">
            <v>65</v>
          </cell>
          <cell r="H89">
            <v>90</v>
          </cell>
          <cell r="I89">
            <v>54</v>
          </cell>
          <cell r="J89">
            <v>48</v>
          </cell>
          <cell r="K89">
            <v>60</v>
          </cell>
          <cell r="L89">
            <v>80</v>
          </cell>
          <cell r="M89">
            <v>80</v>
          </cell>
          <cell r="N89">
            <v>65</v>
          </cell>
          <cell r="O89">
            <v>120</v>
          </cell>
          <cell r="P89">
            <v>222.73871812434513</v>
          </cell>
          <cell r="Q89">
            <v>261.79530683334303</v>
          </cell>
          <cell r="R89">
            <v>110</v>
          </cell>
          <cell r="S89">
            <v>94</v>
          </cell>
          <cell r="T89">
            <v>73</v>
          </cell>
          <cell r="U89">
            <v>80</v>
          </cell>
          <cell r="V89">
            <v>58</v>
          </cell>
          <cell r="W89">
            <v>46</v>
          </cell>
          <cell r="X89">
            <v>69</v>
          </cell>
          <cell r="Y89">
            <v>91</v>
          </cell>
          <cell r="Z89">
            <v>96</v>
          </cell>
          <cell r="AA89">
            <v>80</v>
          </cell>
          <cell r="AB89">
            <v>88</v>
          </cell>
          <cell r="AC89">
            <v>90</v>
          </cell>
          <cell r="AD89">
            <v>117</v>
          </cell>
          <cell r="AE89">
            <v>99</v>
          </cell>
        </row>
        <row r="90">
          <cell r="B90">
            <v>120</v>
          </cell>
          <cell r="C90">
            <v>103</v>
          </cell>
          <cell r="D90">
            <v>112</v>
          </cell>
          <cell r="E90">
            <v>105</v>
          </cell>
          <cell r="F90">
            <v>102</v>
          </cell>
          <cell r="G90">
            <v>65</v>
          </cell>
          <cell r="H90">
            <v>90</v>
          </cell>
          <cell r="I90">
            <v>54</v>
          </cell>
          <cell r="J90">
            <v>44</v>
          </cell>
          <cell r="K90">
            <v>55</v>
          </cell>
          <cell r="L90">
            <v>77</v>
          </cell>
          <cell r="M90">
            <v>75</v>
          </cell>
          <cell r="N90">
            <v>65</v>
          </cell>
          <cell r="O90">
            <v>117</v>
          </cell>
          <cell r="P90">
            <v>217.98403284418666</v>
          </cell>
          <cell r="Q90">
            <v>256.20690126875604</v>
          </cell>
          <cell r="R90">
            <v>110</v>
          </cell>
          <cell r="S90">
            <v>100</v>
          </cell>
          <cell r="T90">
            <v>69</v>
          </cell>
          <cell r="U90">
            <v>80</v>
          </cell>
          <cell r="V90">
            <v>56</v>
          </cell>
          <cell r="W90">
            <v>48</v>
          </cell>
          <cell r="X90">
            <v>63</v>
          </cell>
          <cell r="Y90">
            <v>92</v>
          </cell>
          <cell r="Z90">
            <v>98</v>
          </cell>
          <cell r="AA90">
            <v>87</v>
          </cell>
          <cell r="AB90">
            <v>92</v>
          </cell>
          <cell r="AC90">
            <v>89</v>
          </cell>
          <cell r="AD90">
            <v>116</v>
          </cell>
          <cell r="AE90">
            <v>100</v>
          </cell>
        </row>
        <row r="91">
          <cell r="B91">
            <v>110</v>
          </cell>
          <cell r="C91">
            <v>114</v>
          </cell>
          <cell r="D91">
            <v>102</v>
          </cell>
          <cell r="E91">
            <v>100</v>
          </cell>
          <cell r="F91">
            <v>87</v>
          </cell>
          <cell r="G91">
            <v>70</v>
          </cell>
          <cell r="H91">
            <v>85</v>
          </cell>
          <cell r="I91">
            <v>52</v>
          </cell>
          <cell r="J91">
            <v>48</v>
          </cell>
          <cell r="K91">
            <v>50</v>
          </cell>
          <cell r="L91">
            <v>71</v>
          </cell>
          <cell r="M91">
            <v>72</v>
          </cell>
          <cell r="N91">
            <v>65</v>
          </cell>
          <cell r="O91">
            <v>117</v>
          </cell>
          <cell r="P91">
            <v>215.51525394871982</v>
          </cell>
          <cell r="Q91">
            <v>253.30522914868209</v>
          </cell>
          <cell r="R91">
            <v>110</v>
          </cell>
          <cell r="S91">
            <v>96</v>
          </cell>
          <cell r="T91">
            <v>64</v>
          </cell>
          <cell r="U91">
            <v>80</v>
          </cell>
          <cell r="V91">
            <v>60</v>
          </cell>
          <cell r="W91">
            <v>48</v>
          </cell>
          <cell r="X91">
            <v>62</v>
          </cell>
          <cell r="Y91">
            <v>94</v>
          </cell>
          <cell r="Z91">
            <v>98</v>
          </cell>
          <cell r="AA91">
            <v>94</v>
          </cell>
          <cell r="AB91">
            <v>96</v>
          </cell>
          <cell r="AC91">
            <v>89</v>
          </cell>
          <cell r="AD91">
            <v>117</v>
          </cell>
          <cell r="AE91">
            <v>106</v>
          </cell>
        </row>
        <row r="92">
          <cell r="B92">
            <v>100</v>
          </cell>
          <cell r="C92">
            <v>116</v>
          </cell>
          <cell r="D92">
            <v>102</v>
          </cell>
          <cell r="E92">
            <v>100</v>
          </cell>
          <cell r="F92">
            <v>84</v>
          </cell>
          <cell r="G92">
            <v>70</v>
          </cell>
          <cell r="H92">
            <v>85</v>
          </cell>
          <cell r="I92">
            <v>56</v>
          </cell>
          <cell r="J92">
            <v>46</v>
          </cell>
          <cell r="K92">
            <v>45</v>
          </cell>
          <cell r="L92">
            <v>72</v>
          </cell>
          <cell r="M92">
            <v>70</v>
          </cell>
          <cell r="N92">
            <v>70</v>
          </cell>
          <cell r="O92">
            <v>114</v>
          </cell>
          <cell r="P92">
            <v>210.39482364701072</v>
          </cell>
          <cell r="Q92">
            <v>247.28694623297301</v>
          </cell>
          <cell r="R92">
            <v>110</v>
          </cell>
          <cell r="S92">
            <v>93</v>
          </cell>
          <cell r="T92">
            <v>64</v>
          </cell>
          <cell r="U92">
            <v>81</v>
          </cell>
          <cell r="V92">
            <v>58</v>
          </cell>
          <cell r="W92">
            <v>44</v>
          </cell>
          <cell r="X92">
            <v>60</v>
          </cell>
          <cell r="Y92">
            <v>93</v>
          </cell>
          <cell r="Z92">
            <v>95</v>
          </cell>
          <cell r="AA92">
            <v>83</v>
          </cell>
          <cell r="AB92">
            <v>90</v>
          </cell>
          <cell r="AC92">
            <v>89</v>
          </cell>
          <cell r="AD92">
            <v>102</v>
          </cell>
          <cell r="AE92">
            <v>109</v>
          </cell>
        </row>
        <row r="93">
          <cell r="B93">
            <v>110</v>
          </cell>
          <cell r="C93">
            <v>116</v>
          </cell>
          <cell r="D93">
            <v>101</v>
          </cell>
          <cell r="E93">
            <v>95</v>
          </cell>
          <cell r="F93">
            <v>86</v>
          </cell>
          <cell r="G93">
            <v>68</v>
          </cell>
          <cell r="H93">
            <v>85</v>
          </cell>
          <cell r="I93">
            <v>56</v>
          </cell>
          <cell r="J93">
            <v>44</v>
          </cell>
          <cell r="K93">
            <v>42</v>
          </cell>
          <cell r="L93">
            <v>66</v>
          </cell>
          <cell r="M93">
            <v>69</v>
          </cell>
          <cell r="N93">
            <v>70</v>
          </cell>
          <cell r="O93">
            <v>96</v>
          </cell>
          <cell r="P93">
            <v>207.28599096383022</v>
          </cell>
          <cell r="Q93">
            <v>243.63298874843539</v>
          </cell>
          <cell r="R93">
            <v>110</v>
          </cell>
          <cell r="S93">
            <v>90</v>
          </cell>
          <cell r="T93">
            <v>64</v>
          </cell>
          <cell r="U93">
            <v>82</v>
          </cell>
          <cell r="V93">
            <v>56</v>
          </cell>
          <cell r="W93">
            <v>44</v>
          </cell>
          <cell r="X93">
            <v>62</v>
          </cell>
          <cell r="Y93">
            <v>98</v>
          </cell>
          <cell r="Z93">
            <v>94</v>
          </cell>
          <cell r="AA93">
            <v>76</v>
          </cell>
          <cell r="AB93">
            <v>94</v>
          </cell>
          <cell r="AC93">
            <v>89</v>
          </cell>
          <cell r="AD93">
            <v>100</v>
          </cell>
          <cell r="AE93">
            <v>104</v>
          </cell>
        </row>
        <row r="94">
          <cell r="B94">
            <v>110</v>
          </cell>
          <cell r="C94">
            <v>114</v>
          </cell>
          <cell r="D94">
            <v>102</v>
          </cell>
          <cell r="E94">
            <v>95</v>
          </cell>
          <cell r="F94">
            <v>91</v>
          </cell>
          <cell r="G94">
            <v>64</v>
          </cell>
          <cell r="H94">
            <v>85</v>
          </cell>
          <cell r="I94">
            <v>54</v>
          </cell>
          <cell r="J94">
            <v>44</v>
          </cell>
          <cell r="K94">
            <v>39</v>
          </cell>
          <cell r="L94">
            <v>75</v>
          </cell>
          <cell r="M94">
            <v>68</v>
          </cell>
          <cell r="N94">
            <v>70</v>
          </cell>
          <cell r="O94">
            <v>94</v>
          </cell>
          <cell r="P94">
            <v>208.74897105003282</v>
          </cell>
          <cell r="Q94">
            <v>245.35249815292372</v>
          </cell>
          <cell r="R94">
            <v>110</v>
          </cell>
          <cell r="S94">
            <v>91</v>
          </cell>
          <cell r="T94">
            <v>63</v>
          </cell>
          <cell r="U94">
            <v>84</v>
          </cell>
          <cell r="V94">
            <v>58</v>
          </cell>
          <cell r="W94">
            <v>42</v>
          </cell>
          <cell r="X94">
            <v>70</v>
          </cell>
          <cell r="Y94">
            <v>100</v>
          </cell>
          <cell r="Z94">
            <v>94</v>
          </cell>
          <cell r="AA94">
            <v>66</v>
          </cell>
          <cell r="AB94">
            <v>88</v>
          </cell>
          <cell r="AC94">
            <v>87</v>
          </cell>
          <cell r="AD94">
            <v>124</v>
          </cell>
          <cell r="AE94">
            <v>101</v>
          </cell>
        </row>
        <row r="95">
          <cell r="B95">
            <v>105</v>
          </cell>
          <cell r="C95">
            <v>110</v>
          </cell>
          <cell r="D95">
            <v>103</v>
          </cell>
          <cell r="E95">
            <v>95</v>
          </cell>
          <cell r="F95">
            <v>94</v>
          </cell>
          <cell r="G95">
            <v>60</v>
          </cell>
          <cell r="H95">
            <v>90</v>
          </cell>
          <cell r="I95">
            <v>52</v>
          </cell>
          <cell r="J95">
            <v>45</v>
          </cell>
          <cell r="K95">
            <v>41</v>
          </cell>
          <cell r="L95">
            <v>83</v>
          </cell>
          <cell r="M95">
            <v>69</v>
          </cell>
          <cell r="N95">
            <v>75</v>
          </cell>
          <cell r="O95">
            <v>101</v>
          </cell>
          <cell r="P95">
            <v>211.12631369011203</v>
          </cell>
          <cell r="Q95">
            <v>248.14670093521718</v>
          </cell>
          <cell r="R95">
            <v>110</v>
          </cell>
          <cell r="S95">
            <v>96</v>
          </cell>
          <cell r="T95">
            <v>60</v>
          </cell>
          <cell r="U95">
            <v>86</v>
          </cell>
          <cell r="V95">
            <v>60</v>
          </cell>
          <cell r="W95">
            <v>46</v>
          </cell>
          <cell r="X95">
            <v>68</v>
          </cell>
          <cell r="Y95">
            <v>86</v>
          </cell>
          <cell r="Z95">
            <v>93</v>
          </cell>
          <cell r="AA95">
            <v>70</v>
          </cell>
          <cell r="AB95">
            <v>93</v>
          </cell>
          <cell r="AC95">
            <v>87</v>
          </cell>
          <cell r="AD95">
            <v>112</v>
          </cell>
          <cell r="AE95">
            <v>119</v>
          </cell>
        </row>
        <row r="96">
          <cell r="B96">
            <v>100</v>
          </cell>
          <cell r="C96">
            <v>106</v>
          </cell>
          <cell r="D96">
            <v>94</v>
          </cell>
          <cell r="E96">
            <v>95</v>
          </cell>
          <cell r="F96">
            <v>96</v>
          </cell>
          <cell r="G96">
            <v>60</v>
          </cell>
          <cell r="H96">
            <v>85</v>
          </cell>
          <cell r="I96">
            <v>50</v>
          </cell>
          <cell r="J96">
            <v>42</v>
          </cell>
          <cell r="K96">
            <v>46</v>
          </cell>
          <cell r="L96">
            <v>90</v>
          </cell>
          <cell r="M96">
            <v>69</v>
          </cell>
          <cell r="N96">
            <v>75</v>
          </cell>
          <cell r="O96">
            <v>119</v>
          </cell>
          <cell r="P96">
            <v>209.66333360390942</v>
          </cell>
          <cell r="Q96">
            <v>246.42719153072886</v>
          </cell>
          <cell r="R96">
            <v>100</v>
          </cell>
          <cell r="S96">
            <v>100</v>
          </cell>
          <cell r="T96">
            <v>58</v>
          </cell>
          <cell r="U96">
            <v>80</v>
          </cell>
          <cell r="V96">
            <v>58</v>
          </cell>
          <cell r="W96">
            <v>46</v>
          </cell>
          <cell r="X96">
            <v>66</v>
          </cell>
          <cell r="Y96">
            <v>94</v>
          </cell>
          <cell r="Z96">
            <v>91</v>
          </cell>
          <cell r="AA96">
            <v>78</v>
          </cell>
          <cell r="AB96">
            <v>87</v>
          </cell>
          <cell r="AC96">
            <v>85</v>
          </cell>
          <cell r="AD96">
            <v>112</v>
          </cell>
          <cell r="AE96">
            <v>111</v>
          </cell>
        </row>
        <row r="97">
          <cell r="B97">
            <v>100</v>
          </cell>
          <cell r="C97">
            <v>104</v>
          </cell>
          <cell r="D97">
            <v>102</v>
          </cell>
          <cell r="E97">
            <v>100</v>
          </cell>
          <cell r="F97">
            <v>96</v>
          </cell>
          <cell r="G97">
            <v>64</v>
          </cell>
          <cell r="H97">
            <v>80</v>
          </cell>
          <cell r="I97">
            <v>48</v>
          </cell>
          <cell r="J97">
            <v>44</v>
          </cell>
          <cell r="K97">
            <v>47</v>
          </cell>
          <cell r="L97">
            <v>88</v>
          </cell>
          <cell r="M97">
            <v>64</v>
          </cell>
          <cell r="N97">
            <v>75</v>
          </cell>
          <cell r="O97">
            <v>118</v>
          </cell>
          <cell r="P97">
            <v>211.21774994549969</v>
          </cell>
          <cell r="Q97">
            <v>248.2541702729977</v>
          </cell>
          <cell r="R97">
            <v>100</v>
          </cell>
          <cell r="S97">
            <v>102</v>
          </cell>
          <cell r="T97">
            <v>58</v>
          </cell>
          <cell r="U97">
            <v>76</v>
          </cell>
          <cell r="V97">
            <v>61</v>
          </cell>
          <cell r="W97">
            <v>46</v>
          </cell>
          <cell r="X97">
            <v>66</v>
          </cell>
          <cell r="Y97">
            <v>99</v>
          </cell>
          <cell r="Z97">
            <v>90</v>
          </cell>
          <cell r="AA97">
            <v>85</v>
          </cell>
          <cell r="AB97">
            <v>80</v>
          </cell>
          <cell r="AC97">
            <v>88</v>
          </cell>
          <cell r="AD97">
            <v>110</v>
          </cell>
          <cell r="AE97">
            <v>119</v>
          </cell>
        </row>
        <row r="98">
          <cell r="B98">
            <v>105</v>
          </cell>
          <cell r="C98">
            <v>104</v>
          </cell>
          <cell r="D98">
            <v>102</v>
          </cell>
          <cell r="E98">
            <v>100</v>
          </cell>
          <cell r="F98">
            <v>94</v>
          </cell>
          <cell r="G98">
            <v>64</v>
          </cell>
          <cell r="H98">
            <v>85</v>
          </cell>
          <cell r="I98">
            <v>49</v>
          </cell>
          <cell r="J98">
            <v>44</v>
          </cell>
          <cell r="K98">
            <v>49</v>
          </cell>
          <cell r="L98">
            <v>88</v>
          </cell>
          <cell r="M98">
            <v>66</v>
          </cell>
          <cell r="N98">
            <v>75</v>
          </cell>
          <cell r="O98">
            <v>117</v>
          </cell>
          <cell r="P98">
            <v>216.61248901337174</v>
          </cell>
          <cell r="Q98">
            <v>254.59486120204826</v>
          </cell>
          <cell r="R98">
            <v>110</v>
          </cell>
          <cell r="S98">
            <v>100</v>
          </cell>
          <cell r="T98">
            <v>59</v>
          </cell>
          <cell r="U98">
            <v>79</v>
          </cell>
          <cell r="V98">
            <v>60</v>
          </cell>
          <cell r="W98">
            <v>48</v>
          </cell>
          <cell r="X98">
            <v>64</v>
          </cell>
          <cell r="Y98">
            <v>101</v>
          </cell>
          <cell r="Z98">
            <v>86</v>
          </cell>
          <cell r="AA98">
            <v>95</v>
          </cell>
          <cell r="AB98">
            <v>98</v>
          </cell>
          <cell r="AC98">
            <v>109</v>
          </cell>
          <cell r="AD98">
            <v>109</v>
          </cell>
          <cell r="AE98">
            <v>109</v>
          </cell>
        </row>
        <row r="99">
          <cell r="B99">
            <v>100</v>
          </cell>
          <cell r="C99">
            <v>104</v>
          </cell>
          <cell r="D99">
            <v>92</v>
          </cell>
          <cell r="E99">
            <v>90</v>
          </cell>
          <cell r="F99">
            <v>91</v>
          </cell>
          <cell r="G99">
            <v>64</v>
          </cell>
          <cell r="H99">
            <v>90</v>
          </cell>
          <cell r="I99">
            <v>50</v>
          </cell>
          <cell r="J99">
            <v>43</v>
          </cell>
          <cell r="K99">
            <v>45</v>
          </cell>
          <cell r="L99">
            <v>97</v>
          </cell>
          <cell r="M99">
            <v>70</v>
          </cell>
          <cell r="N99">
            <v>80</v>
          </cell>
          <cell r="O99">
            <v>120</v>
          </cell>
          <cell r="P99">
            <v>214.32658262868017</v>
          </cell>
          <cell r="Q99">
            <v>251.90812775753528</v>
          </cell>
          <cell r="R99">
            <v>110</v>
          </cell>
          <cell r="S99">
            <v>110</v>
          </cell>
          <cell r="T99">
            <v>60</v>
          </cell>
          <cell r="U99">
            <v>84</v>
          </cell>
          <cell r="V99">
            <v>56</v>
          </cell>
          <cell r="W99">
            <v>48</v>
          </cell>
          <cell r="X99">
            <v>63</v>
          </cell>
          <cell r="Y99">
            <v>98</v>
          </cell>
          <cell r="Z99">
            <v>84</v>
          </cell>
          <cell r="AA99">
            <v>89</v>
          </cell>
          <cell r="AB99">
            <v>112</v>
          </cell>
          <cell r="AC99">
            <v>93</v>
          </cell>
          <cell r="AD99">
            <v>108</v>
          </cell>
          <cell r="AE99">
            <v>93</v>
          </cell>
        </row>
        <row r="100">
          <cell r="B100">
            <v>95</v>
          </cell>
          <cell r="C100">
            <v>103</v>
          </cell>
          <cell r="D100">
            <v>98</v>
          </cell>
          <cell r="E100">
            <v>80</v>
          </cell>
          <cell r="F100">
            <v>88</v>
          </cell>
          <cell r="G100">
            <v>68</v>
          </cell>
          <cell r="H100">
            <v>95</v>
          </cell>
          <cell r="I100">
            <v>50</v>
          </cell>
          <cell r="J100">
            <v>44</v>
          </cell>
          <cell r="K100">
            <v>38</v>
          </cell>
          <cell r="L100">
            <v>106</v>
          </cell>
          <cell r="M100">
            <v>70</v>
          </cell>
          <cell r="N100">
            <v>80</v>
          </cell>
          <cell r="O100">
            <v>119</v>
          </cell>
          <cell r="P100">
            <v>214.69232765023088</v>
          </cell>
          <cell r="Q100">
            <v>252.33800510865743</v>
          </cell>
          <cell r="R100">
            <v>110</v>
          </cell>
          <cell r="S100">
            <v>108</v>
          </cell>
          <cell r="T100">
            <v>62</v>
          </cell>
          <cell r="U100">
            <v>83</v>
          </cell>
          <cell r="V100">
            <v>58</v>
          </cell>
          <cell r="W100">
            <v>50</v>
          </cell>
          <cell r="X100">
            <v>62</v>
          </cell>
          <cell r="Y100">
            <v>94</v>
          </cell>
          <cell r="Z100">
            <v>78</v>
          </cell>
          <cell r="AA100">
            <v>83</v>
          </cell>
          <cell r="AB100">
            <v>139</v>
          </cell>
          <cell r="AC100">
            <v>91</v>
          </cell>
          <cell r="AD100">
            <v>108</v>
          </cell>
          <cell r="AE100">
            <v>88</v>
          </cell>
        </row>
        <row r="101">
          <cell r="B101">
            <v>95</v>
          </cell>
          <cell r="C101">
            <v>103</v>
          </cell>
          <cell r="D101">
            <v>73</v>
          </cell>
          <cell r="E101">
            <v>80</v>
          </cell>
          <cell r="F101">
            <v>92</v>
          </cell>
          <cell r="G101">
            <v>70</v>
          </cell>
          <cell r="H101">
            <v>95</v>
          </cell>
          <cell r="I101">
            <v>52</v>
          </cell>
          <cell r="J101">
            <v>43</v>
          </cell>
          <cell r="K101">
            <v>35</v>
          </cell>
          <cell r="L101">
            <v>101</v>
          </cell>
          <cell r="M101">
            <v>69</v>
          </cell>
          <cell r="N101">
            <v>80</v>
          </cell>
          <cell r="O101">
            <v>118</v>
          </cell>
          <cell r="P101">
            <v>204.72577581297566</v>
          </cell>
          <cell r="Q101">
            <v>240.62384729058087</v>
          </cell>
          <cell r="R101">
            <v>110</v>
          </cell>
          <cell r="S101">
            <v>100</v>
          </cell>
          <cell r="T101">
            <v>63</v>
          </cell>
          <cell r="U101">
            <v>78</v>
          </cell>
          <cell r="V101">
            <v>60</v>
          </cell>
          <cell r="W101">
            <v>46</v>
          </cell>
          <cell r="X101">
            <v>61</v>
          </cell>
          <cell r="Y101">
            <v>89</v>
          </cell>
          <cell r="Z101">
            <v>79</v>
          </cell>
          <cell r="AA101">
            <v>76</v>
          </cell>
          <cell r="AB101">
            <v>80</v>
          </cell>
          <cell r="AC101">
            <v>87</v>
          </cell>
          <cell r="AD101">
            <v>109</v>
          </cell>
          <cell r="AE101">
            <v>95</v>
          </cell>
        </row>
        <row r="102">
          <cell r="B102">
            <v>95</v>
          </cell>
          <cell r="C102">
            <v>101</v>
          </cell>
          <cell r="D102">
            <v>78</v>
          </cell>
          <cell r="E102">
            <v>85</v>
          </cell>
          <cell r="F102">
            <v>94</v>
          </cell>
          <cell r="G102">
            <v>70</v>
          </cell>
          <cell r="H102">
            <v>95</v>
          </cell>
          <cell r="I102">
            <v>52</v>
          </cell>
          <cell r="J102">
            <v>43</v>
          </cell>
          <cell r="K102">
            <v>38</v>
          </cell>
          <cell r="L102">
            <v>99</v>
          </cell>
          <cell r="M102">
            <v>67</v>
          </cell>
          <cell r="N102">
            <v>80</v>
          </cell>
          <cell r="O102">
            <v>116</v>
          </cell>
          <cell r="P102">
            <v>207.6517359853809</v>
          </cell>
          <cell r="Q102">
            <v>244.06286609955751</v>
          </cell>
          <cell r="R102">
            <v>110</v>
          </cell>
          <cell r="S102">
            <v>100</v>
          </cell>
          <cell r="T102">
            <v>64</v>
          </cell>
          <cell r="U102">
            <v>82</v>
          </cell>
          <cell r="V102">
            <v>62</v>
          </cell>
          <cell r="W102">
            <v>46</v>
          </cell>
          <cell r="X102">
            <v>60</v>
          </cell>
          <cell r="Y102">
            <v>87</v>
          </cell>
          <cell r="Z102">
            <v>80</v>
          </cell>
          <cell r="AA102">
            <v>85</v>
          </cell>
          <cell r="AB102">
            <v>82</v>
          </cell>
          <cell r="AC102">
            <v>87</v>
          </cell>
          <cell r="AD102">
            <v>113</v>
          </cell>
          <cell r="AE102">
            <v>100</v>
          </cell>
        </row>
        <row r="103">
          <cell r="B103">
            <v>100</v>
          </cell>
          <cell r="C103">
            <v>100</v>
          </cell>
          <cell r="D103">
            <v>85</v>
          </cell>
          <cell r="E103">
            <v>80</v>
          </cell>
          <cell r="F103">
            <v>93</v>
          </cell>
          <cell r="G103">
            <v>75</v>
          </cell>
          <cell r="H103">
            <v>95</v>
          </cell>
          <cell r="I103">
            <v>58</v>
          </cell>
          <cell r="J103">
            <v>43</v>
          </cell>
          <cell r="K103">
            <v>38</v>
          </cell>
          <cell r="L103">
            <v>93</v>
          </cell>
          <cell r="M103">
            <v>65</v>
          </cell>
          <cell r="N103">
            <v>75</v>
          </cell>
          <cell r="O103">
            <v>116</v>
          </cell>
          <cell r="P103">
            <v>217.08840901075286</v>
          </cell>
          <cell r="Q103">
            <v>236.46097944205525</v>
          </cell>
          <cell r="R103">
            <v>110</v>
          </cell>
          <cell r="S103">
            <v>102</v>
          </cell>
          <cell r="T103">
            <v>64</v>
          </cell>
          <cell r="U103">
            <v>88</v>
          </cell>
          <cell r="V103">
            <v>64</v>
          </cell>
          <cell r="W103">
            <v>46</v>
          </cell>
          <cell r="X103">
            <v>60</v>
          </cell>
          <cell r="Y103">
            <v>89</v>
          </cell>
          <cell r="Z103">
            <v>78</v>
          </cell>
          <cell r="AA103">
            <v>85</v>
          </cell>
          <cell r="AB103">
            <v>84</v>
          </cell>
          <cell r="AC103">
            <v>91</v>
          </cell>
          <cell r="AD103">
            <v>102</v>
          </cell>
          <cell r="AE103">
            <v>105</v>
          </cell>
        </row>
        <row r="104">
          <cell r="B104">
            <v>105</v>
          </cell>
          <cell r="C104">
            <v>104</v>
          </cell>
          <cell r="D104">
            <v>89</v>
          </cell>
          <cell r="E104">
            <v>75</v>
          </cell>
          <cell r="F104">
            <v>86</v>
          </cell>
          <cell r="G104">
            <v>70</v>
          </cell>
          <cell r="H104">
            <v>95</v>
          </cell>
          <cell r="I104">
            <v>58</v>
          </cell>
          <cell r="J104">
            <v>40</v>
          </cell>
          <cell r="K104">
            <v>40</v>
          </cell>
          <cell r="L104">
            <v>73</v>
          </cell>
          <cell r="M104">
            <v>68</v>
          </cell>
          <cell r="N104">
            <v>75</v>
          </cell>
          <cell r="O104">
            <v>114</v>
          </cell>
          <cell r="P104">
            <v>214.61717493269697</v>
          </cell>
          <cell r="Q104">
            <v>233.76921697905462</v>
          </cell>
          <cell r="R104">
            <v>110</v>
          </cell>
          <cell r="S104">
            <v>104</v>
          </cell>
          <cell r="T104">
            <v>63</v>
          </cell>
          <cell r="U104">
            <v>86</v>
          </cell>
          <cell r="V104">
            <v>60</v>
          </cell>
          <cell r="W104">
            <v>48</v>
          </cell>
          <cell r="X104">
            <v>60</v>
          </cell>
          <cell r="Y104">
            <v>90</v>
          </cell>
          <cell r="Z104">
            <v>80</v>
          </cell>
          <cell r="AA104">
            <v>90</v>
          </cell>
          <cell r="AB104">
            <v>78</v>
          </cell>
          <cell r="AC104">
            <v>94</v>
          </cell>
          <cell r="AD104">
            <v>106</v>
          </cell>
          <cell r="AE104">
            <v>97</v>
          </cell>
        </row>
        <row r="105">
          <cell r="B105">
            <v>110</v>
          </cell>
          <cell r="C105">
            <v>114</v>
          </cell>
          <cell r="D105">
            <v>91</v>
          </cell>
          <cell r="E105">
            <v>75</v>
          </cell>
          <cell r="F105">
            <v>86</v>
          </cell>
          <cell r="G105">
            <v>75</v>
          </cell>
          <cell r="H105">
            <v>90</v>
          </cell>
          <cell r="I105">
            <v>54</v>
          </cell>
          <cell r="J105">
            <v>41</v>
          </cell>
          <cell r="K105">
            <v>43</v>
          </cell>
          <cell r="L105">
            <v>71</v>
          </cell>
          <cell r="M105">
            <v>70</v>
          </cell>
          <cell r="N105">
            <v>80</v>
          </cell>
          <cell r="O105">
            <v>107</v>
          </cell>
          <cell r="P105">
            <v>217.94383619161832</v>
          </cell>
          <cell r="Q105">
            <v>237.39274337155547</v>
          </cell>
          <cell r="R105">
            <v>110</v>
          </cell>
          <cell r="S105">
            <v>114</v>
          </cell>
          <cell r="T105">
            <v>62</v>
          </cell>
          <cell r="U105">
            <v>83</v>
          </cell>
          <cell r="V105">
            <v>56</v>
          </cell>
          <cell r="W105">
            <v>48</v>
          </cell>
          <cell r="X105">
            <v>60</v>
          </cell>
          <cell r="Y105">
            <v>86</v>
          </cell>
          <cell r="Z105">
            <v>82</v>
          </cell>
          <cell r="AA105">
            <v>90</v>
          </cell>
          <cell r="AB105">
            <v>80</v>
          </cell>
          <cell r="AC105">
            <v>107</v>
          </cell>
          <cell r="AD105">
            <v>106</v>
          </cell>
          <cell r="AE105">
            <v>102</v>
          </cell>
        </row>
        <row r="106">
          <cell r="B106">
            <v>110</v>
          </cell>
          <cell r="C106">
            <v>91</v>
          </cell>
          <cell r="D106">
            <v>103</v>
          </cell>
          <cell r="E106">
            <v>80</v>
          </cell>
          <cell r="F106">
            <v>91</v>
          </cell>
          <cell r="G106">
            <v>80</v>
          </cell>
          <cell r="H106">
            <v>100</v>
          </cell>
          <cell r="I106">
            <v>52</v>
          </cell>
          <cell r="J106">
            <v>41</v>
          </cell>
          <cell r="K106">
            <v>38</v>
          </cell>
          <cell r="L106">
            <v>86</v>
          </cell>
          <cell r="M106">
            <v>75</v>
          </cell>
          <cell r="N106">
            <v>80</v>
          </cell>
          <cell r="O106">
            <v>115</v>
          </cell>
          <cell r="P106">
            <v>222.88630434773003</v>
          </cell>
          <cell r="Q106">
            <v>242.77626829755673</v>
          </cell>
          <cell r="R106">
            <v>110</v>
          </cell>
          <cell r="S106">
            <v>137</v>
          </cell>
          <cell r="T106">
            <v>60</v>
          </cell>
          <cell r="U106">
            <v>76</v>
          </cell>
          <cell r="V106">
            <v>56</v>
          </cell>
          <cell r="W106">
            <v>50</v>
          </cell>
          <cell r="X106">
            <v>60</v>
          </cell>
          <cell r="Y106">
            <v>80</v>
          </cell>
          <cell r="Z106">
            <v>84</v>
          </cell>
          <cell r="AA106">
            <v>86</v>
          </cell>
          <cell r="AB106">
            <v>105</v>
          </cell>
          <cell r="AC106">
            <v>93</v>
          </cell>
          <cell r="AD106">
            <v>107</v>
          </cell>
          <cell r="AE106">
            <v>99</v>
          </cell>
        </row>
        <row r="107">
          <cell r="B107">
            <v>108</v>
          </cell>
          <cell r="C107">
            <v>106</v>
          </cell>
          <cell r="D107">
            <v>117</v>
          </cell>
          <cell r="E107">
            <v>80</v>
          </cell>
          <cell r="F107">
            <v>92</v>
          </cell>
          <cell r="G107">
            <v>94</v>
          </cell>
          <cell r="H107">
            <v>105</v>
          </cell>
          <cell r="I107">
            <v>56</v>
          </cell>
          <cell r="J107">
            <v>40</v>
          </cell>
          <cell r="K107">
            <v>35</v>
          </cell>
          <cell r="L107">
            <v>82</v>
          </cell>
          <cell r="M107">
            <v>80</v>
          </cell>
          <cell r="N107">
            <v>80</v>
          </cell>
          <cell r="O107">
            <v>118</v>
          </cell>
          <cell r="P107">
            <v>225.64268081940779</v>
          </cell>
          <cell r="Q107">
            <v>245.77861873705749</v>
          </cell>
          <cell r="R107">
            <v>110</v>
          </cell>
          <cell r="S107">
            <v>110</v>
          </cell>
          <cell r="T107">
            <v>58</v>
          </cell>
          <cell r="U107">
            <v>70</v>
          </cell>
          <cell r="V107">
            <v>61</v>
          </cell>
          <cell r="W107">
            <v>50</v>
          </cell>
          <cell r="X107">
            <v>60</v>
          </cell>
          <cell r="Y107">
            <v>73</v>
          </cell>
          <cell r="Z107">
            <v>83</v>
          </cell>
          <cell r="AA107">
            <v>87</v>
          </cell>
          <cell r="AB107">
            <v>89</v>
          </cell>
          <cell r="AC107">
            <v>90</v>
          </cell>
          <cell r="AD107">
            <v>127</v>
          </cell>
          <cell r="AE107">
            <v>113</v>
          </cell>
        </row>
        <row r="108">
          <cell r="B108">
            <v>110</v>
          </cell>
          <cell r="C108">
            <v>89</v>
          </cell>
          <cell r="D108">
            <v>113</v>
          </cell>
          <cell r="E108">
            <v>85</v>
          </cell>
          <cell r="F108">
            <v>93</v>
          </cell>
          <cell r="G108">
            <v>100</v>
          </cell>
          <cell r="H108">
            <v>100</v>
          </cell>
          <cell r="I108">
            <v>58</v>
          </cell>
          <cell r="J108">
            <v>42</v>
          </cell>
          <cell r="K108">
            <v>40</v>
          </cell>
          <cell r="L108">
            <v>80</v>
          </cell>
          <cell r="M108">
            <v>80</v>
          </cell>
          <cell r="N108">
            <v>80</v>
          </cell>
          <cell r="O108">
            <v>115</v>
          </cell>
          <cell r="P108">
            <v>223.74173152859552</v>
          </cell>
          <cell r="Q108">
            <v>243.70803222705695</v>
          </cell>
          <cell r="R108">
            <v>110</v>
          </cell>
          <cell r="S108">
            <v>104</v>
          </cell>
          <cell r="T108">
            <v>56</v>
          </cell>
          <cell r="U108">
            <v>69</v>
          </cell>
          <cell r="V108">
            <v>56</v>
          </cell>
          <cell r="W108">
            <v>52</v>
          </cell>
          <cell r="X108">
            <v>60</v>
          </cell>
          <cell r="Y108">
            <v>76</v>
          </cell>
          <cell r="Z108">
            <v>82</v>
          </cell>
          <cell r="AA108">
            <v>87</v>
          </cell>
          <cell r="AB108">
            <v>84</v>
          </cell>
          <cell r="AC108">
            <v>89</v>
          </cell>
          <cell r="AD108">
            <v>130</v>
          </cell>
          <cell r="AE108">
            <v>114</v>
          </cell>
        </row>
        <row r="109">
          <cell r="B109">
            <v>124</v>
          </cell>
          <cell r="C109">
            <v>97</v>
          </cell>
          <cell r="D109">
            <v>108</v>
          </cell>
          <cell r="E109">
            <v>85</v>
          </cell>
          <cell r="F109">
            <v>89</v>
          </cell>
          <cell r="G109">
            <v>100</v>
          </cell>
          <cell r="H109">
            <v>105</v>
          </cell>
          <cell r="I109">
            <v>56</v>
          </cell>
          <cell r="J109">
            <v>43</v>
          </cell>
          <cell r="K109">
            <v>39</v>
          </cell>
          <cell r="L109">
            <v>76</v>
          </cell>
          <cell r="M109">
            <v>78</v>
          </cell>
          <cell r="N109">
            <v>80</v>
          </cell>
          <cell r="O109">
            <v>115</v>
          </cell>
          <cell r="P109">
            <v>224.88230110308285</v>
          </cell>
          <cell r="Q109">
            <v>244.95038413305724</v>
          </cell>
          <cell r="R109">
            <v>110</v>
          </cell>
          <cell r="S109">
            <v>108</v>
          </cell>
          <cell r="T109">
            <v>58</v>
          </cell>
          <cell r="U109">
            <v>68</v>
          </cell>
          <cell r="V109">
            <v>57</v>
          </cell>
          <cell r="W109">
            <v>52</v>
          </cell>
          <cell r="X109">
            <v>59</v>
          </cell>
          <cell r="Y109">
            <v>85</v>
          </cell>
          <cell r="Z109">
            <v>80</v>
          </cell>
          <cell r="AA109">
            <v>88</v>
          </cell>
          <cell r="AB109">
            <v>86</v>
          </cell>
          <cell r="AC109">
            <v>84</v>
          </cell>
          <cell r="AD109">
            <v>125</v>
          </cell>
          <cell r="AE109">
            <v>111</v>
          </cell>
        </row>
        <row r="110">
          <cell r="B110">
            <v>122</v>
          </cell>
          <cell r="C110">
            <v>95</v>
          </cell>
          <cell r="D110">
            <v>99</v>
          </cell>
          <cell r="E110">
            <v>80</v>
          </cell>
          <cell r="F110">
            <v>85</v>
          </cell>
          <cell r="G110">
            <v>100</v>
          </cell>
          <cell r="H110">
            <v>107</v>
          </cell>
          <cell r="I110">
            <v>56</v>
          </cell>
          <cell r="J110">
            <v>45</v>
          </cell>
          <cell r="K110">
            <v>40</v>
          </cell>
          <cell r="L110">
            <v>72</v>
          </cell>
          <cell r="M110">
            <v>67</v>
          </cell>
          <cell r="N110">
            <v>80</v>
          </cell>
          <cell r="O110">
            <v>117</v>
          </cell>
          <cell r="P110">
            <v>222.03087716686457</v>
          </cell>
          <cell r="Q110">
            <v>241.8445043680565</v>
          </cell>
          <cell r="R110">
            <v>110</v>
          </cell>
          <cell r="S110">
            <v>116</v>
          </cell>
          <cell r="T110">
            <v>59</v>
          </cell>
          <cell r="U110">
            <v>70</v>
          </cell>
          <cell r="V110">
            <v>57</v>
          </cell>
          <cell r="W110">
            <v>52</v>
          </cell>
          <cell r="X110">
            <v>58</v>
          </cell>
          <cell r="Y110">
            <v>87</v>
          </cell>
          <cell r="Z110">
            <v>80</v>
          </cell>
          <cell r="AA110">
            <v>87</v>
          </cell>
          <cell r="AB110">
            <v>88</v>
          </cell>
          <cell r="AC110">
            <v>77</v>
          </cell>
          <cell r="AD110">
            <v>116</v>
          </cell>
          <cell r="AE110">
            <v>114</v>
          </cell>
        </row>
        <row r="111">
          <cell r="B111">
            <v>116</v>
          </cell>
          <cell r="C111">
            <v>95</v>
          </cell>
          <cell r="D111">
            <v>98</v>
          </cell>
          <cell r="E111">
            <v>77</v>
          </cell>
          <cell r="F111">
            <v>84</v>
          </cell>
          <cell r="G111">
            <v>98</v>
          </cell>
          <cell r="H111">
            <v>110</v>
          </cell>
          <cell r="I111">
            <v>56</v>
          </cell>
          <cell r="J111">
            <v>45</v>
          </cell>
          <cell r="K111">
            <v>44</v>
          </cell>
          <cell r="L111">
            <v>66</v>
          </cell>
          <cell r="M111">
            <v>66</v>
          </cell>
          <cell r="N111">
            <v>80</v>
          </cell>
          <cell r="O111">
            <v>123</v>
          </cell>
          <cell r="P111">
            <v>228.2089623620042</v>
          </cell>
          <cell r="Q111">
            <v>248.57391052555806</v>
          </cell>
          <cell r="R111">
            <v>110</v>
          </cell>
          <cell r="S111">
            <v>116</v>
          </cell>
          <cell r="T111">
            <v>60</v>
          </cell>
          <cell r="U111">
            <v>90</v>
          </cell>
          <cell r="V111">
            <v>54</v>
          </cell>
          <cell r="W111">
            <v>52</v>
          </cell>
          <cell r="X111">
            <v>63</v>
          </cell>
          <cell r="Y111">
            <v>111</v>
          </cell>
          <cell r="Z111">
            <v>82</v>
          </cell>
          <cell r="AA111">
            <v>90</v>
          </cell>
          <cell r="AB111">
            <v>87</v>
          </cell>
          <cell r="AC111">
            <v>83</v>
          </cell>
          <cell r="AD111">
            <v>116</v>
          </cell>
          <cell r="AE111">
            <v>129</v>
          </cell>
        </row>
        <row r="112">
          <cell r="B112">
            <v>116</v>
          </cell>
          <cell r="C112">
            <v>98</v>
          </cell>
          <cell r="D112">
            <v>100</v>
          </cell>
          <cell r="E112">
            <v>80</v>
          </cell>
          <cell r="F112">
            <v>84</v>
          </cell>
          <cell r="G112">
            <v>92</v>
          </cell>
          <cell r="H112">
            <v>110</v>
          </cell>
          <cell r="I112">
            <v>60</v>
          </cell>
          <cell r="J112">
            <v>48</v>
          </cell>
          <cell r="K112">
            <v>45</v>
          </cell>
          <cell r="L112">
            <v>74</v>
          </cell>
          <cell r="M112">
            <v>64</v>
          </cell>
          <cell r="N112">
            <v>80</v>
          </cell>
          <cell r="O112">
            <v>120</v>
          </cell>
          <cell r="P112">
            <v>234.00685769898141</v>
          </cell>
          <cell r="Q112">
            <v>254.88919938105957</v>
          </cell>
          <cell r="R112">
            <v>96</v>
          </cell>
          <cell r="S112">
            <v>118</v>
          </cell>
          <cell r="T112">
            <v>60</v>
          </cell>
          <cell r="U112">
            <v>100</v>
          </cell>
          <cell r="V112">
            <v>57</v>
          </cell>
          <cell r="W112">
            <v>50</v>
          </cell>
          <cell r="X112">
            <v>71</v>
          </cell>
          <cell r="Y112">
            <v>114</v>
          </cell>
          <cell r="Z112">
            <v>83</v>
          </cell>
          <cell r="AA112">
            <v>89</v>
          </cell>
          <cell r="AB112">
            <v>90</v>
          </cell>
          <cell r="AC112">
            <v>82</v>
          </cell>
          <cell r="AD112">
            <v>105</v>
          </cell>
          <cell r="AE112">
            <v>176</v>
          </cell>
        </row>
        <row r="113">
          <cell r="B113">
            <v>122</v>
          </cell>
          <cell r="C113">
            <v>101</v>
          </cell>
          <cell r="D113">
            <v>96</v>
          </cell>
          <cell r="E113">
            <v>85</v>
          </cell>
          <cell r="F113">
            <v>85</v>
          </cell>
          <cell r="G113">
            <v>89</v>
          </cell>
          <cell r="H113">
            <v>110</v>
          </cell>
          <cell r="I113">
            <v>60</v>
          </cell>
          <cell r="J113">
            <v>56</v>
          </cell>
          <cell r="K113">
            <v>40</v>
          </cell>
          <cell r="L113">
            <v>76</v>
          </cell>
          <cell r="M113">
            <v>60</v>
          </cell>
          <cell r="N113">
            <v>80</v>
          </cell>
          <cell r="O113">
            <v>109</v>
          </cell>
          <cell r="P113">
            <v>231.82076601454742</v>
          </cell>
          <cell r="Q113">
            <v>252.50802489455904</v>
          </cell>
          <cell r="R113">
            <v>100</v>
          </cell>
          <cell r="S113">
            <v>153</v>
          </cell>
          <cell r="T113">
            <v>59</v>
          </cell>
          <cell r="U113">
            <v>120</v>
          </cell>
          <cell r="V113">
            <v>56</v>
          </cell>
          <cell r="W113">
            <v>48</v>
          </cell>
          <cell r="X113">
            <v>79</v>
          </cell>
          <cell r="Y113">
            <v>99</v>
          </cell>
          <cell r="Z113">
            <v>85</v>
          </cell>
          <cell r="AA113">
            <v>90</v>
          </cell>
          <cell r="AB113">
            <v>84</v>
          </cell>
          <cell r="AC113">
            <v>86</v>
          </cell>
          <cell r="AD113">
            <v>89</v>
          </cell>
          <cell r="AE113">
            <v>122</v>
          </cell>
        </row>
        <row r="114">
          <cell r="B114">
            <v>146</v>
          </cell>
          <cell r="C114">
            <v>97</v>
          </cell>
          <cell r="D114">
            <v>90</v>
          </cell>
          <cell r="E114">
            <v>90</v>
          </cell>
          <cell r="F114">
            <v>86</v>
          </cell>
          <cell r="G114">
            <v>84</v>
          </cell>
          <cell r="H114">
            <v>111</v>
          </cell>
          <cell r="I114">
            <v>58</v>
          </cell>
          <cell r="J114">
            <v>45</v>
          </cell>
          <cell r="K114">
            <v>45</v>
          </cell>
          <cell r="L114">
            <v>77</v>
          </cell>
          <cell r="M114">
            <v>65</v>
          </cell>
          <cell r="N114">
            <v>85</v>
          </cell>
          <cell r="O114">
            <v>89</v>
          </cell>
          <cell r="P114">
            <v>229.91981672373515</v>
          </cell>
          <cell r="Q114">
            <v>250.4374383845585</v>
          </cell>
          <cell r="R114">
            <v>110</v>
          </cell>
          <cell r="S114">
            <v>143</v>
          </cell>
          <cell r="T114">
            <v>59</v>
          </cell>
          <cell r="U114">
            <v>116</v>
          </cell>
          <cell r="V114">
            <v>56</v>
          </cell>
          <cell r="W114">
            <v>48</v>
          </cell>
          <cell r="X114">
            <v>86</v>
          </cell>
          <cell r="Y114">
            <v>92</v>
          </cell>
          <cell r="Z114">
            <v>83</v>
          </cell>
          <cell r="AA114">
            <v>92</v>
          </cell>
          <cell r="AB114">
            <v>79</v>
          </cell>
          <cell r="AC114">
            <v>85</v>
          </cell>
          <cell r="AD114">
            <v>104</v>
          </cell>
          <cell r="AE114">
            <v>98</v>
          </cell>
        </row>
        <row r="115">
          <cell r="B115">
            <v>170</v>
          </cell>
          <cell r="C115">
            <v>100</v>
          </cell>
          <cell r="D115">
            <v>92</v>
          </cell>
          <cell r="E115">
            <v>91</v>
          </cell>
          <cell r="F115">
            <v>85</v>
          </cell>
          <cell r="G115">
            <v>92</v>
          </cell>
          <cell r="H115">
            <v>115</v>
          </cell>
          <cell r="I115">
            <v>62</v>
          </cell>
          <cell r="J115">
            <v>41</v>
          </cell>
          <cell r="K115">
            <v>52</v>
          </cell>
          <cell r="L115">
            <v>77</v>
          </cell>
          <cell r="M115">
            <v>65</v>
          </cell>
          <cell r="N115">
            <v>85</v>
          </cell>
          <cell r="O115">
            <v>93</v>
          </cell>
          <cell r="P115">
            <v>236.38304431249665</v>
          </cell>
          <cell r="Q115">
            <v>257.47743251856019</v>
          </cell>
          <cell r="R115">
            <v>110</v>
          </cell>
          <cell r="S115">
            <v>169</v>
          </cell>
          <cell r="T115">
            <v>58</v>
          </cell>
          <cell r="U115">
            <v>110</v>
          </cell>
          <cell r="V115">
            <v>62</v>
          </cell>
          <cell r="W115">
            <v>50</v>
          </cell>
          <cell r="X115">
            <v>79</v>
          </cell>
          <cell r="Y115">
            <v>79</v>
          </cell>
          <cell r="Z115">
            <v>68</v>
          </cell>
          <cell r="AA115">
            <v>108</v>
          </cell>
          <cell r="AB115">
            <v>78</v>
          </cell>
          <cell r="AC115">
            <v>85</v>
          </cell>
          <cell r="AD115">
            <v>96</v>
          </cell>
          <cell r="AE115">
            <v>115</v>
          </cell>
        </row>
        <row r="116">
          <cell r="B116">
            <v>152</v>
          </cell>
          <cell r="C116">
            <v>98</v>
          </cell>
          <cell r="D116">
            <v>96</v>
          </cell>
          <cell r="E116">
            <v>94</v>
          </cell>
          <cell r="F116">
            <v>83</v>
          </cell>
          <cell r="G116">
            <v>106</v>
          </cell>
          <cell r="H116">
            <v>106</v>
          </cell>
          <cell r="I116">
            <v>62</v>
          </cell>
          <cell r="J116">
            <v>40</v>
          </cell>
          <cell r="K116">
            <v>55</v>
          </cell>
          <cell r="L116">
            <v>78</v>
          </cell>
          <cell r="M116">
            <v>65</v>
          </cell>
          <cell r="N116">
            <v>80</v>
          </cell>
          <cell r="O116">
            <v>94</v>
          </cell>
          <cell r="P116">
            <v>245.5076009083952</v>
          </cell>
          <cell r="Q116">
            <v>267.41624776656249</v>
          </cell>
          <cell r="R116">
            <v>110</v>
          </cell>
          <cell r="S116">
            <v>239</v>
          </cell>
          <cell r="T116">
            <v>58</v>
          </cell>
          <cell r="U116">
            <v>100</v>
          </cell>
          <cell r="V116">
            <v>63</v>
          </cell>
          <cell r="W116">
            <v>51</v>
          </cell>
          <cell r="X116">
            <v>80</v>
          </cell>
          <cell r="Y116">
            <v>71</v>
          </cell>
          <cell r="Z116">
            <v>74</v>
          </cell>
          <cell r="AA116">
            <v>142</v>
          </cell>
          <cell r="AB116">
            <v>82</v>
          </cell>
          <cell r="AC116">
            <v>79</v>
          </cell>
          <cell r="AD116">
            <v>106</v>
          </cell>
          <cell r="AE116">
            <v>119</v>
          </cell>
        </row>
        <row r="117">
          <cell r="B117">
            <v>134</v>
          </cell>
          <cell r="C117">
            <v>100</v>
          </cell>
          <cell r="D117">
            <v>104</v>
          </cell>
          <cell r="E117">
            <v>92</v>
          </cell>
          <cell r="F117">
            <v>82</v>
          </cell>
          <cell r="G117">
            <v>95</v>
          </cell>
          <cell r="H117">
            <v>108</v>
          </cell>
          <cell r="I117">
            <v>60</v>
          </cell>
          <cell r="J117">
            <v>41</v>
          </cell>
          <cell r="K117">
            <v>54</v>
          </cell>
          <cell r="L117">
            <v>78</v>
          </cell>
          <cell r="M117">
            <v>64</v>
          </cell>
          <cell r="N117">
            <v>80</v>
          </cell>
          <cell r="O117">
            <v>92</v>
          </cell>
          <cell r="P117">
            <v>235.52761713163116</v>
          </cell>
          <cell r="Q117">
            <v>256.54566858905997</v>
          </cell>
          <cell r="R117">
            <v>120</v>
          </cell>
          <cell r="S117">
            <v>159</v>
          </cell>
          <cell r="T117">
            <v>60</v>
          </cell>
          <cell r="U117">
            <v>96</v>
          </cell>
          <cell r="V117">
            <v>57</v>
          </cell>
          <cell r="W117">
            <v>53</v>
          </cell>
          <cell r="X117">
            <v>73</v>
          </cell>
          <cell r="Y117">
            <v>80</v>
          </cell>
          <cell r="Z117">
            <v>77</v>
          </cell>
          <cell r="AA117">
            <v>117</v>
          </cell>
          <cell r="AB117">
            <v>87</v>
          </cell>
          <cell r="AC117">
            <v>87</v>
          </cell>
          <cell r="AD117">
            <v>107</v>
          </cell>
          <cell r="AE117">
            <v>121</v>
          </cell>
        </row>
        <row r="118">
          <cell r="B118">
            <v>120</v>
          </cell>
          <cell r="C118">
            <v>104</v>
          </cell>
          <cell r="D118">
            <v>105</v>
          </cell>
          <cell r="E118">
            <v>94</v>
          </cell>
          <cell r="F118">
            <v>82</v>
          </cell>
          <cell r="G118">
            <v>80</v>
          </cell>
          <cell r="H118">
            <v>99</v>
          </cell>
          <cell r="I118">
            <v>65</v>
          </cell>
          <cell r="J118">
            <v>39</v>
          </cell>
          <cell r="K118">
            <v>50</v>
          </cell>
          <cell r="L118">
            <v>74</v>
          </cell>
          <cell r="M118">
            <v>64</v>
          </cell>
          <cell r="N118">
            <v>80</v>
          </cell>
          <cell r="O118">
            <v>94</v>
          </cell>
          <cell r="P118">
            <v>225.07239603216408</v>
          </cell>
          <cell r="Q118">
            <v>245.15744278405728</v>
          </cell>
          <cell r="R118">
            <v>110</v>
          </cell>
          <cell r="S118">
            <v>141</v>
          </cell>
          <cell r="T118">
            <v>62</v>
          </cell>
          <cell r="U118">
            <v>88</v>
          </cell>
          <cell r="V118">
            <v>50</v>
          </cell>
          <cell r="W118">
            <v>54</v>
          </cell>
          <cell r="X118">
            <v>68</v>
          </cell>
          <cell r="Y118">
            <v>80</v>
          </cell>
          <cell r="Z118">
            <v>80</v>
          </cell>
          <cell r="AA118">
            <v>89</v>
          </cell>
          <cell r="AB118">
            <v>87</v>
          </cell>
          <cell r="AC118">
            <v>89</v>
          </cell>
          <cell r="AD118">
            <v>107</v>
          </cell>
          <cell r="AE118">
            <v>113</v>
          </cell>
        </row>
        <row r="119">
          <cell r="B119">
            <v>107</v>
          </cell>
          <cell r="C119">
            <v>106</v>
          </cell>
          <cell r="D119">
            <v>110</v>
          </cell>
          <cell r="E119">
            <v>82</v>
          </cell>
          <cell r="F119">
            <v>84</v>
          </cell>
          <cell r="G119">
            <v>75</v>
          </cell>
          <cell r="H119">
            <v>97</v>
          </cell>
          <cell r="I119">
            <v>62</v>
          </cell>
          <cell r="J119">
            <v>38</v>
          </cell>
          <cell r="K119">
            <v>48</v>
          </cell>
          <cell r="L119">
            <v>70</v>
          </cell>
          <cell r="M119">
            <v>65</v>
          </cell>
          <cell r="N119">
            <v>76</v>
          </cell>
          <cell r="O119">
            <v>92</v>
          </cell>
          <cell r="P119">
            <v>224.40706378037981</v>
          </cell>
          <cell r="Q119">
            <v>244.43273750555716</v>
          </cell>
          <cell r="R119">
            <v>110</v>
          </cell>
          <cell r="S119">
            <v>133</v>
          </cell>
          <cell r="T119">
            <v>61</v>
          </cell>
          <cell r="U119">
            <v>96</v>
          </cell>
          <cell r="V119">
            <v>49</v>
          </cell>
          <cell r="W119">
            <v>58</v>
          </cell>
          <cell r="X119">
            <v>68</v>
          </cell>
          <cell r="Y119">
            <v>82</v>
          </cell>
          <cell r="Z119">
            <v>83</v>
          </cell>
          <cell r="AA119">
            <v>91</v>
          </cell>
          <cell r="AB119">
            <v>88</v>
          </cell>
          <cell r="AC119">
            <v>107</v>
          </cell>
          <cell r="AD119">
            <v>104</v>
          </cell>
          <cell r="AE119">
            <v>119</v>
          </cell>
        </row>
        <row r="120">
          <cell r="B120">
            <v>106</v>
          </cell>
          <cell r="C120">
            <v>118</v>
          </cell>
          <cell r="D120">
            <v>118</v>
          </cell>
          <cell r="E120">
            <v>82</v>
          </cell>
          <cell r="F120">
            <v>84</v>
          </cell>
          <cell r="G120">
            <v>67</v>
          </cell>
          <cell r="H120">
            <v>95</v>
          </cell>
          <cell r="I120">
            <v>63</v>
          </cell>
          <cell r="J120">
            <v>37</v>
          </cell>
          <cell r="K120">
            <v>47</v>
          </cell>
          <cell r="L120">
            <v>78</v>
          </cell>
          <cell r="M120">
            <v>65</v>
          </cell>
          <cell r="N120">
            <v>76</v>
          </cell>
          <cell r="O120">
            <v>90</v>
          </cell>
          <cell r="P120">
            <v>228.68419968470724</v>
          </cell>
          <cell r="Q120">
            <v>249.0915571530582</v>
          </cell>
          <cell r="R120">
            <v>120</v>
          </cell>
          <cell r="S120">
            <v>122</v>
          </cell>
          <cell r="T120">
            <v>59</v>
          </cell>
          <cell r="U120">
            <v>100</v>
          </cell>
          <cell r="V120">
            <v>51</v>
          </cell>
          <cell r="W120">
            <v>56</v>
          </cell>
          <cell r="X120">
            <v>65</v>
          </cell>
          <cell r="Y120">
            <v>75</v>
          </cell>
          <cell r="Z120">
            <v>85</v>
          </cell>
          <cell r="AA120">
            <v>93</v>
          </cell>
          <cell r="AB120">
            <v>95</v>
          </cell>
          <cell r="AC120">
            <v>145</v>
          </cell>
          <cell r="AD120">
            <v>100</v>
          </cell>
          <cell r="AE120">
            <v>114</v>
          </cell>
        </row>
        <row r="121">
          <cell r="B121">
            <v>89</v>
          </cell>
          <cell r="C121">
            <v>114</v>
          </cell>
          <cell r="D121">
            <v>115</v>
          </cell>
          <cell r="E121">
            <v>77</v>
          </cell>
          <cell r="F121">
            <v>83</v>
          </cell>
          <cell r="G121">
            <v>67</v>
          </cell>
          <cell r="H121">
            <v>98</v>
          </cell>
          <cell r="I121">
            <v>63</v>
          </cell>
          <cell r="J121">
            <v>37</v>
          </cell>
          <cell r="K121">
            <v>46</v>
          </cell>
          <cell r="L121">
            <v>73</v>
          </cell>
          <cell r="M121">
            <v>67</v>
          </cell>
          <cell r="N121">
            <v>74</v>
          </cell>
          <cell r="O121">
            <v>100</v>
          </cell>
          <cell r="P121">
            <v>228.87429461378849</v>
          </cell>
          <cell r="Q121">
            <v>249.29861580405827</v>
          </cell>
          <cell r="R121">
            <v>130</v>
          </cell>
          <cell r="S121">
            <v>124</v>
          </cell>
          <cell r="T121">
            <v>60</v>
          </cell>
          <cell r="U121">
            <v>88</v>
          </cell>
          <cell r="V121">
            <v>54</v>
          </cell>
          <cell r="W121">
            <v>54</v>
          </cell>
          <cell r="X121">
            <v>58</v>
          </cell>
          <cell r="Y121">
            <v>146</v>
          </cell>
          <cell r="Z121">
            <v>85</v>
          </cell>
          <cell r="AA121">
            <v>91</v>
          </cell>
          <cell r="AB121">
            <v>91</v>
          </cell>
          <cell r="AC121">
            <v>113</v>
          </cell>
          <cell r="AD121">
            <v>93</v>
          </cell>
          <cell r="AE121">
            <v>118</v>
          </cell>
        </row>
        <row r="122">
          <cell r="B122">
            <v>90</v>
          </cell>
          <cell r="C122">
            <v>106</v>
          </cell>
          <cell r="D122">
            <v>111</v>
          </cell>
          <cell r="E122">
            <v>75</v>
          </cell>
          <cell r="F122">
            <v>81</v>
          </cell>
          <cell r="G122">
            <v>75</v>
          </cell>
          <cell r="H122">
            <v>109</v>
          </cell>
          <cell r="I122">
            <v>62</v>
          </cell>
          <cell r="J122">
            <v>41</v>
          </cell>
          <cell r="K122">
            <v>47</v>
          </cell>
          <cell r="L122">
            <v>72</v>
          </cell>
          <cell r="M122">
            <v>68</v>
          </cell>
          <cell r="N122">
            <v>77</v>
          </cell>
          <cell r="O122">
            <v>95</v>
          </cell>
          <cell r="P122">
            <v>252.25597089077849</v>
          </cell>
          <cell r="Q122">
            <v>274.7668298770642</v>
          </cell>
          <cell r="R122">
            <v>150</v>
          </cell>
          <cell r="S122">
            <v>121</v>
          </cell>
          <cell r="T122">
            <v>62</v>
          </cell>
          <cell r="U122">
            <v>93</v>
          </cell>
          <cell r="V122">
            <v>55</v>
          </cell>
          <cell r="W122">
            <v>56</v>
          </cell>
          <cell r="X122">
            <v>67</v>
          </cell>
          <cell r="Y122">
            <v>342</v>
          </cell>
          <cell r="Z122">
            <v>83</v>
          </cell>
          <cell r="AA122">
            <v>92</v>
          </cell>
          <cell r="AB122">
            <v>118</v>
          </cell>
          <cell r="AC122">
            <v>99</v>
          </cell>
          <cell r="AD122">
            <v>94</v>
          </cell>
          <cell r="AE122">
            <v>113</v>
          </cell>
        </row>
        <row r="123">
          <cell r="B123">
            <v>102</v>
          </cell>
          <cell r="C123">
            <v>100</v>
          </cell>
          <cell r="D123">
            <v>121</v>
          </cell>
          <cell r="E123">
            <v>81</v>
          </cell>
          <cell r="F123">
            <v>78</v>
          </cell>
          <cell r="G123">
            <v>68</v>
          </cell>
          <cell r="H123">
            <v>71</v>
          </cell>
          <cell r="I123">
            <v>62</v>
          </cell>
          <cell r="J123">
            <v>40</v>
          </cell>
          <cell r="K123">
            <v>49</v>
          </cell>
          <cell r="L123">
            <v>75</v>
          </cell>
          <cell r="M123">
            <v>64</v>
          </cell>
          <cell r="N123">
            <v>82</v>
          </cell>
          <cell r="O123">
            <v>93</v>
          </cell>
          <cell r="P123">
            <v>245.12741105023278</v>
          </cell>
          <cell r="Q123">
            <v>267.00213046456241</v>
          </cell>
          <cell r="R123">
            <v>140</v>
          </cell>
          <cell r="S123">
            <v>108</v>
          </cell>
          <cell r="T123">
            <v>65</v>
          </cell>
          <cell r="U123">
            <v>78</v>
          </cell>
          <cell r="V123">
            <v>55</v>
          </cell>
          <cell r="W123">
            <v>57</v>
          </cell>
          <cell r="X123">
            <v>75</v>
          </cell>
          <cell r="Y123">
            <v>121</v>
          </cell>
          <cell r="Z123">
            <v>91</v>
          </cell>
          <cell r="AA123">
            <v>96</v>
          </cell>
          <cell r="AB123">
            <v>312</v>
          </cell>
          <cell r="AC123">
            <v>83</v>
          </cell>
          <cell r="AD123">
            <v>101</v>
          </cell>
          <cell r="AE123">
            <v>111</v>
          </cell>
        </row>
        <row r="124">
          <cell r="B124">
            <v>102</v>
          </cell>
          <cell r="C124">
            <v>78</v>
          </cell>
          <cell r="D124">
            <v>125</v>
          </cell>
          <cell r="E124">
            <v>85</v>
          </cell>
          <cell r="F124">
            <v>76</v>
          </cell>
          <cell r="G124">
            <v>67</v>
          </cell>
          <cell r="H124">
            <v>71</v>
          </cell>
          <cell r="I124">
            <v>70</v>
          </cell>
          <cell r="J124">
            <v>38</v>
          </cell>
          <cell r="K124">
            <v>51</v>
          </cell>
          <cell r="L124">
            <v>83</v>
          </cell>
          <cell r="M124">
            <v>57</v>
          </cell>
          <cell r="N124">
            <v>86</v>
          </cell>
          <cell r="O124">
            <v>100</v>
          </cell>
          <cell r="P124">
            <v>243.03636683033935</v>
          </cell>
          <cell r="Q124">
            <v>264.72448530356189</v>
          </cell>
          <cell r="R124">
            <v>130</v>
          </cell>
          <cell r="S124">
            <v>117</v>
          </cell>
          <cell r="T124">
            <v>66</v>
          </cell>
          <cell r="U124">
            <v>70</v>
          </cell>
          <cell r="V124">
            <v>55</v>
          </cell>
          <cell r="W124">
            <v>57</v>
          </cell>
          <cell r="X124">
            <v>77</v>
          </cell>
          <cell r="Y124">
            <v>82</v>
          </cell>
          <cell r="Z124">
            <v>95</v>
          </cell>
          <cell r="AA124">
            <v>99</v>
          </cell>
          <cell r="AB124">
            <v>320</v>
          </cell>
          <cell r="AC124">
            <v>76</v>
          </cell>
          <cell r="AD124">
            <v>108</v>
          </cell>
          <cell r="AE124">
            <v>116</v>
          </cell>
        </row>
        <row r="125">
          <cell r="B125">
            <v>108</v>
          </cell>
          <cell r="C125">
            <v>104</v>
          </cell>
          <cell r="D125">
            <v>132</v>
          </cell>
          <cell r="E125">
            <v>83</v>
          </cell>
          <cell r="F125">
            <v>72</v>
          </cell>
          <cell r="G125">
            <v>67</v>
          </cell>
          <cell r="H125">
            <v>80</v>
          </cell>
          <cell r="I125">
            <v>61</v>
          </cell>
          <cell r="J125">
            <v>39</v>
          </cell>
          <cell r="K125">
            <v>48</v>
          </cell>
          <cell r="L125">
            <v>82</v>
          </cell>
          <cell r="M125">
            <v>60</v>
          </cell>
          <cell r="N125">
            <v>95</v>
          </cell>
          <cell r="O125">
            <v>104</v>
          </cell>
          <cell r="P125">
            <v>236.85828163519972</v>
          </cell>
          <cell r="Q125">
            <v>257.99507914606033</v>
          </cell>
          <cell r="R125">
            <v>130</v>
          </cell>
          <cell r="S125">
            <v>131</v>
          </cell>
          <cell r="T125">
            <v>67</v>
          </cell>
          <cell r="U125">
            <v>75</v>
          </cell>
          <cell r="V125">
            <v>55</v>
          </cell>
          <cell r="W125">
            <v>58</v>
          </cell>
          <cell r="X125">
            <v>69</v>
          </cell>
          <cell r="Y125">
            <v>86</v>
          </cell>
          <cell r="Z125">
            <v>89</v>
          </cell>
          <cell r="AA125">
            <v>102</v>
          </cell>
          <cell r="AB125">
            <v>169</v>
          </cell>
          <cell r="AC125">
            <v>86</v>
          </cell>
          <cell r="AD125">
            <v>132</v>
          </cell>
          <cell r="AE125">
            <v>108</v>
          </cell>
        </row>
        <row r="126">
          <cell r="B126">
            <v>104</v>
          </cell>
          <cell r="C126">
            <v>107</v>
          </cell>
          <cell r="D126">
            <v>129</v>
          </cell>
          <cell r="E126">
            <v>80</v>
          </cell>
          <cell r="F126">
            <v>69</v>
          </cell>
          <cell r="G126">
            <v>70</v>
          </cell>
          <cell r="H126">
            <v>93</v>
          </cell>
          <cell r="I126">
            <v>60</v>
          </cell>
          <cell r="J126">
            <v>40</v>
          </cell>
          <cell r="K126">
            <v>41</v>
          </cell>
          <cell r="L126">
            <v>81</v>
          </cell>
          <cell r="M126">
            <v>64</v>
          </cell>
          <cell r="N126">
            <v>89</v>
          </cell>
          <cell r="O126">
            <v>108</v>
          </cell>
          <cell r="P126">
            <v>237.42856642244334</v>
          </cell>
          <cell r="Q126">
            <v>258.61625509906042</v>
          </cell>
          <cell r="R126">
            <v>140</v>
          </cell>
          <cell r="S126">
            <v>123</v>
          </cell>
          <cell r="T126">
            <v>68</v>
          </cell>
          <cell r="U126">
            <v>81</v>
          </cell>
          <cell r="V126">
            <v>57</v>
          </cell>
          <cell r="W126">
            <v>59</v>
          </cell>
          <cell r="X126">
            <v>62</v>
          </cell>
          <cell r="Y126">
            <v>94</v>
          </cell>
          <cell r="Z126">
            <v>88</v>
          </cell>
          <cell r="AA126">
            <v>103</v>
          </cell>
          <cell r="AB126">
            <v>143</v>
          </cell>
          <cell r="AC126">
            <v>85</v>
          </cell>
          <cell r="AD126">
            <v>146</v>
          </cell>
          <cell r="AE126">
            <v>114</v>
          </cell>
        </row>
        <row r="127">
          <cell r="B127">
            <v>102</v>
          </cell>
          <cell r="C127">
            <v>107</v>
          </cell>
          <cell r="D127">
            <v>124</v>
          </cell>
          <cell r="E127">
            <v>100</v>
          </cell>
          <cell r="F127">
            <v>75</v>
          </cell>
          <cell r="G127">
            <v>74</v>
          </cell>
          <cell r="H127">
            <v>93</v>
          </cell>
          <cell r="I127">
            <v>59</v>
          </cell>
          <cell r="J127">
            <v>43</v>
          </cell>
          <cell r="K127">
            <v>44</v>
          </cell>
          <cell r="L127">
            <v>80</v>
          </cell>
          <cell r="M127">
            <v>70</v>
          </cell>
          <cell r="N127">
            <v>93</v>
          </cell>
          <cell r="O127">
            <v>120</v>
          </cell>
          <cell r="P127">
            <v>248.07388245099168</v>
          </cell>
          <cell r="Q127">
            <v>270.21153955506315</v>
          </cell>
          <cell r="R127">
            <v>150</v>
          </cell>
          <cell r="S127">
            <v>119</v>
          </cell>
          <cell r="T127">
            <v>70</v>
          </cell>
          <cell r="U127">
            <v>95</v>
          </cell>
          <cell r="V127">
            <v>59</v>
          </cell>
          <cell r="W127">
            <v>60</v>
          </cell>
          <cell r="X127">
            <v>67</v>
          </cell>
          <cell r="Y127">
            <v>99</v>
          </cell>
          <cell r="Z127">
            <v>122</v>
          </cell>
          <cell r="AA127">
            <v>105</v>
          </cell>
          <cell r="AB127">
            <v>143</v>
          </cell>
          <cell r="AC127">
            <v>77</v>
          </cell>
          <cell r="AD127">
            <v>141</v>
          </cell>
          <cell r="AE127">
            <v>119</v>
          </cell>
        </row>
        <row r="128">
          <cell r="B128">
            <v>95</v>
          </cell>
          <cell r="C128">
            <v>97</v>
          </cell>
          <cell r="D128">
            <v>91</v>
          </cell>
          <cell r="E128">
            <v>102</v>
          </cell>
          <cell r="F128">
            <v>80</v>
          </cell>
          <cell r="G128">
            <v>75</v>
          </cell>
          <cell r="H128">
            <v>106</v>
          </cell>
          <cell r="I128">
            <v>53</v>
          </cell>
          <cell r="J128">
            <v>45</v>
          </cell>
          <cell r="K128">
            <v>47</v>
          </cell>
          <cell r="L128">
            <v>76</v>
          </cell>
          <cell r="M128">
            <v>78</v>
          </cell>
          <cell r="N128">
            <v>88</v>
          </cell>
          <cell r="O128">
            <v>112</v>
          </cell>
          <cell r="P128">
            <v>248.64416723823533</v>
          </cell>
          <cell r="Q128">
            <v>270.8327155080633</v>
          </cell>
          <cell r="R128">
            <v>170</v>
          </cell>
          <cell r="S128">
            <v>114</v>
          </cell>
          <cell r="T128">
            <v>77</v>
          </cell>
          <cell r="U128">
            <v>123</v>
          </cell>
          <cell r="V128">
            <v>59</v>
          </cell>
          <cell r="W128">
            <v>56</v>
          </cell>
          <cell r="X128">
            <v>66</v>
          </cell>
          <cell r="Y128">
            <v>92</v>
          </cell>
          <cell r="Z128">
            <v>164</v>
          </cell>
          <cell r="AA128">
            <v>107</v>
          </cell>
          <cell r="AB128">
            <v>131</v>
          </cell>
          <cell r="AC128">
            <v>80</v>
          </cell>
          <cell r="AD128">
            <v>110</v>
          </cell>
          <cell r="AE128">
            <v>122</v>
          </cell>
        </row>
        <row r="129">
          <cell r="B129">
            <v>95</v>
          </cell>
          <cell r="C129">
            <v>86</v>
          </cell>
          <cell r="D129">
            <v>100</v>
          </cell>
          <cell r="E129">
            <v>112</v>
          </cell>
          <cell r="F129">
            <v>88</v>
          </cell>
          <cell r="G129">
            <v>76</v>
          </cell>
          <cell r="H129">
            <v>109</v>
          </cell>
          <cell r="I129">
            <v>54</v>
          </cell>
          <cell r="J129">
            <v>56</v>
          </cell>
          <cell r="K129">
            <v>50</v>
          </cell>
          <cell r="L129">
            <v>76</v>
          </cell>
          <cell r="M129">
            <v>70</v>
          </cell>
          <cell r="N129">
            <v>93</v>
          </cell>
          <cell r="O129">
            <v>105</v>
          </cell>
          <cell r="P129">
            <v>253.87177778796885</v>
          </cell>
          <cell r="Q129">
            <v>276.52682841056463</v>
          </cell>
          <cell r="R129">
            <v>190</v>
          </cell>
          <cell r="S129">
            <v>102</v>
          </cell>
          <cell r="T129">
            <v>83</v>
          </cell>
          <cell r="U129">
            <v>115</v>
          </cell>
          <cell r="V129">
            <v>61</v>
          </cell>
          <cell r="W129">
            <v>57</v>
          </cell>
          <cell r="X129">
            <v>71</v>
          </cell>
          <cell r="Y129">
            <v>80</v>
          </cell>
          <cell r="Z129">
            <v>207</v>
          </cell>
          <cell r="AA129">
            <v>113</v>
          </cell>
          <cell r="AB129">
            <v>115</v>
          </cell>
          <cell r="AC129">
            <v>88</v>
          </cell>
          <cell r="AD129">
            <v>106</v>
          </cell>
          <cell r="AE129">
            <v>113</v>
          </cell>
        </row>
        <row r="130">
          <cell r="B130">
            <v>101</v>
          </cell>
          <cell r="C130">
            <v>80</v>
          </cell>
          <cell r="D130">
            <v>104</v>
          </cell>
          <cell r="E130">
            <v>116</v>
          </cell>
          <cell r="F130">
            <v>88</v>
          </cell>
          <cell r="G130">
            <v>81</v>
          </cell>
          <cell r="H130">
            <v>93</v>
          </cell>
          <cell r="I130">
            <v>52</v>
          </cell>
          <cell r="J130">
            <v>53</v>
          </cell>
          <cell r="K130">
            <v>53</v>
          </cell>
          <cell r="L130">
            <v>82</v>
          </cell>
          <cell r="M130">
            <v>70</v>
          </cell>
          <cell r="N130">
            <v>95</v>
          </cell>
          <cell r="O130">
            <v>121</v>
          </cell>
          <cell r="P130">
            <v>256.4380593305653</v>
          </cell>
          <cell r="Q130">
            <v>279.3221201990653</v>
          </cell>
          <cell r="R130">
            <v>200</v>
          </cell>
          <cell r="S130">
            <v>100</v>
          </cell>
          <cell r="T130">
            <v>119</v>
          </cell>
          <cell r="U130">
            <v>88</v>
          </cell>
          <cell r="V130">
            <v>61</v>
          </cell>
          <cell r="W130">
            <v>59</v>
          </cell>
          <cell r="X130">
            <v>76</v>
          </cell>
          <cell r="Y130">
            <v>82</v>
          </cell>
          <cell r="Z130">
            <v>201</v>
          </cell>
          <cell r="AA130">
            <v>119</v>
          </cell>
          <cell r="AB130">
            <v>112</v>
          </cell>
          <cell r="AC130">
            <v>84</v>
          </cell>
          <cell r="AD130">
            <v>89</v>
          </cell>
          <cell r="AE130">
            <v>119</v>
          </cell>
        </row>
        <row r="131">
          <cell r="B131">
            <v>118</v>
          </cell>
          <cell r="C131">
            <v>100</v>
          </cell>
          <cell r="D131">
            <v>105</v>
          </cell>
          <cell r="E131">
            <v>139</v>
          </cell>
          <cell r="F131">
            <v>92</v>
          </cell>
          <cell r="G131">
            <v>95</v>
          </cell>
          <cell r="H131">
            <v>101</v>
          </cell>
          <cell r="I131">
            <v>56</v>
          </cell>
          <cell r="J131">
            <v>52</v>
          </cell>
          <cell r="K131">
            <v>60</v>
          </cell>
          <cell r="L131">
            <v>82</v>
          </cell>
          <cell r="M131">
            <v>73</v>
          </cell>
          <cell r="N131">
            <v>90</v>
          </cell>
          <cell r="O131">
            <v>147</v>
          </cell>
          <cell r="P131">
            <v>268.14771863331271</v>
          </cell>
          <cell r="Q131">
            <v>280.53493276099607</v>
          </cell>
          <cell r="R131">
            <v>190</v>
          </cell>
          <cell r="S131">
            <v>99</v>
          </cell>
          <cell r="T131">
            <v>144</v>
          </cell>
          <cell r="U131">
            <v>91</v>
          </cell>
          <cell r="V131">
            <v>60</v>
          </cell>
          <cell r="W131">
            <v>62</v>
          </cell>
          <cell r="X131">
            <v>83</v>
          </cell>
          <cell r="Y131">
            <v>82</v>
          </cell>
          <cell r="Z131">
            <v>184</v>
          </cell>
          <cell r="AA131">
            <v>139</v>
          </cell>
          <cell r="AB131">
            <v>108</v>
          </cell>
          <cell r="AC131">
            <v>80</v>
          </cell>
          <cell r="AD131">
            <v>98</v>
          </cell>
          <cell r="AE131">
            <v>126</v>
          </cell>
        </row>
        <row r="132">
          <cell r="B132">
            <v>140</v>
          </cell>
          <cell r="C132">
            <v>104</v>
          </cell>
          <cell r="D132">
            <v>107</v>
          </cell>
          <cell r="E132">
            <v>123</v>
          </cell>
          <cell r="F132">
            <v>130</v>
          </cell>
          <cell r="G132">
            <v>104</v>
          </cell>
          <cell r="H132">
            <v>174</v>
          </cell>
          <cell r="I132">
            <v>60</v>
          </cell>
          <cell r="J132">
            <v>78</v>
          </cell>
          <cell r="K132">
            <v>63</v>
          </cell>
          <cell r="L132">
            <v>82</v>
          </cell>
          <cell r="M132">
            <v>71</v>
          </cell>
          <cell r="N132">
            <v>90</v>
          </cell>
          <cell r="O132">
            <v>161</v>
          </cell>
          <cell r="P132">
            <v>282.13721795977057</v>
          </cell>
          <cell r="Q132">
            <v>295.17068380489957</v>
          </cell>
          <cell r="R132">
            <v>180</v>
          </cell>
          <cell r="S132">
            <v>108</v>
          </cell>
          <cell r="T132">
            <v>135</v>
          </cell>
          <cell r="U132">
            <v>93</v>
          </cell>
          <cell r="V132">
            <v>58</v>
          </cell>
          <cell r="W132">
            <v>74</v>
          </cell>
          <cell r="X132">
            <v>84</v>
          </cell>
          <cell r="Y132">
            <v>79</v>
          </cell>
          <cell r="Z132">
            <v>172</v>
          </cell>
          <cell r="AA132">
            <v>113</v>
          </cell>
          <cell r="AB132">
            <v>107</v>
          </cell>
          <cell r="AC132">
            <v>77</v>
          </cell>
          <cell r="AD132">
            <v>108</v>
          </cell>
          <cell r="AE132">
            <v>130</v>
          </cell>
        </row>
        <row r="133">
          <cell r="B133">
            <v>185</v>
          </cell>
          <cell r="C133">
            <v>92</v>
          </cell>
          <cell r="D133">
            <v>115</v>
          </cell>
          <cell r="E133">
            <v>112</v>
          </cell>
          <cell r="F133">
            <v>118</v>
          </cell>
          <cell r="G133">
            <v>99</v>
          </cell>
          <cell r="H133">
            <v>109</v>
          </cell>
          <cell r="I133">
            <v>54</v>
          </cell>
          <cell r="J133">
            <v>77</v>
          </cell>
          <cell r="K133">
            <v>59</v>
          </cell>
          <cell r="L133">
            <v>82</v>
          </cell>
          <cell r="M133">
            <v>71</v>
          </cell>
          <cell r="N133">
            <v>90</v>
          </cell>
          <cell r="O133">
            <v>141</v>
          </cell>
          <cell r="P133">
            <v>280.35332207250411</v>
          </cell>
          <cell r="Q133">
            <v>293.30437998050917</v>
          </cell>
          <cell r="R133">
            <v>170</v>
          </cell>
          <cell r="S133">
            <v>108</v>
          </cell>
          <cell r="T133">
            <v>130</v>
          </cell>
          <cell r="U133">
            <v>134</v>
          </cell>
          <cell r="V133">
            <v>59</v>
          </cell>
          <cell r="W133">
            <v>70</v>
          </cell>
          <cell r="X133">
            <v>90</v>
          </cell>
          <cell r="Y133">
            <v>77</v>
          </cell>
          <cell r="Z133">
            <v>173</v>
          </cell>
          <cell r="AA133">
            <v>149</v>
          </cell>
          <cell r="AB133">
            <v>107</v>
          </cell>
          <cell r="AC133">
            <v>82</v>
          </cell>
          <cell r="AD133">
            <v>112</v>
          </cell>
          <cell r="AE133">
            <v>121</v>
          </cell>
        </row>
        <row r="134">
          <cell r="B134">
            <v>132</v>
          </cell>
          <cell r="C134">
            <v>103</v>
          </cell>
          <cell r="D134">
            <v>104</v>
          </cell>
          <cell r="E134">
            <v>88</v>
          </cell>
          <cell r="F134">
            <v>114</v>
          </cell>
          <cell r="G134">
            <v>85</v>
          </cell>
          <cell r="H134">
            <v>108</v>
          </cell>
          <cell r="I134">
            <v>52</v>
          </cell>
          <cell r="J134">
            <v>65</v>
          </cell>
          <cell r="K134">
            <v>56</v>
          </cell>
          <cell r="L134">
            <v>83</v>
          </cell>
          <cell r="M134">
            <v>71</v>
          </cell>
          <cell r="N134">
            <v>90</v>
          </cell>
          <cell r="O134">
            <v>133</v>
          </cell>
          <cell r="P134">
            <v>270.21328229225281</v>
          </cell>
          <cell r="Q134">
            <v>282.695916136606</v>
          </cell>
          <cell r="R134">
            <v>170</v>
          </cell>
          <cell r="S134">
            <v>119</v>
          </cell>
          <cell r="T134">
            <v>128</v>
          </cell>
          <cell r="U134">
            <v>81</v>
          </cell>
          <cell r="V134">
            <v>61</v>
          </cell>
          <cell r="W134">
            <v>72</v>
          </cell>
          <cell r="X134">
            <v>143</v>
          </cell>
          <cell r="Y134">
            <v>73</v>
          </cell>
          <cell r="Z134">
            <v>174</v>
          </cell>
          <cell r="AA134">
            <v>131</v>
          </cell>
          <cell r="AB134">
            <v>110</v>
          </cell>
          <cell r="AC134">
            <v>85</v>
          </cell>
          <cell r="AD134">
            <v>119</v>
          </cell>
          <cell r="AE134">
            <v>128</v>
          </cell>
        </row>
        <row r="135">
          <cell r="B135">
            <v>138</v>
          </cell>
          <cell r="C135">
            <v>110</v>
          </cell>
          <cell r="D135">
            <v>97</v>
          </cell>
          <cell r="E135">
            <v>100</v>
          </cell>
          <cell r="F135">
            <v>110</v>
          </cell>
          <cell r="G135">
            <v>87</v>
          </cell>
          <cell r="H135">
            <v>97</v>
          </cell>
          <cell r="I135">
            <v>51</v>
          </cell>
          <cell r="J135">
            <v>62</v>
          </cell>
          <cell r="K135">
            <v>60</v>
          </cell>
          <cell r="L135">
            <v>84</v>
          </cell>
          <cell r="M135">
            <v>67</v>
          </cell>
          <cell r="N135">
            <v>86</v>
          </cell>
          <cell r="O135">
            <v>181</v>
          </cell>
          <cell r="P135">
            <v>279.50831875748315</v>
          </cell>
          <cell r="Q135">
            <v>292.42034132685063</v>
          </cell>
          <cell r="R135">
            <v>180</v>
          </cell>
          <cell r="S135">
            <v>135</v>
          </cell>
          <cell r="T135">
            <v>109</v>
          </cell>
          <cell r="U135">
            <v>68</v>
          </cell>
          <cell r="V135">
            <v>61</v>
          </cell>
          <cell r="W135">
            <v>102</v>
          </cell>
          <cell r="X135">
            <v>209</v>
          </cell>
          <cell r="Y135">
            <v>79</v>
          </cell>
          <cell r="Z135">
            <v>173</v>
          </cell>
          <cell r="AA135">
            <v>113</v>
          </cell>
          <cell r="AB135">
            <v>113</v>
          </cell>
          <cell r="AC135">
            <v>74</v>
          </cell>
          <cell r="AD135">
            <v>108</v>
          </cell>
          <cell r="AE135">
            <v>123</v>
          </cell>
        </row>
        <row r="136">
          <cell r="B136">
            <v>124</v>
          </cell>
          <cell r="C136">
            <v>107</v>
          </cell>
          <cell r="D136">
            <v>101</v>
          </cell>
          <cell r="E136">
            <v>99</v>
          </cell>
          <cell r="F136">
            <v>134</v>
          </cell>
          <cell r="G136">
            <v>118</v>
          </cell>
          <cell r="H136">
            <v>78</v>
          </cell>
          <cell r="I136">
            <v>51</v>
          </cell>
          <cell r="J136">
            <v>86</v>
          </cell>
          <cell r="K136">
            <v>65</v>
          </cell>
          <cell r="L136">
            <v>87</v>
          </cell>
          <cell r="M136">
            <v>73</v>
          </cell>
          <cell r="N136">
            <v>75</v>
          </cell>
          <cell r="O136">
            <v>136</v>
          </cell>
          <cell r="P136">
            <v>289.08502299438715</v>
          </cell>
          <cell r="Q136">
            <v>302.43944606831474</v>
          </cell>
          <cell r="R136">
            <v>190</v>
          </cell>
          <cell r="S136">
            <v>156</v>
          </cell>
          <cell r="T136">
            <v>107</v>
          </cell>
          <cell r="U136">
            <v>82</v>
          </cell>
          <cell r="V136">
            <v>62</v>
          </cell>
          <cell r="W136">
            <v>94</v>
          </cell>
          <cell r="X136">
            <v>157</v>
          </cell>
          <cell r="Y136">
            <v>84</v>
          </cell>
          <cell r="Z136">
            <v>171</v>
          </cell>
          <cell r="AA136">
            <v>208</v>
          </cell>
          <cell r="AB136">
            <v>123</v>
          </cell>
          <cell r="AC136">
            <v>78</v>
          </cell>
          <cell r="AD136">
            <v>118</v>
          </cell>
          <cell r="AE136">
            <v>115</v>
          </cell>
        </row>
        <row r="137">
          <cell r="B137">
            <v>122</v>
          </cell>
          <cell r="C137">
            <v>106</v>
          </cell>
          <cell r="D137">
            <v>134</v>
          </cell>
          <cell r="E137">
            <v>101</v>
          </cell>
          <cell r="F137">
            <v>147</v>
          </cell>
          <cell r="G137">
            <v>116</v>
          </cell>
          <cell r="H137">
            <v>85</v>
          </cell>
          <cell r="I137">
            <v>54</v>
          </cell>
          <cell r="J137">
            <v>67</v>
          </cell>
          <cell r="K137">
            <v>65</v>
          </cell>
          <cell r="L137">
            <v>90</v>
          </cell>
          <cell r="M137">
            <v>68</v>
          </cell>
          <cell r="N137">
            <v>79</v>
          </cell>
          <cell r="O137">
            <v>121</v>
          </cell>
          <cell r="P137">
            <v>280.16554355805499</v>
          </cell>
          <cell r="Q137">
            <v>293.10792694636285</v>
          </cell>
          <cell r="R137">
            <v>200</v>
          </cell>
          <cell r="S137">
            <v>191</v>
          </cell>
          <cell r="T137">
            <v>122</v>
          </cell>
          <cell r="U137">
            <v>91</v>
          </cell>
          <cell r="V137">
            <v>58</v>
          </cell>
          <cell r="W137">
            <v>69</v>
          </cell>
          <cell r="X137">
            <v>115</v>
          </cell>
          <cell r="Y137">
            <v>87</v>
          </cell>
          <cell r="Z137">
            <v>162</v>
          </cell>
          <cell r="AA137">
            <v>110</v>
          </cell>
          <cell r="AB137">
            <v>103</v>
          </cell>
          <cell r="AC137">
            <v>83</v>
          </cell>
          <cell r="AD137">
            <v>119</v>
          </cell>
          <cell r="AE137">
            <v>119</v>
          </cell>
        </row>
        <row r="138">
          <cell r="B138">
            <v>130</v>
          </cell>
          <cell r="C138">
            <v>110</v>
          </cell>
          <cell r="D138">
            <v>130</v>
          </cell>
          <cell r="E138">
            <v>109</v>
          </cell>
          <cell r="F138">
            <v>147</v>
          </cell>
          <cell r="G138">
            <v>103</v>
          </cell>
          <cell r="H138">
            <v>78</v>
          </cell>
          <cell r="I138">
            <v>57</v>
          </cell>
          <cell r="J138">
            <v>58</v>
          </cell>
          <cell r="K138">
            <v>67</v>
          </cell>
          <cell r="L138">
            <v>90</v>
          </cell>
          <cell r="M138">
            <v>69</v>
          </cell>
          <cell r="N138">
            <v>77</v>
          </cell>
          <cell r="O138">
            <v>126</v>
          </cell>
          <cell r="P138">
            <v>281.3861039019742</v>
          </cell>
          <cell r="Q138">
            <v>294.38487166831419</v>
          </cell>
          <cell r="R138">
            <v>220</v>
          </cell>
          <cell r="S138">
            <v>215</v>
          </cell>
          <cell r="T138">
            <v>94</v>
          </cell>
          <cell r="U138">
            <v>124</v>
          </cell>
          <cell r="V138">
            <v>55</v>
          </cell>
          <cell r="W138">
            <v>55</v>
          </cell>
          <cell r="X138">
            <v>111</v>
          </cell>
          <cell r="Y138">
            <v>105</v>
          </cell>
          <cell r="Z138">
            <v>152</v>
          </cell>
          <cell r="AA138">
            <v>99</v>
          </cell>
          <cell r="AB138">
            <v>107</v>
          </cell>
          <cell r="AC138">
            <v>89</v>
          </cell>
          <cell r="AD138">
            <v>91</v>
          </cell>
          <cell r="AE138">
            <v>129</v>
          </cell>
        </row>
        <row r="139">
          <cell r="B139">
            <v>142</v>
          </cell>
          <cell r="C139">
            <v>115</v>
          </cell>
          <cell r="D139">
            <v>132</v>
          </cell>
          <cell r="E139">
            <v>114</v>
          </cell>
          <cell r="F139">
            <v>134</v>
          </cell>
          <cell r="G139">
            <v>110</v>
          </cell>
          <cell r="H139">
            <v>70</v>
          </cell>
          <cell r="I139">
            <v>60</v>
          </cell>
          <cell r="J139">
            <v>57</v>
          </cell>
          <cell r="K139">
            <v>61</v>
          </cell>
          <cell r="L139">
            <v>88</v>
          </cell>
          <cell r="M139">
            <v>64</v>
          </cell>
          <cell r="N139">
            <v>75</v>
          </cell>
          <cell r="O139">
            <v>126</v>
          </cell>
          <cell r="P139">
            <v>290.11780482385723</v>
          </cell>
          <cell r="Q139">
            <v>303.5199377561197</v>
          </cell>
          <cell r="R139">
            <v>250</v>
          </cell>
          <cell r="S139">
            <v>257</v>
          </cell>
          <cell r="T139">
            <v>96</v>
          </cell>
          <cell r="U139">
            <v>140</v>
          </cell>
          <cell r="V139">
            <v>57</v>
          </cell>
          <cell r="W139">
            <v>57</v>
          </cell>
          <cell r="X139">
            <v>105</v>
          </cell>
          <cell r="Y139">
            <v>113</v>
          </cell>
          <cell r="Z139">
            <v>124</v>
          </cell>
          <cell r="AA139">
            <v>98</v>
          </cell>
          <cell r="AB139">
            <v>111</v>
          </cell>
          <cell r="AC139">
            <v>94</v>
          </cell>
          <cell r="AD139">
            <v>113</v>
          </cell>
          <cell r="AE139">
            <v>127</v>
          </cell>
        </row>
        <row r="140">
          <cell r="B140">
            <v>136</v>
          </cell>
          <cell r="C140">
            <v>112</v>
          </cell>
          <cell r="D140">
            <v>144</v>
          </cell>
          <cell r="E140">
            <v>109</v>
          </cell>
          <cell r="F140">
            <v>171</v>
          </cell>
          <cell r="G140">
            <v>110</v>
          </cell>
          <cell r="H140">
            <v>74</v>
          </cell>
          <cell r="I140">
            <v>61</v>
          </cell>
          <cell r="J140">
            <v>59</v>
          </cell>
          <cell r="K140">
            <v>63</v>
          </cell>
          <cell r="L140">
            <v>88</v>
          </cell>
          <cell r="M140">
            <v>65</v>
          </cell>
          <cell r="N140">
            <v>75</v>
          </cell>
          <cell r="O140">
            <v>136</v>
          </cell>
          <cell r="P140">
            <v>291.99558996834821</v>
          </cell>
          <cell r="Q140">
            <v>305.48446809758326</v>
          </cell>
          <cell r="R140">
            <v>200</v>
          </cell>
          <cell r="S140">
            <v>225</v>
          </cell>
          <cell r="T140">
            <v>110</v>
          </cell>
          <cell r="U140">
            <v>160</v>
          </cell>
          <cell r="V140">
            <v>58</v>
          </cell>
          <cell r="W140">
            <v>65</v>
          </cell>
          <cell r="X140">
            <v>90</v>
          </cell>
          <cell r="Y140">
            <v>121</v>
          </cell>
          <cell r="Z140">
            <v>125</v>
          </cell>
          <cell r="AA140">
            <v>102</v>
          </cell>
          <cell r="AB140">
            <v>118</v>
          </cell>
          <cell r="AC140">
            <v>102</v>
          </cell>
          <cell r="AD140">
            <v>103</v>
          </cell>
          <cell r="AE140">
            <v>128</v>
          </cell>
        </row>
        <row r="141">
          <cell r="B141">
            <v>126</v>
          </cell>
          <cell r="C141">
            <v>116</v>
          </cell>
          <cell r="D141">
            <v>144</v>
          </cell>
          <cell r="E141">
            <v>102</v>
          </cell>
          <cell r="F141">
            <v>155</v>
          </cell>
          <cell r="G141">
            <v>100</v>
          </cell>
          <cell r="H141">
            <v>84</v>
          </cell>
          <cell r="I141">
            <v>54</v>
          </cell>
          <cell r="J141">
            <v>56</v>
          </cell>
          <cell r="K141">
            <v>70</v>
          </cell>
          <cell r="L141">
            <v>96</v>
          </cell>
          <cell r="M141">
            <v>65</v>
          </cell>
          <cell r="N141">
            <v>70</v>
          </cell>
          <cell r="O141">
            <v>147</v>
          </cell>
          <cell r="P141">
            <v>291.80781145389909</v>
          </cell>
          <cell r="Q141">
            <v>305.28801506343689</v>
          </cell>
          <cell r="R141">
            <v>180</v>
          </cell>
          <cell r="S141">
            <v>197</v>
          </cell>
          <cell r="T141">
            <v>98</v>
          </cell>
          <cell r="U141">
            <v>180</v>
          </cell>
          <cell r="V141">
            <v>59</v>
          </cell>
          <cell r="W141">
            <v>63</v>
          </cell>
          <cell r="X141">
            <v>90</v>
          </cell>
          <cell r="Y141">
            <v>134</v>
          </cell>
          <cell r="Z141">
            <v>132</v>
          </cell>
          <cell r="AA141">
            <v>112</v>
          </cell>
          <cell r="AB141">
            <v>123</v>
          </cell>
          <cell r="AC141">
            <v>121</v>
          </cell>
          <cell r="AD141">
            <v>110</v>
          </cell>
          <cell r="AE141">
            <v>124</v>
          </cell>
        </row>
        <row r="142">
          <cell r="B142">
            <v>112</v>
          </cell>
          <cell r="C142">
            <v>130</v>
          </cell>
          <cell r="D142">
            <v>143</v>
          </cell>
          <cell r="E142">
            <v>122</v>
          </cell>
          <cell r="F142">
            <v>141</v>
          </cell>
          <cell r="G142">
            <v>97</v>
          </cell>
          <cell r="H142">
            <v>91</v>
          </cell>
          <cell r="I142">
            <v>53</v>
          </cell>
          <cell r="J142">
            <v>61</v>
          </cell>
          <cell r="K142">
            <v>75</v>
          </cell>
          <cell r="L142">
            <v>96</v>
          </cell>
          <cell r="M142">
            <v>64</v>
          </cell>
          <cell r="N142">
            <v>75</v>
          </cell>
          <cell r="O142">
            <v>153</v>
          </cell>
          <cell r="P142">
            <v>291.99558996834821</v>
          </cell>
          <cell r="Q142">
            <v>305.48446809758326</v>
          </cell>
          <cell r="R142">
            <v>160</v>
          </cell>
          <cell r="S142">
            <v>170</v>
          </cell>
          <cell r="T142">
            <v>87</v>
          </cell>
          <cell r="U142">
            <v>170</v>
          </cell>
          <cell r="V142">
            <v>59</v>
          </cell>
          <cell r="W142">
            <v>65</v>
          </cell>
          <cell r="X142">
            <v>92</v>
          </cell>
          <cell r="Y142">
            <v>103</v>
          </cell>
          <cell r="Z142">
            <v>127</v>
          </cell>
          <cell r="AA142">
            <v>145</v>
          </cell>
          <cell r="AB142">
            <v>136</v>
          </cell>
          <cell r="AC142">
            <v>145</v>
          </cell>
          <cell r="AD142">
            <v>111</v>
          </cell>
          <cell r="AE142">
            <v>127</v>
          </cell>
        </row>
        <row r="143">
          <cell r="B143">
            <v>114</v>
          </cell>
          <cell r="C143">
            <v>142</v>
          </cell>
          <cell r="D143">
            <v>149</v>
          </cell>
          <cell r="E143">
            <v>159</v>
          </cell>
          <cell r="F143">
            <v>146</v>
          </cell>
          <cell r="G143">
            <v>82</v>
          </cell>
          <cell r="H143">
            <v>76</v>
          </cell>
          <cell r="I143">
            <v>57</v>
          </cell>
          <cell r="J143">
            <v>63</v>
          </cell>
          <cell r="K143">
            <v>78</v>
          </cell>
          <cell r="L143">
            <v>94</v>
          </cell>
          <cell r="M143">
            <v>63</v>
          </cell>
          <cell r="N143">
            <v>80</v>
          </cell>
          <cell r="O143">
            <v>154</v>
          </cell>
          <cell r="P143">
            <v>292.3711469972464</v>
          </cell>
          <cell r="Q143">
            <v>305.87737416587595</v>
          </cell>
          <cell r="R143">
            <v>122</v>
          </cell>
          <cell r="S143">
            <v>190</v>
          </cell>
          <cell r="T143">
            <v>96</v>
          </cell>
          <cell r="U143">
            <v>165</v>
          </cell>
          <cell r="V143">
            <v>55</v>
          </cell>
          <cell r="W143">
            <v>63</v>
          </cell>
          <cell r="X143">
            <v>95</v>
          </cell>
          <cell r="Y143">
            <v>81</v>
          </cell>
          <cell r="Z143">
            <v>122</v>
          </cell>
          <cell r="AA143">
            <v>126</v>
          </cell>
          <cell r="AB143">
            <v>141</v>
          </cell>
          <cell r="AC143">
            <v>169</v>
          </cell>
          <cell r="AD143">
            <v>120</v>
          </cell>
          <cell r="AE143">
            <v>112</v>
          </cell>
        </row>
        <row r="144">
          <cell r="B144">
            <v>112</v>
          </cell>
          <cell r="C144">
            <v>131</v>
          </cell>
          <cell r="D144">
            <v>178</v>
          </cell>
          <cell r="E144">
            <v>109</v>
          </cell>
          <cell r="F144">
            <v>164</v>
          </cell>
          <cell r="G144">
            <v>76</v>
          </cell>
          <cell r="H144">
            <v>84</v>
          </cell>
          <cell r="I144">
            <v>60</v>
          </cell>
          <cell r="J144">
            <v>52</v>
          </cell>
          <cell r="K144">
            <v>80</v>
          </cell>
          <cell r="L144">
            <v>94</v>
          </cell>
          <cell r="M144">
            <v>64</v>
          </cell>
          <cell r="N144">
            <v>75</v>
          </cell>
          <cell r="O144">
            <v>262</v>
          </cell>
          <cell r="P144">
            <v>303.16841157806959</v>
          </cell>
          <cell r="Q144">
            <v>317.17342362929145</v>
          </cell>
          <cell r="R144">
            <v>155</v>
          </cell>
          <cell r="S144">
            <v>228</v>
          </cell>
          <cell r="T144">
            <v>89</v>
          </cell>
          <cell r="U144">
            <v>135</v>
          </cell>
          <cell r="V144">
            <v>48</v>
          </cell>
          <cell r="W144">
            <v>65</v>
          </cell>
          <cell r="X144">
            <v>101</v>
          </cell>
          <cell r="Y144">
            <v>94</v>
          </cell>
          <cell r="Z144">
            <v>126</v>
          </cell>
          <cell r="AA144">
            <v>111</v>
          </cell>
          <cell r="AB144">
            <v>136</v>
          </cell>
          <cell r="AC144">
            <v>148</v>
          </cell>
          <cell r="AD144">
            <v>135</v>
          </cell>
          <cell r="AE144">
            <v>117</v>
          </cell>
        </row>
        <row r="145">
          <cell r="B145">
            <v>144</v>
          </cell>
          <cell r="C145">
            <v>115</v>
          </cell>
          <cell r="D145">
            <v>153</v>
          </cell>
          <cell r="E145">
            <v>98</v>
          </cell>
          <cell r="F145">
            <v>170</v>
          </cell>
          <cell r="G145">
            <v>79</v>
          </cell>
          <cell r="H145">
            <v>76</v>
          </cell>
          <cell r="I145">
            <v>53</v>
          </cell>
          <cell r="J145">
            <v>44</v>
          </cell>
          <cell r="K145">
            <v>80</v>
          </cell>
          <cell r="L145">
            <v>108</v>
          </cell>
          <cell r="M145">
            <v>65</v>
          </cell>
          <cell r="N145">
            <v>75</v>
          </cell>
          <cell r="O145">
            <v>247</v>
          </cell>
          <cell r="P145">
            <v>302.13562974859957</v>
          </cell>
          <cell r="Q145">
            <v>316.09293194148648</v>
          </cell>
          <cell r="R145">
            <v>157</v>
          </cell>
          <cell r="S145">
            <v>193</v>
          </cell>
          <cell r="T145">
            <v>104</v>
          </cell>
          <cell r="U145">
            <v>125</v>
          </cell>
          <cell r="V145">
            <v>52</v>
          </cell>
          <cell r="W145">
            <v>63</v>
          </cell>
          <cell r="X145">
            <v>104</v>
          </cell>
          <cell r="Y145">
            <v>117</v>
          </cell>
          <cell r="Z145">
            <v>133</v>
          </cell>
          <cell r="AA145">
            <v>128</v>
          </cell>
          <cell r="AB145">
            <v>126</v>
          </cell>
          <cell r="AC145">
            <v>142</v>
          </cell>
          <cell r="AD145">
            <v>147</v>
          </cell>
          <cell r="AE145">
            <v>120</v>
          </cell>
        </row>
        <row r="146">
          <cell r="B146">
            <v>142</v>
          </cell>
          <cell r="C146">
            <v>112</v>
          </cell>
          <cell r="D146">
            <v>140</v>
          </cell>
          <cell r="E146">
            <v>102</v>
          </cell>
          <cell r="F146">
            <v>161</v>
          </cell>
          <cell r="G146">
            <v>79</v>
          </cell>
          <cell r="H146">
            <v>76</v>
          </cell>
          <cell r="I146">
            <v>57</v>
          </cell>
          <cell r="J146">
            <v>42</v>
          </cell>
          <cell r="K146">
            <v>82</v>
          </cell>
          <cell r="L146">
            <v>107</v>
          </cell>
          <cell r="M146">
            <v>67</v>
          </cell>
          <cell r="N146">
            <v>75</v>
          </cell>
          <cell r="O146">
            <v>171</v>
          </cell>
          <cell r="P146">
            <v>298.94339500296485</v>
          </cell>
          <cell r="Q146">
            <v>312.75323036099843</v>
          </cell>
          <cell r="R146">
            <v>150</v>
          </cell>
          <cell r="S146">
            <v>186</v>
          </cell>
          <cell r="T146">
            <v>110</v>
          </cell>
          <cell r="U146">
            <v>120</v>
          </cell>
          <cell r="V146">
            <v>49</v>
          </cell>
          <cell r="W146">
            <v>61</v>
          </cell>
          <cell r="X146">
            <v>105</v>
          </cell>
          <cell r="Y146">
            <v>119</v>
          </cell>
          <cell r="Z146">
            <v>140</v>
          </cell>
          <cell r="AA146">
            <v>134</v>
          </cell>
          <cell r="AB146">
            <v>132</v>
          </cell>
          <cell r="AC146">
            <v>180</v>
          </cell>
          <cell r="AD146">
            <v>161</v>
          </cell>
          <cell r="AE146">
            <v>124</v>
          </cell>
        </row>
        <row r="147">
          <cell r="B147">
            <v>142</v>
          </cell>
          <cell r="C147">
            <v>115</v>
          </cell>
          <cell r="D147">
            <v>138</v>
          </cell>
          <cell r="E147">
            <v>105</v>
          </cell>
          <cell r="F147">
            <v>182</v>
          </cell>
          <cell r="G147">
            <v>81</v>
          </cell>
          <cell r="H147">
            <v>94</v>
          </cell>
          <cell r="I147">
            <v>67</v>
          </cell>
          <cell r="J147">
            <v>49</v>
          </cell>
          <cell r="K147">
            <v>77</v>
          </cell>
          <cell r="L147">
            <v>92</v>
          </cell>
          <cell r="M147">
            <v>73</v>
          </cell>
          <cell r="N147">
            <v>80</v>
          </cell>
          <cell r="O147">
            <v>166</v>
          </cell>
          <cell r="P147">
            <v>306.36064632370432</v>
          </cell>
          <cell r="Q147">
            <v>320.5131252097795</v>
          </cell>
          <cell r="R147">
            <v>157</v>
          </cell>
          <cell r="S147">
            <v>164</v>
          </cell>
          <cell r="T147">
            <v>95</v>
          </cell>
          <cell r="U147">
            <v>115</v>
          </cell>
          <cell r="V147">
            <v>49</v>
          </cell>
          <cell r="W147">
            <v>60</v>
          </cell>
          <cell r="X147">
            <v>108</v>
          </cell>
          <cell r="Y147">
            <v>110</v>
          </cell>
          <cell r="Z147">
            <v>163</v>
          </cell>
          <cell r="AA147">
            <v>157</v>
          </cell>
          <cell r="AB147">
            <v>134</v>
          </cell>
          <cell r="AC147">
            <v>189</v>
          </cell>
          <cell r="AD147">
            <v>172</v>
          </cell>
          <cell r="AE147">
            <v>129</v>
          </cell>
        </row>
        <row r="148">
          <cell r="B148">
            <v>124</v>
          </cell>
          <cell r="C148">
            <v>101</v>
          </cell>
          <cell r="D148">
            <v>133</v>
          </cell>
          <cell r="E148">
            <v>118</v>
          </cell>
          <cell r="F148">
            <v>212</v>
          </cell>
          <cell r="G148">
            <v>82</v>
          </cell>
          <cell r="H148">
            <v>99</v>
          </cell>
          <cell r="I148">
            <v>56</v>
          </cell>
          <cell r="J148">
            <v>58</v>
          </cell>
          <cell r="K148">
            <v>78</v>
          </cell>
          <cell r="L148">
            <v>102</v>
          </cell>
          <cell r="M148">
            <v>67</v>
          </cell>
          <cell r="N148">
            <v>80</v>
          </cell>
          <cell r="O148">
            <v>157</v>
          </cell>
          <cell r="P148">
            <v>309.27121329766527</v>
          </cell>
          <cell r="Q148">
            <v>323.55814723904803</v>
          </cell>
          <cell r="R148">
            <v>150</v>
          </cell>
          <cell r="S148">
            <v>162</v>
          </cell>
          <cell r="T148">
            <v>84</v>
          </cell>
          <cell r="U148">
            <v>110</v>
          </cell>
          <cell r="V148">
            <v>50</v>
          </cell>
          <cell r="W148">
            <v>61</v>
          </cell>
          <cell r="X148">
            <v>107</v>
          </cell>
          <cell r="Y148">
            <v>132</v>
          </cell>
          <cell r="Z148">
            <v>148</v>
          </cell>
          <cell r="AA148">
            <v>185</v>
          </cell>
          <cell r="AB148">
            <v>118</v>
          </cell>
          <cell r="AC148">
            <v>170</v>
          </cell>
          <cell r="AD148">
            <v>212</v>
          </cell>
          <cell r="AE148">
            <v>138</v>
          </cell>
        </row>
        <row r="149">
          <cell r="B149">
            <v>107</v>
          </cell>
          <cell r="C149">
            <v>100</v>
          </cell>
          <cell r="D149">
            <v>152</v>
          </cell>
          <cell r="E149">
            <v>111</v>
          </cell>
          <cell r="F149">
            <v>205</v>
          </cell>
          <cell r="G149">
            <v>80</v>
          </cell>
          <cell r="H149">
            <v>105</v>
          </cell>
          <cell r="I149">
            <v>53</v>
          </cell>
          <cell r="J149">
            <v>59</v>
          </cell>
          <cell r="K149">
            <v>74</v>
          </cell>
          <cell r="L149">
            <v>109</v>
          </cell>
          <cell r="M149">
            <v>66</v>
          </cell>
          <cell r="N149">
            <v>80</v>
          </cell>
          <cell r="O149">
            <v>153</v>
          </cell>
          <cell r="P149">
            <v>307.48731741039882</v>
          </cell>
          <cell r="Q149">
            <v>321.69184341465757</v>
          </cell>
          <cell r="R149">
            <v>122</v>
          </cell>
          <cell r="S149">
            <v>186</v>
          </cell>
          <cell r="T149">
            <v>86</v>
          </cell>
          <cell r="U149">
            <v>120</v>
          </cell>
          <cell r="V149">
            <v>47</v>
          </cell>
          <cell r="W149">
            <v>62</v>
          </cell>
          <cell r="X149">
            <v>95</v>
          </cell>
          <cell r="Y149">
            <v>140</v>
          </cell>
          <cell r="Z149">
            <v>152</v>
          </cell>
          <cell r="AA149">
            <v>224</v>
          </cell>
          <cell r="AB149">
            <v>107</v>
          </cell>
          <cell r="AC149">
            <v>171</v>
          </cell>
          <cell r="AD149">
            <v>164</v>
          </cell>
          <cell r="AE149">
            <v>145</v>
          </cell>
        </row>
        <row r="150">
          <cell r="B150">
            <v>110</v>
          </cell>
          <cell r="C150">
            <v>109</v>
          </cell>
          <cell r="D150">
            <v>145</v>
          </cell>
          <cell r="E150">
            <v>128</v>
          </cell>
          <cell r="F150">
            <v>184</v>
          </cell>
          <cell r="G150">
            <v>83</v>
          </cell>
          <cell r="H150">
            <v>76</v>
          </cell>
          <cell r="I150">
            <v>57</v>
          </cell>
          <cell r="J150">
            <v>56</v>
          </cell>
          <cell r="K150">
            <v>71</v>
          </cell>
          <cell r="L150">
            <v>108</v>
          </cell>
          <cell r="M150">
            <v>68</v>
          </cell>
          <cell r="N150">
            <v>80</v>
          </cell>
          <cell r="O150">
            <v>142</v>
          </cell>
          <cell r="P150">
            <v>310.58566289880895</v>
          </cell>
          <cell r="Q150">
            <v>324.93331847807247</v>
          </cell>
          <cell r="R150">
            <v>140</v>
          </cell>
          <cell r="S150">
            <v>178</v>
          </cell>
          <cell r="T150">
            <v>91</v>
          </cell>
          <cell r="U150">
            <v>105</v>
          </cell>
          <cell r="V150">
            <v>53</v>
          </cell>
          <cell r="W150">
            <v>61</v>
          </cell>
          <cell r="X150">
            <v>84</v>
          </cell>
          <cell r="Y150">
            <v>145</v>
          </cell>
          <cell r="Z150">
            <v>189</v>
          </cell>
          <cell r="AA150">
            <v>232</v>
          </cell>
          <cell r="AB150">
            <v>112</v>
          </cell>
          <cell r="AC150">
            <v>199</v>
          </cell>
          <cell r="AD150">
            <v>149</v>
          </cell>
          <cell r="AE150">
            <v>153</v>
          </cell>
        </row>
        <row r="151">
          <cell r="B151">
            <v>114</v>
          </cell>
          <cell r="C151">
            <v>121</v>
          </cell>
          <cell r="D151">
            <v>130</v>
          </cell>
          <cell r="E151">
            <v>173</v>
          </cell>
          <cell r="F151">
            <v>156</v>
          </cell>
          <cell r="G151">
            <v>92</v>
          </cell>
          <cell r="H151">
            <v>77</v>
          </cell>
          <cell r="I151">
            <v>58</v>
          </cell>
          <cell r="J151">
            <v>59</v>
          </cell>
          <cell r="K151">
            <v>72</v>
          </cell>
          <cell r="L151">
            <v>112</v>
          </cell>
          <cell r="M151">
            <v>68</v>
          </cell>
          <cell r="N151">
            <v>78</v>
          </cell>
          <cell r="O151">
            <v>121</v>
          </cell>
          <cell r="P151">
            <v>310.8673306704826</v>
          </cell>
          <cell r="Q151">
            <v>325.22799802929205</v>
          </cell>
          <cell r="R151">
            <v>138</v>
          </cell>
          <cell r="S151">
            <v>149</v>
          </cell>
          <cell r="T151">
            <v>99</v>
          </cell>
          <cell r="U151">
            <v>98</v>
          </cell>
          <cell r="V151">
            <v>58</v>
          </cell>
          <cell r="W151">
            <v>61</v>
          </cell>
          <cell r="X151">
            <v>90</v>
          </cell>
          <cell r="Y151">
            <v>150</v>
          </cell>
          <cell r="Z151">
            <v>162</v>
          </cell>
          <cell r="AA151">
            <v>206</v>
          </cell>
          <cell r="AB151">
            <v>119</v>
          </cell>
          <cell r="AC151">
            <v>232</v>
          </cell>
          <cell r="AD151">
            <v>156</v>
          </cell>
          <cell r="AE151">
            <v>162</v>
          </cell>
        </row>
        <row r="152">
          <cell r="B152">
            <v>116</v>
          </cell>
          <cell r="C152">
            <v>115</v>
          </cell>
          <cell r="D152">
            <v>129</v>
          </cell>
          <cell r="E152">
            <v>124</v>
          </cell>
          <cell r="F152">
            <v>162</v>
          </cell>
          <cell r="G152">
            <v>102</v>
          </cell>
          <cell r="H152">
            <v>81</v>
          </cell>
          <cell r="I152">
            <v>67</v>
          </cell>
          <cell r="J152">
            <v>90</v>
          </cell>
          <cell r="K152">
            <v>77</v>
          </cell>
          <cell r="L152">
            <v>126</v>
          </cell>
          <cell r="M152">
            <v>65</v>
          </cell>
          <cell r="N152">
            <v>78</v>
          </cell>
          <cell r="O152">
            <v>126</v>
          </cell>
          <cell r="P152">
            <v>330.8657424593116</v>
          </cell>
          <cell r="Q152">
            <v>346.15024616587891</v>
          </cell>
          <cell r="R152">
            <v>157</v>
          </cell>
          <cell r="S152">
            <v>220</v>
          </cell>
          <cell r="T152">
            <v>115</v>
          </cell>
          <cell r="U152">
            <v>109</v>
          </cell>
          <cell r="V152">
            <v>58</v>
          </cell>
          <cell r="W152">
            <v>61</v>
          </cell>
          <cell r="X152">
            <v>87</v>
          </cell>
          <cell r="Y152">
            <v>150</v>
          </cell>
          <cell r="Z152">
            <v>152</v>
          </cell>
          <cell r="AA152">
            <v>236</v>
          </cell>
          <cell r="AB152">
            <v>136</v>
          </cell>
          <cell r="AC152">
            <v>240</v>
          </cell>
          <cell r="AD152">
            <v>179</v>
          </cell>
          <cell r="AE152">
            <v>166</v>
          </cell>
        </row>
        <row r="153">
          <cell r="B153">
            <v>110</v>
          </cell>
          <cell r="C153">
            <v>135</v>
          </cell>
          <cell r="D153">
            <v>143</v>
          </cell>
          <cell r="E153">
            <v>114</v>
          </cell>
          <cell r="F153">
            <v>144</v>
          </cell>
          <cell r="G153">
            <v>87</v>
          </cell>
          <cell r="H153">
            <v>93</v>
          </cell>
          <cell r="I153">
            <v>62</v>
          </cell>
          <cell r="J153">
            <v>88</v>
          </cell>
          <cell r="K153">
            <v>82</v>
          </cell>
          <cell r="L153">
            <v>137</v>
          </cell>
          <cell r="M153">
            <v>67</v>
          </cell>
          <cell r="N153">
            <v>84</v>
          </cell>
          <cell r="O153">
            <v>125</v>
          </cell>
          <cell r="P153">
            <v>334.43353423384451</v>
          </cell>
          <cell r="Q153">
            <v>349.88285381465971</v>
          </cell>
          <cell r="R153">
            <v>183</v>
          </cell>
          <cell r="S153">
            <v>163</v>
          </cell>
          <cell r="T153">
            <v>116</v>
          </cell>
          <cell r="U153">
            <v>105</v>
          </cell>
          <cell r="V153">
            <v>59</v>
          </cell>
          <cell r="W153">
            <v>62</v>
          </cell>
          <cell r="X153">
            <v>84</v>
          </cell>
          <cell r="Y153">
            <v>160</v>
          </cell>
          <cell r="Z153">
            <v>167</v>
          </cell>
          <cell r="AA153">
            <v>177</v>
          </cell>
          <cell r="AB153">
            <v>161</v>
          </cell>
          <cell r="AC153">
            <v>259</v>
          </cell>
          <cell r="AD153">
            <v>237</v>
          </cell>
          <cell r="AE153">
            <v>158</v>
          </cell>
        </row>
        <row r="154">
          <cell r="B154">
            <v>122</v>
          </cell>
          <cell r="C154">
            <v>153</v>
          </cell>
          <cell r="D154">
            <v>137</v>
          </cell>
          <cell r="E154">
            <v>105</v>
          </cell>
          <cell r="F154">
            <v>122</v>
          </cell>
          <cell r="G154">
            <v>72</v>
          </cell>
          <cell r="H154">
            <v>98</v>
          </cell>
          <cell r="I154">
            <v>68</v>
          </cell>
          <cell r="J154">
            <v>71</v>
          </cell>
          <cell r="K154">
            <v>87</v>
          </cell>
          <cell r="L154">
            <v>118</v>
          </cell>
          <cell r="M154">
            <v>72</v>
          </cell>
          <cell r="N154">
            <v>84</v>
          </cell>
          <cell r="O154">
            <v>126</v>
          </cell>
          <cell r="P154">
            <v>345.7941343580149</v>
          </cell>
          <cell r="Q154">
            <v>361.76826238051416</v>
          </cell>
          <cell r="R154">
            <v>216</v>
          </cell>
          <cell r="S154">
            <v>139</v>
          </cell>
          <cell r="T154">
            <v>115</v>
          </cell>
          <cell r="U154">
            <v>126</v>
          </cell>
          <cell r="V154">
            <v>58</v>
          </cell>
          <cell r="W154">
            <v>60</v>
          </cell>
          <cell r="X154">
            <v>80</v>
          </cell>
          <cell r="Y154">
            <v>170</v>
          </cell>
          <cell r="Z154">
            <v>152</v>
          </cell>
          <cell r="AA154">
            <v>181</v>
          </cell>
          <cell r="AB154">
            <v>144</v>
          </cell>
          <cell r="AC154">
            <v>284</v>
          </cell>
          <cell r="AD154">
            <v>367</v>
          </cell>
          <cell r="AE154">
            <v>156</v>
          </cell>
        </row>
        <row r="155">
          <cell r="B155">
            <v>126</v>
          </cell>
          <cell r="C155">
            <v>175</v>
          </cell>
          <cell r="D155">
            <v>115</v>
          </cell>
          <cell r="E155">
            <v>89</v>
          </cell>
          <cell r="F155">
            <v>131</v>
          </cell>
          <cell r="G155">
            <v>100</v>
          </cell>
          <cell r="H155">
            <v>107</v>
          </cell>
          <cell r="I155">
            <v>75</v>
          </cell>
          <cell r="J155">
            <v>66</v>
          </cell>
          <cell r="K155">
            <v>93</v>
          </cell>
          <cell r="L155">
            <v>150</v>
          </cell>
          <cell r="M155">
            <v>69</v>
          </cell>
          <cell r="N155">
            <v>85</v>
          </cell>
          <cell r="O155">
            <v>131</v>
          </cell>
          <cell r="P155">
            <v>358.9386303694518</v>
          </cell>
          <cell r="Q155">
            <v>375.51997477075906</v>
          </cell>
          <cell r="R155">
            <v>220</v>
          </cell>
          <cell r="S155">
            <v>126</v>
          </cell>
          <cell r="T155">
            <v>101</v>
          </cell>
          <cell r="U155">
            <v>135</v>
          </cell>
          <cell r="V155">
            <v>57</v>
          </cell>
          <cell r="W155">
            <v>61</v>
          </cell>
          <cell r="X155">
            <v>79</v>
          </cell>
          <cell r="Y155">
            <v>180</v>
          </cell>
          <cell r="Z155">
            <v>151</v>
          </cell>
          <cell r="AA155">
            <v>149</v>
          </cell>
          <cell r="AB155">
            <v>125</v>
          </cell>
          <cell r="AC155">
            <v>186</v>
          </cell>
          <cell r="AD155">
            <v>587</v>
          </cell>
          <cell r="AE155">
            <v>154</v>
          </cell>
        </row>
        <row r="156">
          <cell r="B156">
            <v>107</v>
          </cell>
          <cell r="C156">
            <v>194</v>
          </cell>
          <cell r="D156">
            <v>110</v>
          </cell>
          <cell r="E156">
            <v>101</v>
          </cell>
          <cell r="F156">
            <v>154</v>
          </cell>
          <cell r="G156">
            <v>92</v>
          </cell>
          <cell r="H156">
            <v>101</v>
          </cell>
          <cell r="I156">
            <v>70</v>
          </cell>
          <cell r="J156">
            <v>61</v>
          </cell>
          <cell r="K156">
            <v>100</v>
          </cell>
          <cell r="L156">
            <v>129</v>
          </cell>
          <cell r="M156">
            <v>73</v>
          </cell>
          <cell r="N156">
            <v>93</v>
          </cell>
          <cell r="O156">
            <v>122</v>
          </cell>
          <cell r="P156">
            <v>368.98478089247862</v>
          </cell>
          <cell r="Q156">
            <v>386.03021209758913</v>
          </cell>
          <cell r="R156">
            <v>225</v>
          </cell>
          <cell r="S156">
            <v>125</v>
          </cell>
          <cell r="T156">
            <v>106</v>
          </cell>
          <cell r="U156">
            <v>145</v>
          </cell>
          <cell r="V156">
            <v>60</v>
          </cell>
          <cell r="W156">
            <v>62</v>
          </cell>
          <cell r="X156">
            <v>78</v>
          </cell>
          <cell r="Y156">
            <v>199</v>
          </cell>
          <cell r="Z156">
            <v>138</v>
          </cell>
          <cell r="AA156">
            <v>142</v>
          </cell>
          <cell r="AB156">
            <v>115</v>
          </cell>
          <cell r="AC156">
            <v>172</v>
          </cell>
          <cell r="AD156">
            <v>682</v>
          </cell>
          <cell r="AE156">
            <v>174</v>
          </cell>
        </row>
        <row r="157">
          <cell r="B157">
            <v>107</v>
          </cell>
          <cell r="C157">
            <v>331</v>
          </cell>
          <cell r="D157">
            <v>114</v>
          </cell>
          <cell r="E157">
            <v>120</v>
          </cell>
          <cell r="F157">
            <v>171</v>
          </cell>
          <cell r="G157">
            <v>87</v>
          </cell>
          <cell r="H157">
            <v>87</v>
          </cell>
          <cell r="I157">
            <v>75</v>
          </cell>
          <cell r="J157">
            <v>62</v>
          </cell>
          <cell r="K157">
            <v>110</v>
          </cell>
          <cell r="L157">
            <v>116</v>
          </cell>
          <cell r="M157">
            <v>91</v>
          </cell>
          <cell r="N157">
            <v>121</v>
          </cell>
          <cell r="O157">
            <v>116</v>
          </cell>
          <cell r="P157">
            <v>388.2320786235112</v>
          </cell>
          <cell r="Q157">
            <v>406.16664809759055</v>
          </cell>
          <cell r="R157">
            <v>219</v>
          </cell>
          <cell r="S157">
            <v>136</v>
          </cell>
          <cell r="T157">
            <v>127</v>
          </cell>
          <cell r="U157">
            <v>143</v>
          </cell>
          <cell r="V157">
            <v>63</v>
          </cell>
          <cell r="W157">
            <v>67</v>
          </cell>
          <cell r="X157">
            <v>88</v>
          </cell>
          <cell r="Y157">
            <v>231</v>
          </cell>
          <cell r="Z157">
            <v>125</v>
          </cell>
          <cell r="AA157">
            <v>122</v>
          </cell>
          <cell r="AB157">
            <v>119</v>
          </cell>
          <cell r="AC157">
            <v>185</v>
          </cell>
          <cell r="AD157">
            <v>618</v>
          </cell>
          <cell r="AE157">
            <v>184</v>
          </cell>
        </row>
        <row r="158">
          <cell r="B158">
            <v>86</v>
          </cell>
          <cell r="C158">
            <v>300</v>
          </cell>
          <cell r="D158">
            <v>107</v>
          </cell>
          <cell r="E158">
            <v>124</v>
          </cell>
          <cell r="F158">
            <v>189</v>
          </cell>
          <cell r="G158">
            <v>70</v>
          </cell>
          <cell r="H158">
            <v>79</v>
          </cell>
          <cell r="I158">
            <v>80</v>
          </cell>
          <cell r="J158">
            <v>68</v>
          </cell>
          <cell r="K158">
            <v>112</v>
          </cell>
          <cell r="L158">
            <v>111</v>
          </cell>
          <cell r="M158">
            <v>84</v>
          </cell>
          <cell r="N158">
            <v>115</v>
          </cell>
          <cell r="O158">
            <v>118</v>
          </cell>
          <cell r="P158">
            <v>399.68656800490623</v>
          </cell>
          <cell r="Q158">
            <v>418.15028318051833</v>
          </cell>
          <cell r="R158">
            <v>279</v>
          </cell>
          <cell r="S158">
            <v>116</v>
          </cell>
          <cell r="T158">
            <v>152</v>
          </cell>
          <cell r="U158">
            <v>125</v>
          </cell>
          <cell r="V158">
            <v>61</v>
          </cell>
          <cell r="W158">
            <v>58</v>
          </cell>
          <cell r="X158">
            <v>205</v>
          </cell>
          <cell r="Y158">
            <v>382</v>
          </cell>
          <cell r="Z158">
            <v>106</v>
          </cell>
          <cell r="AA158">
            <v>121</v>
          </cell>
          <cell r="AB158">
            <v>122</v>
          </cell>
          <cell r="AC158">
            <v>199</v>
          </cell>
          <cell r="AD158">
            <v>522</v>
          </cell>
          <cell r="AE158">
            <v>166</v>
          </cell>
        </row>
        <row r="159">
          <cell r="B159">
            <v>96</v>
          </cell>
          <cell r="C159">
            <v>238</v>
          </cell>
          <cell r="D159">
            <v>93</v>
          </cell>
          <cell r="E159">
            <v>125</v>
          </cell>
          <cell r="F159">
            <v>173</v>
          </cell>
          <cell r="G159">
            <v>72</v>
          </cell>
          <cell r="H159">
            <v>73</v>
          </cell>
          <cell r="I159">
            <v>58</v>
          </cell>
          <cell r="J159">
            <v>77</v>
          </cell>
          <cell r="K159">
            <v>115</v>
          </cell>
          <cell r="L159">
            <v>98</v>
          </cell>
          <cell r="M159">
            <v>75</v>
          </cell>
          <cell r="N159">
            <v>130</v>
          </cell>
          <cell r="O159">
            <v>118</v>
          </cell>
          <cell r="P159">
            <v>369.54811643582593</v>
          </cell>
          <cell r="Q159">
            <v>386.61957120002825</v>
          </cell>
          <cell r="R159">
            <v>313</v>
          </cell>
          <cell r="S159">
            <v>123</v>
          </cell>
          <cell r="T159">
            <v>92</v>
          </cell>
          <cell r="U159">
            <v>132</v>
          </cell>
          <cell r="V159">
            <v>62</v>
          </cell>
          <cell r="W159">
            <v>57</v>
          </cell>
          <cell r="X159">
            <v>148</v>
          </cell>
          <cell r="Y159">
            <v>311</v>
          </cell>
          <cell r="Z159">
            <v>122</v>
          </cell>
          <cell r="AA159">
            <v>118</v>
          </cell>
          <cell r="AB159">
            <v>132</v>
          </cell>
          <cell r="AC159">
            <v>270</v>
          </cell>
          <cell r="AD159">
            <v>367</v>
          </cell>
          <cell r="AE159">
            <v>148</v>
          </cell>
        </row>
        <row r="160">
          <cell r="B160">
            <v>100</v>
          </cell>
          <cell r="C160">
            <v>277</v>
          </cell>
          <cell r="D160">
            <v>85</v>
          </cell>
          <cell r="E160">
            <v>126</v>
          </cell>
          <cell r="F160">
            <v>136</v>
          </cell>
          <cell r="G160">
            <v>74</v>
          </cell>
          <cell r="H160">
            <v>65</v>
          </cell>
          <cell r="I160">
            <v>55</v>
          </cell>
          <cell r="J160">
            <v>90</v>
          </cell>
          <cell r="K160">
            <v>105</v>
          </cell>
          <cell r="L160">
            <v>95</v>
          </cell>
          <cell r="M160">
            <v>86</v>
          </cell>
          <cell r="N160">
            <v>104</v>
          </cell>
          <cell r="O160">
            <v>112</v>
          </cell>
          <cell r="P160">
            <v>347.20247321638323</v>
          </cell>
          <cell r="Q160">
            <v>363.24166013661193</v>
          </cell>
          <cell r="R160">
            <v>329</v>
          </cell>
          <cell r="S160">
            <v>104</v>
          </cell>
          <cell r="T160">
            <v>107</v>
          </cell>
          <cell r="U160">
            <v>126</v>
          </cell>
          <cell r="V160">
            <v>97</v>
          </cell>
          <cell r="W160">
            <v>52</v>
          </cell>
          <cell r="X160">
            <v>126</v>
          </cell>
          <cell r="Y160">
            <v>291</v>
          </cell>
          <cell r="Z160">
            <v>101</v>
          </cell>
          <cell r="AA160">
            <v>106</v>
          </cell>
          <cell r="AB160">
            <v>134</v>
          </cell>
          <cell r="AC160">
            <v>204</v>
          </cell>
          <cell r="AD160">
            <v>264</v>
          </cell>
          <cell r="AE160">
            <v>147</v>
          </cell>
        </row>
        <row r="161">
          <cell r="B161">
            <v>106</v>
          </cell>
          <cell r="C161">
            <v>340</v>
          </cell>
          <cell r="D161">
            <v>88</v>
          </cell>
          <cell r="E161">
            <v>106</v>
          </cell>
          <cell r="F161">
            <v>215</v>
          </cell>
          <cell r="G161">
            <v>87</v>
          </cell>
          <cell r="H161">
            <v>75</v>
          </cell>
          <cell r="I161">
            <v>59</v>
          </cell>
          <cell r="J161">
            <v>112</v>
          </cell>
          <cell r="K161">
            <v>110</v>
          </cell>
          <cell r="L161">
            <v>104</v>
          </cell>
          <cell r="M161">
            <v>75</v>
          </cell>
          <cell r="N161">
            <v>95</v>
          </cell>
          <cell r="O161">
            <v>122</v>
          </cell>
          <cell r="P161">
            <v>373.11590821035878</v>
          </cell>
          <cell r="Q161">
            <v>390.35217884880899</v>
          </cell>
          <cell r="R161">
            <v>536</v>
          </cell>
          <cell r="S161">
            <v>123</v>
          </cell>
          <cell r="T161">
            <v>100</v>
          </cell>
          <cell r="U161">
            <v>108</v>
          </cell>
          <cell r="V161">
            <v>70</v>
          </cell>
          <cell r="W161">
            <v>53</v>
          </cell>
          <cell r="X161">
            <v>127</v>
          </cell>
          <cell r="Y161">
            <v>203</v>
          </cell>
          <cell r="Z161">
            <v>103</v>
          </cell>
          <cell r="AA161">
            <v>110</v>
          </cell>
          <cell r="AB161">
            <v>135</v>
          </cell>
          <cell r="AC161">
            <v>204</v>
          </cell>
          <cell r="AD161">
            <v>268</v>
          </cell>
          <cell r="AE161">
            <v>140</v>
          </cell>
        </row>
        <row r="162">
          <cell r="B162">
            <v>100</v>
          </cell>
          <cell r="C162">
            <v>220</v>
          </cell>
          <cell r="D162">
            <v>88</v>
          </cell>
          <cell r="E162">
            <v>94</v>
          </cell>
          <cell r="F162">
            <v>188</v>
          </cell>
          <cell r="G162">
            <v>89</v>
          </cell>
          <cell r="H162">
            <v>83</v>
          </cell>
          <cell r="I162">
            <v>62</v>
          </cell>
          <cell r="J162">
            <v>246</v>
          </cell>
          <cell r="K162">
            <v>95</v>
          </cell>
          <cell r="L162">
            <v>98</v>
          </cell>
          <cell r="M162">
            <v>80</v>
          </cell>
          <cell r="N162">
            <v>112</v>
          </cell>
          <cell r="O162">
            <v>123</v>
          </cell>
          <cell r="P162">
            <v>383.31650499382459</v>
          </cell>
          <cell r="Q162">
            <v>589.28165884347823</v>
          </cell>
          <cell r="R162">
            <v>720</v>
          </cell>
          <cell r="S162">
            <v>145</v>
          </cell>
          <cell r="T162">
            <v>84</v>
          </cell>
          <cell r="U162">
            <v>117</v>
          </cell>
          <cell r="V162">
            <v>59</v>
          </cell>
          <cell r="W162">
            <v>55</v>
          </cell>
          <cell r="X162">
            <v>141</v>
          </cell>
          <cell r="Y162">
            <v>182</v>
          </cell>
          <cell r="Z162">
            <v>108</v>
          </cell>
          <cell r="AA162">
            <v>108</v>
          </cell>
          <cell r="AB162">
            <v>159</v>
          </cell>
          <cell r="AC162">
            <v>214</v>
          </cell>
          <cell r="AD162">
            <v>225</v>
          </cell>
          <cell r="AE162">
            <v>147</v>
          </cell>
        </row>
        <row r="163">
          <cell r="B163">
            <v>100</v>
          </cell>
          <cell r="C163">
            <v>213</v>
          </cell>
          <cell r="D163">
            <v>84</v>
          </cell>
          <cell r="E163">
            <v>93</v>
          </cell>
          <cell r="F163">
            <v>209</v>
          </cell>
          <cell r="G163">
            <v>77</v>
          </cell>
          <cell r="H163">
            <v>91</v>
          </cell>
          <cell r="I163">
            <v>58</v>
          </cell>
          <cell r="J163">
            <v>215</v>
          </cell>
          <cell r="K163">
            <v>87</v>
          </cell>
          <cell r="L163">
            <v>118</v>
          </cell>
          <cell r="M163">
            <v>84</v>
          </cell>
          <cell r="N163">
            <v>101</v>
          </cell>
          <cell r="O163">
            <v>115</v>
          </cell>
          <cell r="P163">
            <v>410.98710735817849</v>
          </cell>
          <cell r="Q163">
            <v>631.82033967259474</v>
          </cell>
          <cell r="R163">
            <v>700</v>
          </cell>
          <cell r="S163">
            <v>165</v>
          </cell>
          <cell r="T163">
            <v>85</v>
          </cell>
          <cell r="U163">
            <v>121</v>
          </cell>
          <cell r="V163">
            <v>55</v>
          </cell>
          <cell r="W163">
            <v>94</v>
          </cell>
          <cell r="X163">
            <v>134</v>
          </cell>
          <cell r="Y163">
            <v>295</v>
          </cell>
          <cell r="Z163">
            <v>144</v>
          </cell>
          <cell r="AA163">
            <v>110</v>
          </cell>
          <cell r="AB163">
            <v>222</v>
          </cell>
          <cell r="AC163">
            <v>223</v>
          </cell>
          <cell r="AD163">
            <v>301</v>
          </cell>
          <cell r="AE163">
            <v>147</v>
          </cell>
        </row>
        <row r="164">
          <cell r="B164">
            <v>107</v>
          </cell>
          <cell r="C164">
            <v>228</v>
          </cell>
          <cell r="D164">
            <v>89</v>
          </cell>
          <cell r="E164">
            <v>94</v>
          </cell>
          <cell r="F164">
            <v>217</v>
          </cell>
          <cell r="G164">
            <v>76</v>
          </cell>
          <cell r="H164">
            <v>100</v>
          </cell>
          <cell r="I164">
            <v>51</v>
          </cell>
          <cell r="J164">
            <v>153</v>
          </cell>
          <cell r="K164">
            <v>84</v>
          </cell>
          <cell r="L164">
            <v>103</v>
          </cell>
          <cell r="M164">
            <v>102</v>
          </cell>
          <cell r="N164">
            <v>92</v>
          </cell>
          <cell r="O164">
            <v>125</v>
          </cell>
          <cell r="P164">
            <v>382.85378589074179</v>
          </cell>
          <cell r="Q164">
            <v>588.57030966573382</v>
          </cell>
          <cell r="R164">
            <v>450</v>
          </cell>
          <cell r="S164">
            <v>160</v>
          </cell>
          <cell r="T164">
            <v>92</v>
          </cell>
          <cell r="U164">
            <v>117</v>
          </cell>
          <cell r="V164">
            <v>57</v>
          </cell>
          <cell r="W164">
            <v>96</v>
          </cell>
          <cell r="X164">
            <v>136</v>
          </cell>
          <cell r="Y164">
            <v>241</v>
          </cell>
          <cell r="Z164">
            <v>147</v>
          </cell>
          <cell r="AA164">
            <v>113</v>
          </cell>
          <cell r="AB164">
            <v>222</v>
          </cell>
          <cell r="AC164">
            <v>240</v>
          </cell>
          <cell r="AD164">
            <v>296</v>
          </cell>
          <cell r="AE164">
            <v>149</v>
          </cell>
        </row>
        <row r="165">
          <cell r="B165">
            <v>80</v>
          </cell>
          <cell r="C165">
            <v>218</v>
          </cell>
          <cell r="D165">
            <v>89</v>
          </cell>
          <cell r="E165">
            <v>94</v>
          </cell>
          <cell r="F165">
            <v>192</v>
          </cell>
          <cell r="G165">
            <v>97</v>
          </cell>
          <cell r="H165">
            <v>121</v>
          </cell>
          <cell r="I165">
            <v>54</v>
          </cell>
          <cell r="J165">
            <v>127</v>
          </cell>
          <cell r="K165">
            <v>88</v>
          </cell>
          <cell r="L165">
            <v>113</v>
          </cell>
          <cell r="M165">
            <v>88</v>
          </cell>
          <cell r="N165">
            <v>107</v>
          </cell>
          <cell r="O165">
            <v>123</v>
          </cell>
          <cell r="P165">
            <v>390.07220389883406</v>
          </cell>
          <cell r="Q165">
            <v>599.66735683854677</v>
          </cell>
          <cell r="R165">
            <v>330</v>
          </cell>
          <cell r="S165">
            <v>194</v>
          </cell>
          <cell r="T165">
            <v>112</v>
          </cell>
          <cell r="U165">
            <v>120</v>
          </cell>
          <cell r="V165">
            <v>63</v>
          </cell>
          <cell r="W165">
            <v>79</v>
          </cell>
          <cell r="X165">
            <v>157</v>
          </cell>
          <cell r="Y165">
            <v>207</v>
          </cell>
          <cell r="Z165">
            <v>158</v>
          </cell>
          <cell r="AA165">
            <v>125</v>
          </cell>
          <cell r="AB165">
            <v>218</v>
          </cell>
          <cell r="AC165">
            <v>403</v>
          </cell>
          <cell r="AD165">
            <v>322</v>
          </cell>
          <cell r="AE165">
            <v>136</v>
          </cell>
        </row>
        <row r="166">
          <cell r="B166">
            <v>86</v>
          </cell>
          <cell r="C166">
            <v>213</v>
          </cell>
          <cell r="D166">
            <v>88</v>
          </cell>
          <cell r="E166">
            <v>96</v>
          </cell>
          <cell r="F166">
            <v>174</v>
          </cell>
          <cell r="G166">
            <v>88</v>
          </cell>
          <cell r="H166">
            <v>132</v>
          </cell>
          <cell r="I166">
            <v>55</v>
          </cell>
          <cell r="J166">
            <v>133</v>
          </cell>
          <cell r="K166">
            <v>100</v>
          </cell>
          <cell r="L166">
            <v>118</v>
          </cell>
          <cell r="M166">
            <v>69</v>
          </cell>
          <cell r="N166">
            <v>113</v>
          </cell>
          <cell r="O166">
            <v>113</v>
          </cell>
          <cell r="P166">
            <v>378.22659485991346</v>
          </cell>
          <cell r="Q166">
            <v>581.45681788828972</v>
          </cell>
          <cell r="R166">
            <v>280</v>
          </cell>
          <cell r="S166">
            <v>182</v>
          </cell>
          <cell r="T166">
            <v>111</v>
          </cell>
          <cell r="U166">
            <v>105</v>
          </cell>
          <cell r="V166">
            <v>63</v>
          </cell>
          <cell r="W166">
            <v>85</v>
          </cell>
          <cell r="X166">
            <v>167</v>
          </cell>
          <cell r="Y166">
            <v>216</v>
          </cell>
          <cell r="Z166">
            <v>155</v>
          </cell>
          <cell r="AA166">
            <v>161</v>
          </cell>
          <cell r="AB166">
            <v>199</v>
          </cell>
          <cell r="AC166">
            <v>323</v>
          </cell>
          <cell r="AD166">
            <v>323</v>
          </cell>
          <cell r="AE166">
            <v>139</v>
          </cell>
        </row>
        <row r="167">
          <cell r="B167">
            <v>96</v>
          </cell>
          <cell r="C167">
            <v>210</v>
          </cell>
          <cell r="D167">
            <v>106</v>
          </cell>
          <cell r="E167">
            <v>117</v>
          </cell>
          <cell r="F167">
            <v>206</v>
          </cell>
          <cell r="G167">
            <v>93</v>
          </cell>
          <cell r="H167">
            <v>129</v>
          </cell>
          <cell r="I167">
            <v>61</v>
          </cell>
          <cell r="J167">
            <v>122</v>
          </cell>
          <cell r="K167">
            <v>110</v>
          </cell>
          <cell r="L167">
            <v>119</v>
          </cell>
          <cell r="M167">
            <v>84</v>
          </cell>
          <cell r="N167">
            <v>109</v>
          </cell>
          <cell r="O167">
            <v>119</v>
          </cell>
          <cell r="P167">
            <v>390.90509828438326</v>
          </cell>
          <cell r="Q167">
            <v>600.94778535848684</v>
          </cell>
          <cell r="R167">
            <v>290</v>
          </cell>
          <cell r="S167">
            <v>183</v>
          </cell>
          <cell r="T167">
            <v>126</v>
          </cell>
          <cell r="U167">
            <v>107</v>
          </cell>
          <cell r="V167">
            <v>60</v>
          </cell>
          <cell r="W167">
            <v>110</v>
          </cell>
          <cell r="X167">
            <v>163</v>
          </cell>
          <cell r="Y167">
            <v>291</v>
          </cell>
          <cell r="Z167">
            <v>127</v>
          </cell>
          <cell r="AA167">
            <v>221</v>
          </cell>
          <cell r="AB167">
            <v>201</v>
          </cell>
          <cell r="AC167">
            <v>228</v>
          </cell>
          <cell r="AD167">
            <v>305</v>
          </cell>
          <cell r="AE167">
            <v>131</v>
          </cell>
        </row>
        <row r="168">
          <cell r="B168">
            <v>126</v>
          </cell>
          <cell r="C168">
            <v>248</v>
          </cell>
          <cell r="D168">
            <v>142</v>
          </cell>
          <cell r="E168">
            <v>144</v>
          </cell>
          <cell r="F168">
            <v>201</v>
          </cell>
          <cell r="G168">
            <v>109</v>
          </cell>
          <cell r="H168">
            <v>130</v>
          </cell>
          <cell r="I168">
            <v>89</v>
          </cell>
          <cell r="J168">
            <v>148</v>
          </cell>
          <cell r="K168">
            <v>130</v>
          </cell>
          <cell r="L168">
            <v>122</v>
          </cell>
          <cell r="M168">
            <v>95</v>
          </cell>
          <cell r="N168">
            <v>106</v>
          </cell>
          <cell r="O168">
            <v>127</v>
          </cell>
          <cell r="P168">
            <v>420.14894559921868</v>
          </cell>
          <cell r="Q168">
            <v>645.90505339193419</v>
          </cell>
          <cell r="R168">
            <v>230</v>
          </cell>
          <cell r="S168">
            <v>228</v>
          </cell>
          <cell r="T168">
            <v>161</v>
          </cell>
          <cell r="U168">
            <v>132</v>
          </cell>
          <cell r="V168">
            <v>54</v>
          </cell>
          <cell r="W168">
            <v>132</v>
          </cell>
          <cell r="X168">
            <v>185</v>
          </cell>
          <cell r="Y168">
            <v>255</v>
          </cell>
          <cell r="Z168">
            <v>126</v>
          </cell>
          <cell r="AA168">
            <v>268</v>
          </cell>
          <cell r="AB168">
            <v>235</v>
          </cell>
          <cell r="AC168">
            <v>208</v>
          </cell>
          <cell r="AD168">
            <v>272</v>
          </cell>
          <cell r="AE168">
            <v>137</v>
          </cell>
        </row>
        <row r="169">
          <cell r="B169">
            <v>142</v>
          </cell>
          <cell r="C169">
            <v>237</v>
          </cell>
          <cell r="D169">
            <v>144</v>
          </cell>
          <cell r="E169">
            <v>111</v>
          </cell>
          <cell r="F169">
            <v>178</v>
          </cell>
          <cell r="G169">
            <v>95</v>
          </cell>
          <cell r="H169">
            <v>117</v>
          </cell>
          <cell r="I169">
            <v>90</v>
          </cell>
          <cell r="J169">
            <v>214</v>
          </cell>
          <cell r="K169">
            <v>150</v>
          </cell>
          <cell r="L169">
            <v>128</v>
          </cell>
          <cell r="M169">
            <v>115</v>
          </cell>
          <cell r="N169">
            <v>92</v>
          </cell>
          <cell r="O169">
            <v>129</v>
          </cell>
          <cell r="P169">
            <v>446.70902211617368</v>
          </cell>
          <cell r="Q169">
            <v>686.73649619446394</v>
          </cell>
          <cell r="R169">
            <v>370</v>
          </cell>
          <cell r="S169">
            <v>249</v>
          </cell>
          <cell r="T169">
            <v>212</v>
          </cell>
          <cell r="U169">
            <v>172</v>
          </cell>
          <cell r="V169">
            <v>57</v>
          </cell>
          <cell r="W169">
            <v>143</v>
          </cell>
          <cell r="X169">
            <v>179</v>
          </cell>
          <cell r="Y169">
            <v>178</v>
          </cell>
          <cell r="Z169">
            <v>135</v>
          </cell>
          <cell r="AA169">
            <v>304</v>
          </cell>
          <cell r="AB169">
            <v>279</v>
          </cell>
          <cell r="AC169">
            <v>203</v>
          </cell>
          <cell r="AD169">
            <v>256</v>
          </cell>
          <cell r="AE169">
            <v>148</v>
          </cell>
        </row>
        <row r="170">
          <cell r="B170">
            <v>162</v>
          </cell>
          <cell r="C170">
            <v>270</v>
          </cell>
          <cell r="D170">
            <v>159</v>
          </cell>
          <cell r="E170">
            <v>118</v>
          </cell>
          <cell r="F170">
            <v>168</v>
          </cell>
          <cell r="G170">
            <v>101</v>
          </cell>
          <cell r="H170">
            <v>135</v>
          </cell>
          <cell r="I170">
            <v>92</v>
          </cell>
          <cell r="J170">
            <v>301</v>
          </cell>
          <cell r="K170">
            <v>160</v>
          </cell>
          <cell r="L170">
            <v>139</v>
          </cell>
          <cell r="M170">
            <v>111</v>
          </cell>
          <cell r="N170">
            <v>97</v>
          </cell>
          <cell r="O170">
            <v>134</v>
          </cell>
          <cell r="P170">
            <v>480.48751664122102</v>
          </cell>
          <cell r="Q170">
            <v>738.66498616980664</v>
          </cell>
          <cell r="R170">
            <v>400</v>
          </cell>
          <cell r="S170">
            <v>292</v>
          </cell>
          <cell r="T170">
            <v>174</v>
          </cell>
          <cell r="U170">
            <v>204</v>
          </cell>
          <cell r="V170">
            <v>92</v>
          </cell>
          <cell r="W170">
            <v>110</v>
          </cell>
          <cell r="X170">
            <v>190</v>
          </cell>
          <cell r="Y170">
            <v>176</v>
          </cell>
          <cell r="Z170">
            <v>129</v>
          </cell>
          <cell r="AA170">
            <v>326</v>
          </cell>
          <cell r="AB170">
            <v>351</v>
          </cell>
          <cell r="AC170">
            <v>221</v>
          </cell>
          <cell r="AD170">
            <v>242</v>
          </cell>
          <cell r="AE170">
            <v>138</v>
          </cell>
        </row>
        <row r="171">
          <cell r="B171">
            <v>185</v>
          </cell>
          <cell r="C171">
            <v>342</v>
          </cell>
          <cell r="D171">
            <v>191</v>
          </cell>
          <cell r="E171">
            <v>121</v>
          </cell>
          <cell r="F171">
            <v>185</v>
          </cell>
          <cell r="G171">
            <v>88</v>
          </cell>
          <cell r="H171">
            <v>144</v>
          </cell>
          <cell r="I171">
            <v>102</v>
          </cell>
          <cell r="J171">
            <v>172</v>
          </cell>
          <cell r="K171">
            <v>195</v>
          </cell>
          <cell r="L171">
            <v>145</v>
          </cell>
          <cell r="M171">
            <v>125</v>
          </cell>
          <cell r="N171">
            <v>95</v>
          </cell>
          <cell r="O171">
            <v>130</v>
          </cell>
          <cell r="P171">
            <v>488.63137285547907</v>
          </cell>
          <cell r="Q171">
            <v>751.18473169810864</v>
          </cell>
          <cell r="R171">
            <v>425</v>
          </cell>
          <cell r="S171">
            <v>256</v>
          </cell>
          <cell r="T171">
            <v>145</v>
          </cell>
          <cell r="U171">
            <v>184</v>
          </cell>
          <cell r="V171">
            <v>91</v>
          </cell>
          <cell r="W171">
            <v>101</v>
          </cell>
          <cell r="X171">
            <v>208</v>
          </cell>
          <cell r="Y171">
            <v>192</v>
          </cell>
          <cell r="Z171">
            <v>138</v>
          </cell>
          <cell r="AA171">
            <v>219</v>
          </cell>
          <cell r="AB171">
            <v>430</v>
          </cell>
          <cell r="AC171">
            <v>291</v>
          </cell>
          <cell r="AD171">
            <v>260</v>
          </cell>
          <cell r="AE171">
            <v>120</v>
          </cell>
        </row>
        <row r="172">
          <cell r="B172">
            <v>220</v>
          </cell>
          <cell r="C172">
            <v>379</v>
          </cell>
          <cell r="D172">
            <v>171</v>
          </cell>
          <cell r="E172">
            <v>125</v>
          </cell>
          <cell r="F172">
            <v>183</v>
          </cell>
          <cell r="G172">
            <v>89</v>
          </cell>
          <cell r="H172">
            <v>172</v>
          </cell>
          <cell r="I172">
            <v>112</v>
          </cell>
          <cell r="J172">
            <v>171</v>
          </cell>
          <cell r="K172">
            <v>220</v>
          </cell>
          <cell r="L172">
            <v>141</v>
          </cell>
          <cell r="M172">
            <v>143</v>
          </cell>
          <cell r="N172">
            <v>108</v>
          </cell>
          <cell r="O172">
            <v>140</v>
          </cell>
          <cell r="P172">
            <v>493.90637063062343</v>
          </cell>
          <cell r="Q172">
            <v>759.29411232439486</v>
          </cell>
          <cell r="R172">
            <v>403</v>
          </cell>
          <cell r="S172">
            <v>283</v>
          </cell>
          <cell r="T172">
            <v>141</v>
          </cell>
          <cell r="U172">
            <v>169</v>
          </cell>
          <cell r="V172">
            <v>71</v>
          </cell>
          <cell r="W172">
            <v>97</v>
          </cell>
          <cell r="X172">
            <v>230</v>
          </cell>
          <cell r="Y172">
            <v>197</v>
          </cell>
          <cell r="Z172">
            <v>142</v>
          </cell>
          <cell r="AA172">
            <v>179</v>
          </cell>
          <cell r="AB172">
            <v>403</v>
          </cell>
          <cell r="AC172">
            <v>198</v>
          </cell>
          <cell r="AD172">
            <v>334</v>
          </cell>
          <cell r="AE172">
            <v>116</v>
          </cell>
        </row>
        <row r="173">
          <cell r="B173">
            <v>158</v>
          </cell>
          <cell r="C173">
            <v>427</v>
          </cell>
          <cell r="D173">
            <v>227</v>
          </cell>
          <cell r="E173">
            <v>149</v>
          </cell>
          <cell r="F173">
            <v>176</v>
          </cell>
          <cell r="G173">
            <v>93</v>
          </cell>
          <cell r="H173">
            <v>220</v>
          </cell>
          <cell r="I173">
            <v>99</v>
          </cell>
          <cell r="J173">
            <v>205</v>
          </cell>
          <cell r="K173">
            <v>200</v>
          </cell>
          <cell r="L173">
            <v>123</v>
          </cell>
          <cell r="M173">
            <v>160</v>
          </cell>
          <cell r="N173">
            <v>261</v>
          </cell>
          <cell r="O173">
            <v>142</v>
          </cell>
          <cell r="P173">
            <v>523.79802468977482</v>
          </cell>
          <cell r="Q173">
            <v>805.24726920668445</v>
          </cell>
          <cell r="R173">
            <v>390</v>
          </cell>
          <cell r="S173">
            <v>275</v>
          </cell>
          <cell r="T173">
            <v>155</v>
          </cell>
          <cell r="U173">
            <v>146</v>
          </cell>
          <cell r="V173">
            <v>69</v>
          </cell>
          <cell r="W173">
            <v>81</v>
          </cell>
          <cell r="X173">
            <v>237</v>
          </cell>
          <cell r="Y173">
            <v>239</v>
          </cell>
          <cell r="Z173">
            <v>126</v>
          </cell>
          <cell r="AA173">
            <v>161</v>
          </cell>
          <cell r="AB173">
            <v>335</v>
          </cell>
          <cell r="AC173">
            <v>164</v>
          </cell>
          <cell r="AD173">
            <v>528</v>
          </cell>
          <cell r="AE173">
            <v>114</v>
          </cell>
        </row>
        <row r="174">
          <cell r="B174">
            <v>140</v>
          </cell>
          <cell r="C174">
            <v>463</v>
          </cell>
          <cell r="D174">
            <v>214</v>
          </cell>
          <cell r="E174">
            <v>179</v>
          </cell>
          <cell r="F174">
            <v>167</v>
          </cell>
          <cell r="G174">
            <v>94</v>
          </cell>
          <cell r="H174">
            <v>215</v>
          </cell>
          <cell r="I174">
            <v>82</v>
          </cell>
          <cell r="J174">
            <v>190</v>
          </cell>
          <cell r="K174">
            <v>170</v>
          </cell>
          <cell r="L174">
            <v>126</v>
          </cell>
          <cell r="M174">
            <v>156</v>
          </cell>
          <cell r="N174">
            <v>372</v>
          </cell>
          <cell r="O174">
            <v>127</v>
          </cell>
          <cell r="P174">
            <v>528.61030336183649</v>
          </cell>
          <cell r="Q174">
            <v>812.64530065522649</v>
          </cell>
          <cell r="R174">
            <v>449</v>
          </cell>
          <cell r="S174">
            <v>215</v>
          </cell>
          <cell r="T174">
            <v>189</v>
          </cell>
          <cell r="U174">
            <v>141</v>
          </cell>
          <cell r="V174">
            <v>70</v>
          </cell>
          <cell r="W174">
            <v>74</v>
          </cell>
          <cell r="X174">
            <v>258</v>
          </cell>
          <cell r="Y174">
            <v>252</v>
          </cell>
          <cell r="Z174">
            <v>135</v>
          </cell>
          <cell r="AA174">
            <v>166</v>
          </cell>
          <cell r="AB174">
            <v>341</v>
          </cell>
          <cell r="AC174">
            <v>169</v>
          </cell>
          <cell r="AD174">
            <v>440</v>
          </cell>
          <cell r="AE174">
            <v>118</v>
          </cell>
        </row>
        <row r="175">
          <cell r="B175">
            <v>148</v>
          </cell>
          <cell r="C175">
            <v>496</v>
          </cell>
          <cell r="D175">
            <v>177</v>
          </cell>
          <cell r="E175">
            <v>215</v>
          </cell>
          <cell r="F175">
            <v>178</v>
          </cell>
          <cell r="G175">
            <v>88</v>
          </cell>
          <cell r="H175">
            <v>173</v>
          </cell>
          <cell r="I175">
            <v>78</v>
          </cell>
          <cell r="J175">
            <v>172</v>
          </cell>
          <cell r="K175">
            <v>180</v>
          </cell>
          <cell r="L175">
            <v>134</v>
          </cell>
          <cell r="M175">
            <v>168</v>
          </cell>
          <cell r="N175">
            <v>379</v>
          </cell>
          <cell r="O175">
            <v>104</v>
          </cell>
          <cell r="P175">
            <v>523.05767412484238</v>
          </cell>
          <cell r="Q175">
            <v>804.10911052229346</v>
          </cell>
          <cell r="R175">
            <v>381</v>
          </cell>
          <cell r="S175">
            <v>219</v>
          </cell>
          <cell r="T175">
            <v>196</v>
          </cell>
          <cell r="U175">
            <v>148</v>
          </cell>
          <cell r="V175">
            <v>75</v>
          </cell>
          <cell r="W175">
            <v>65</v>
          </cell>
          <cell r="X175">
            <v>273</v>
          </cell>
          <cell r="Y175">
            <v>224</v>
          </cell>
          <cell r="Z175">
            <v>164</v>
          </cell>
          <cell r="AA175">
            <v>238</v>
          </cell>
          <cell r="AB175">
            <v>267</v>
          </cell>
          <cell r="AC175">
            <v>169</v>
          </cell>
          <cell r="AD175">
            <v>391</v>
          </cell>
          <cell r="AE175">
            <v>152</v>
          </cell>
        </row>
        <row r="176">
          <cell r="B176">
            <v>148</v>
          </cell>
          <cell r="C176">
            <v>502</v>
          </cell>
          <cell r="D176">
            <v>176</v>
          </cell>
          <cell r="E176">
            <v>215</v>
          </cell>
          <cell r="F176">
            <v>167</v>
          </cell>
          <cell r="G176">
            <v>115</v>
          </cell>
          <cell r="H176">
            <v>167</v>
          </cell>
          <cell r="I176">
            <v>81</v>
          </cell>
          <cell r="J176">
            <v>217</v>
          </cell>
          <cell r="K176">
            <v>250</v>
          </cell>
          <cell r="L176">
            <v>171</v>
          </cell>
          <cell r="M176">
            <v>183</v>
          </cell>
          <cell r="N176">
            <v>401</v>
          </cell>
          <cell r="O176">
            <v>102</v>
          </cell>
          <cell r="P176">
            <v>551.35551794004175</v>
          </cell>
          <cell r="Q176">
            <v>847.61206468124112</v>
          </cell>
          <cell r="R176">
            <v>420</v>
          </cell>
          <cell r="S176">
            <v>279</v>
          </cell>
          <cell r="T176">
            <v>234</v>
          </cell>
          <cell r="U176">
            <v>166</v>
          </cell>
          <cell r="V176">
            <v>74</v>
          </cell>
          <cell r="W176">
            <v>65</v>
          </cell>
          <cell r="X176">
            <v>263</v>
          </cell>
          <cell r="Y176">
            <v>196</v>
          </cell>
          <cell r="Z176">
            <v>184</v>
          </cell>
          <cell r="AA176">
            <v>207</v>
          </cell>
          <cell r="AB176">
            <v>238</v>
          </cell>
          <cell r="AC176">
            <v>184</v>
          </cell>
          <cell r="AD176">
            <v>340</v>
          </cell>
        </row>
        <row r="177">
          <cell r="B177">
            <v>134</v>
          </cell>
          <cell r="C177">
            <v>482</v>
          </cell>
          <cell r="D177">
            <v>159</v>
          </cell>
          <cell r="E177">
            <v>144</v>
          </cell>
          <cell r="F177">
            <v>158</v>
          </cell>
          <cell r="G177">
            <v>134</v>
          </cell>
          <cell r="H177">
            <v>163</v>
          </cell>
          <cell r="I177">
            <v>64</v>
          </cell>
          <cell r="J177">
            <v>233</v>
          </cell>
          <cell r="K177">
            <v>360</v>
          </cell>
          <cell r="L177">
            <v>205</v>
          </cell>
          <cell r="M177">
            <v>210</v>
          </cell>
          <cell r="N177">
            <v>355</v>
          </cell>
          <cell r="O177">
            <v>105</v>
          </cell>
          <cell r="P177">
            <v>567.76662212937981</v>
          </cell>
          <cell r="Q177">
            <v>872.84124885190988</v>
          </cell>
          <cell r="R177">
            <v>435</v>
          </cell>
          <cell r="S177">
            <v>413</v>
          </cell>
          <cell r="T177">
            <v>223</v>
          </cell>
          <cell r="U177">
            <v>200</v>
          </cell>
          <cell r="V177">
            <v>85</v>
          </cell>
          <cell r="W177">
            <v>65</v>
          </cell>
          <cell r="X177">
            <v>242</v>
          </cell>
          <cell r="Y177">
            <v>194</v>
          </cell>
          <cell r="Z177">
            <v>188</v>
          </cell>
          <cell r="AA177">
            <v>176</v>
          </cell>
          <cell r="AB177">
            <v>252</v>
          </cell>
          <cell r="AC177">
            <v>215</v>
          </cell>
          <cell r="AD177">
            <v>322</v>
          </cell>
        </row>
        <row r="178">
          <cell r="B178">
            <v>144</v>
          </cell>
          <cell r="C178">
            <v>519</v>
          </cell>
          <cell r="D178">
            <v>163</v>
          </cell>
          <cell r="E178">
            <v>184</v>
          </cell>
          <cell r="F178">
            <v>156</v>
          </cell>
          <cell r="G178">
            <v>182</v>
          </cell>
          <cell r="H178">
            <v>141</v>
          </cell>
          <cell r="I178">
            <v>59</v>
          </cell>
          <cell r="J178">
            <v>217</v>
          </cell>
          <cell r="K178">
            <v>450</v>
          </cell>
          <cell r="L178">
            <v>212</v>
          </cell>
          <cell r="M178">
            <v>251</v>
          </cell>
          <cell r="N178">
            <v>280</v>
          </cell>
          <cell r="O178">
            <v>114</v>
          </cell>
          <cell r="P178">
            <v>612.39330896003605</v>
          </cell>
          <cell r="Q178">
            <v>941.44692510548305</v>
          </cell>
          <cell r="R178">
            <v>450</v>
          </cell>
          <cell r="S178">
            <v>533</v>
          </cell>
          <cell r="T178">
            <v>223</v>
          </cell>
          <cell r="U178">
            <v>235</v>
          </cell>
          <cell r="V178">
            <v>85</v>
          </cell>
          <cell r="W178">
            <v>79</v>
          </cell>
          <cell r="X178">
            <v>217</v>
          </cell>
          <cell r="Y178">
            <v>196</v>
          </cell>
          <cell r="Z178">
            <v>234</v>
          </cell>
          <cell r="AA178">
            <v>196</v>
          </cell>
          <cell r="AB178">
            <v>263</v>
          </cell>
          <cell r="AC178">
            <v>312</v>
          </cell>
          <cell r="AD178">
            <v>286</v>
          </cell>
        </row>
        <row r="179">
          <cell r="B179">
            <v>138</v>
          </cell>
          <cell r="C179">
            <v>450</v>
          </cell>
          <cell r="D179">
            <v>169</v>
          </cell>
          <cell r="E179">
            <v>225</v>
          </cell>
          <cell r="F179">
            <v>192</v>
          </cell>
          <cell r="G179">
            <v>191</v>
          </cell>
          <cell r="H179">
            <v>124</v>
          </cell>
          <cell r="I179">
            <v>70</v>
          </cell>
          <cell r="J179">
            <v>152</v>
          </cell>
          <cell r="K179">
            <v>530</v>
          </cell>
          <cell r="L179">
            <v>247</v>
          </cell>
          <cell r="M179">
            <v>251</v>
          </cell>
          <cell r="N179">
            <v>309</v>
          </cell>
          <cell r="O179">
            <v>142</v>
          </cell>
          <cell r="P179">
            <v>657.21193852974864</v>
          </cell>
          <cell r="Q179">
            <v>1010.3476795364907</v>
          </cell>
          <cell r="R179">
            <v>463</v>
          </cell>
          <cell r="S179">
            <v>644</v>
          </cell>
          <cell r="T179">
            <v>196</v>
          </cell>
          <cell r="U179">
            <v>250</v>
          </cell>
          <cell r="V179">
            <v>87</v>
          </cell>
          <cell r="W179">
            <v>114</v>
          </cell>
          <cell r="X179">
            <v>235</v>
          </cell>
          <cell r="Y179">
            <v>232</v>
          </cell>
          <cell r="Z179">
            <v>279</v>
          </cell>
          <cell r="AA179">
            <v>191</v>
          </cell>
          <cell r="AB179">
            <v>248</v>
          </cell>
          <cell r="AC179">
            <v>435</v>
          </cell>
          <cell r="AD179">
            <v>284</v>
          </cell>
        </row>
        <row r="180">
          <cell r="B180">
            <v>124</v>
          </cell>
          <cell r="C180">
            <v>399</v>
          </cell>
          <cell r="D180">
            <v>157</v>
          </cell>
          <cell r="E180">
            <v>217</v>
          </cell>
          <cell r="F180">
            <v>251</v>
          </cell>
          <cell r="G180">
            <v>154</v>
          </cell>
          <cell r="H180">
            <v>117</v>
          </cell>
          <cell r="I180">
            <v>95</v>
          </cell>
          <cell r="J180">
            <v>142</v>
          </cell>
          <cell r="K180">
            <v>480</v>
          </cell>
          <cell r="L180">
            <v>302</v>
          </cell>
          <cell r="M180">
            <v>260</v>
          </cell>
          <cell r="N180">
            <v>324</v>
          </cell>
          <cell r="O180">
            <v>203</v>
          </cell>
          <cell r="P180">
            <v>679.57326762984076</v>
          </cell>
          <cell r="Q180">
            <v>1044.7242872076358</v>
          </cell>
          <cell r="R180">
            <v>421</v>
          </cell>
          <cell r="S180">
            <v>712</v>
          </cell>
          <cell r="T180">
            <v>175</v>
          </cell>
          <cell r="U180">
            <v>263</v>
          </cell>
          <cell r="V180">
            <v>78</v>
          </cell>
          <cell r="W180">
            <v>129</v>
          </cell>
          <cell r="X180">
            <v>228</v>
          </cell>
          <cell r="Y180">
            <v>298</v>
          </cell>
          <cell r="Z180">
            <v>292</v>
          </cell>
          <cell r="AA180">
            <v>211</v>
          </cell>
          <cell r="AB180">
            <v>253</v>
          </cell>
          <cell r="AC180">
            <v>522</v>
          </cell>
          <cell r="AD180">
            <v>274</v>
          </cell>
        </row>
        <row r="181">
          <cell r="B181">
            <v>120</v>
          </cell>
          <cell r="C181">
            <v>350</v>
          </cell>
          <cell r="D181">
            <v>163</v>
          </cell>
          <cell r="E181">
            <v>179</v>
          </cell>
          <cell r="F181">
            <v>215</v>
          </cell>
          <cell r="G181">
            <v>162</v>
          </cell>
          <cell r="H181">
            <v>109</v>
          </cell>
          <cell r="I181">
            <v>79</v>
          </cell>
          <cell r="J181">
            <v>144</v>
          </cell>
          <cell r="K181">
            <v>400</v>
          </cell>
          <cell r="L181">
            <v>377</v>
          </cell>
          <cell r="M181">
            <v>287</v>
          </cell>
          <cell r="N181">
            <v>248</v>
          </cell>
          <cell r="O181">
            <v>245</v>
          </cell>
          <cell r="P181">
            <v>644.2558036434292</v>
          </cell>
          <cell r="Q181">
            <v>990.42990255964696</v>
          </cell>
          <cell r="R181">
            <v>417</v>
          </cell>
          <cell r="S181">
            <v>560</v>
          </cell>
          <cell r="T181">
            <v>166</v>
          </cell>
          <cell r="U181">
            <v>261</v>
          </cell>
          <cell r="V181">
            <v>77</v>
          </cell>
          <cell r="W181">
            <v>128</v>
          </cell>
          <cell r="X181">
            <v>182</v>
          </cell>
          <cell r="Y181">
            <v>255</v>
          </cell>
          <cell r="Z181">
            <v>305</v>
          </cell>
          <cell r="AA181">
            <v>194</v>
          </cell>
          <cell r="AB181">
            <v>214</v>
          </cell>
          <cell r="AC181">
            <v>575</v>
          </cell>
          <cell r="AD181">
            <v>301</v>
          </cell>
        </row>
        <row r="182">
          <cell r="B182">
            <v>122</v>
          </cell>
          <cell r="C182">
            <v>289</v>
          </cell>
          <cell r="D182">
            <v>151</v>
          </cell>
          <cell r="E182">
            <v>166</v>
          </cell>
          <cell r="F182">
            <v>185</v>
          </cell>
          <cell r="G182">
            <v>152</v>
          </cell>
          <cell r="H182">
            <v>109</v>
          </cell>
          <cell r="I182">
            <v>58</v>
          </cell>
          <cell r="J182">
            <v>176</v>
          </cell>
          <cell r="K182">
            <v>360</v>
          </cell>
          <cell r="L182">
            <v>448</v>
          </cell>
          <cell r="M182">
            <v>211</v>
          </cell>
          <cell r="N182">
            <v>204</v>
          </cell>
          <cell r="O182">
            <v>261</v>
          </cell>
          <cell r="P182">
            <v>622.85418823861994</v>
          </cell>
          <cell r="Q182">
            <v>957.52868577567551</v>
          </cell>
          <cell r="R182">
            <v>386</v>
          </cell>
          <cell r="S182">
            <v>398</v>
          </cell>
          <cell r="T182">
            <v>190</v>
          </cell>
          <cell r="U182">
            <v>284</v>
          </cell>
          <cell r="V182">
            <v>70</v>
          </cell>
          <cell r="W182">
            <v>140</v>
          </cell>
          <cell r="X182">
            <v>148</v>
          </cell>
          <cell r="Y182">
            <v>279</v>
          </cell>
          <cell r="Z182">
            <v>329</v>
          </cell>
          <cell r="AA182">
            <v>192</v>
          </cell>
          <cell r="AB182">
            <v>202</v>
          </cell>
          <cell r="AC182">
            <v>641</v>
          </cell>
          <cell r="AD182">
            <v>339</v>
          </cell>
        </row>
        <row r="183">
          <cell r="B183">
            <v>128</v>
          </cell>
          <cell r="C183">
            <v>346</v>
          </cell>
          <cell r="D183">
            <v>119</v>
          </cell>
          <cell r="E183">
            <v>160</v>
          </cell>
          <cell r="F183">
            <v>161</v>
          </cell>
          <cell r="G183">
            <v>195</v>
          </cell>
          <cell r="H183">
            <v>123</v>
          </cell>
          <cell r="I183">
            <v>44</v>
          </cell>
          <cell r="J183">
            <v>147</v>
          </cell>
          <cell r="K183">
            <v>380</v>
          </cell>
          <cell r="L183">
            <v>519</v>
          </cell>
          <cell r="M183">
            <v>193</v>
          </cell>
          <cell r="N183">
            <v>192</v>
          </cell>
          <cell r="O183">
            <v>253</v>
          </cell>
          <cell r="P183">
            <v>657.69179537739024</v>
          </cell>
          <cell r="Q183">
            <v>1011.0853749800776</v>
          </cell>
          <cell r="R183">
            <v>500</v>
          </cell>
          <cell r="S183">
            <v>403</v>
          </cell>
          <cell r="T183">
            <v>192</v>
          </cell>
          <cell r="U183">
            <v>290</v>
          </cell>
          <cell r="V183">
            <v>73</v>
          </cell>
          <cell r="W183">
            <v>138</v>
          </cell>
          <cell r="X183">
            <v>145</v>
          </cell>
          <cell r="Y183">
            <v>432</v>
          </cell>
          <cell r="Z183">
            <v>369</v>
          </cell>
          <cell r="AA183">
            <v>172</v>
          </cell>
          <cell r="AB183">
            <v>188</v>
          </cell>
          <cell r="AC183">
            <v>542</v>
          </cell>
          <cell r="AD183">
            <v>449</v>
          </cell>
        </row>
        <row r="184">
          <cell r="B184">
            <v>124</v>
          </cell>
          <cell r="C184">
            <v>331</v>
          </cell>
          <cell r="D184">
            <v>123</v>
          </cell>
          <cell r="E184">
            <v>184</v>
          </cell>
          <cell r="F184">
            <v>198</v>
          </cell>
          <cell r="G184">
            <v>235</v>
          </cell>
          <cell r="H184">
            <v>142</v>
          </cell>
          <cell r="I184">
            <v>43</v>
          </cell>
          <cell r="J184">
            <v>130</v>
          </cell>
          <cell r="K184">
            <v>420</v>
          </cell>
          <cell r="L184">
            <v>544</v>
          </cell>
          <cell r="M184">
            <v>170</v>
          </cell>
          <cell r="N184">
            <v>235</v>
          </cell>
          <cell r="O184">
            <v>262</v>
          </cell>
          <cell r="P184">
            <v>745.69754123483449</v>
          </cell>
          <cell r="Q184">
            <v>1146.3787193338978</v>
          </cell>
          <cell r="R184">
            <v>740</v>
          </cell>
          <cell r="S184">
            <v>542</v>
          </cell>
          <cell r="T184">
            <v>166</v>
          </cell>
          <cell r="U184">
            <v>275</v>
          </cell>
          <cell r="V184">
            <v>89</v>
          </cell>
          <cell r="W184">
            <v>120</v>
          </cell>
          <cell r="X184">
            <v>151</v>
          </cell>
          <cell r="Y184">
            <v>678</v>
          </cell>
          <cell r="Z184">
            <v>410</v>
          </cell>
          <cell r="AA184">
            <v>167</v>
          </cell>
          <cell r="AB184">
            <v>182</v>
          </cell>
          <cell r="AC184">
            <v>449</v>
          </cell>
          <cell r="AD184">
            <v>660</v>
          </cell>
        </row>
        <row r="185">
          <cell r="B185">
            <v>112</v>
          </cell>
          <cell r="C185">
            <v>398</v>
          </cell>
          <cell r="D185">
            <v>167</v>
          </cell>
          <cell r="E185">
            <v>255</v>
          </cell>
          <cell r="F185">
            <v>292</v>
          </cell>
          <cell r="G185">
            <v>294</v>
          </cell>
          <cell r="H185">
            <v>153</v>
          </cell>
          <cell r="I185">
            <v>46</v>
          </cell>
          <cell r="J185">
            <v>135</v>
          </cell>
          <cell r="K185">
            <v>380</v>
          </cell>
          <cell r="L185">
            <v>564</v>
          </cell>
          <cell r="M185">
            <v>193</v>
          </cell>
          <cell r="N185">
            <v>251</v>
          </cell>
          <cell r="O185">
            <v>405</v>
          </cell>
          <cell r="P185">
            <v>868.06103738340778</v>
          </cell>
          <cell r="Q185">
            <v>1334.4910574485336</v>
          </cell>
          <cell r="R185">
            <v>806</v>
          </cell>
          <cell r="S185">
            <v>713</v>
          </cell>
          <cell r="T185">
            <v>182</v>
          </cell>
          <cell r="U185">
            <v>282</v>
          </cell>
          <cell r="V185">
            <v>93</v>
          </cell>
          <cell r="W185">
            <v>111</v>
          </cell>
          <cell r="X185">
            <v>141</v>
          </cell>
          <cell r="Y185">
            <v>822</v>
          </cell>
          <cell r="Z185">
            <v>446</v>
          </cell>
          <cell r="AA185">
            <v>162</v>
          </cell>
          <cell r="AB185">
            <v>234</v>
          </cell>
          <cell r="AC185">
            <v>431</v>
          </cell>
          <cell r="AD185">
            <v>977</v>
          </cell>
        </row>
        <row r="186">
          <cell r="B186">
            <v>142</v>
          </cell>
          <cell r="C186">
            <v>422</v>
          </cell>
          <cell r="D186">
            <v>224</v>
          </cell>
          <cell r="E186">
            <v>367</v>
          </cell>
          <cell r="F186">
            <v>348</v>
          </cell>
          <cell r="G186">
            <v>364</v>
          </cell>
          <cell r="H186">
            <v>130</v>
          </cell>
          <cell r="I186">
            <v>48</v>
          </cell>
          <cell r="J186">
            <v>175</v>
          </cell>
          <cell r="K186">
            <v>310</v>
          </cell>
          <cell r="L186">
            <v>464</v>
          </cell>
          <cell r="M186">
            <v>214</v>
          </cell>
          <cell r="N186">
            <v>274</v>
          </cell>
          <cell r="O186">
            <v>594</v>
          </cell>
          <cell r="P186">
            <v>885.62379800708538</v>
          </cell>
          <cell r="Q186">
            <v>1361.4907106838109</v>
          </cell>
          <cell r="R186">
            <v>770</v>
          </cell>
          <cell r="S186">
            <v>760</v>
          </cell>
          <cell r="T186">
            <v>181</v>
          </cell>
          <cell r="U186">
            <v>269</v>
          </cell>
          <cell r="V186">
            <v>88</v>
          </cell>
          <cell r="W186">
            <v>125</v>
          </cell>
          <cell r="X186">
            <v>151</v>
          </cell>
          <cell r="Y186">
            <v>492</v>
          </cell>
          <cell r="Z186">
            <v>432</v>
          </cell>
          <cell r="AA186">
            <v>175</v>
          </cell>
          <cell r="AB186">
            <v>390</v>
          </cell>
          <cell r="AC186">
            <v>352</v>
          </cell>
          <cell r="AD186">
            <v>967</v>
          </cell>
        </row>
        <row r="187">
          <cell r="B187">
            <v>242</v>
          </cell>
          <cell r="C187">
            <v>477</v>
          </cell>
          <cell r="D187">
            <v>197</v>
          </cell>
          <cell r="E187">
            <v>288</v>
          </cell>
          <cell r="F187">
            <v>527</v>
          </cell>
          <cell r="G187">
            <v>511</v>
          </cell>
          <cell r="H187">
            <v>175</v>
          </cell>
          <cell r="I187">
            <v>59</v>
          </cell>
          <cell r="J187">
            <v>219</v>
          </cell>
          <cell r="K187">
            <v>293</v>
          </cell>
          <cell r="L187">
            <v>470</v>
          </cell>
          <cell r="M187">
            <v>250</v>
          </cell>
          <cell r="N187">
            <v>299</v>
          </cell>
          <cell r="O187">
            <v>518</v>
          </cell>
          <cell r="P187">
            <v>906.73749930330985</v>
          </cell>
          <cell r="Q187">
            <v>1393.9493102016304</v>
          </cell>
          <cell r="R187">
            <v>732</v>
          </cell>
          <cell r="S187">
            <v>750</v>
          </cell>
          <cell r="T187">
            <v>167</v>
          </cell>
          <cell r="U187">
            <v>237</v>
          </cell>
          <cell r="V187">
            <v>77</v>
          </cell>
          <cell r="W187">
            <v>127</v>
          </cell>
          <cell r="X187">
            <v>171</v>
          </cell>
          <cell r="Y187">
            <v>533</v>
          </cell>
          <cell r="Z187">
            <v>330</v>
          </cell>
          <cell r="AA187">
            <v>194</v>
          </cell>
          <cell r="AB187">
            <v>448</v>
          </cell>
          <cell r="AC187">
            <v>362</v>
          </cell>
          <cell r="AD187">
            <v>795</v>
          </cell>
        </row>
        <row r="188">
          <cell r="B188">
            <v>385</v>
          </cell>
          <cell r="C188">
            <v>371</v>
          </cell>
          <cell r="D188">
            <v>141</v>
          </cell>
          <cell r="E188">
            <v>285</v>
          </cell>
          <cell r="F188">
            <v>569</v>
          </cell>
          <cell r="G188">
            <v>509</v>
          </cell>
          <cell r="H188">
            <v>162</v>
          </cell>
          <cell r="I188">
            <v>72</v>
          </cell>
          <cell r="J188">
            <v>312</v>
          </cell>
          <cell r="K188">
            <v>285</v>
          </cell>
          <cell r="L188">
            <v>462</v>
          </cell>
          <cell r="M188">
            <v>239</v>
          </cell>
          <cell r="N188">
            <v>304</v>
          </cell>
          <cell r="O188">
            <v>425</v>
          </cell>
          <cell r="P188">
            <v>911.44009641019625</v>
          </cell>
          <cell r="Q188">
            <v>1401.1787255487811</v>
          </cell>
          <cell r="R188">
            <v>584</v>
          </cell>
          <cell r="S188">
            <v>851</v>
          </cell>
          <cell r="T188">
            <v>156</v>
          </cell>
          <cell r="U188">
            <v>202</v>
          </cell>
          <cell r="V188">
            <v>65</v>
          </cell>
          <cell r="W188">
            <v>108</v>
          </cell>
          <cell r="X188">
            <v>203</v>
          </cell>
          <cell r="Y188">
            <v>750</v>
          </cell>
          <cell r="Z188">
            <v>258</v>
          </cell>
          <cell r="AA188">
            <v>213</v>
          </cell>
          <cell r="AB188">
            <v>465</v>
          </cell>
          <cell r="AC188">
            <v>382</v>
          </cell>
          <cell r="AD188">
            <v>739</v>
          </cell>
        </row>
        <row r="189">
          <cell r="B189">
            <v>412</v>
          </cell>
          <cell r="C189">
            <v>329</v>
          </cell>
          <cell r="D189">
            <v>136</v>
          </cell>
          <cell r="E189">
            <v>400</v>
          </cell>
          <cell r="F189">
            <v>476</v>
          </cell>
          <cell r="G189">
            <v>324</v>
          </cell>
          <cell r="H189">
            <v>147</v>
          </cell>
          <cell r="I189">
            <v>98</v>
          </cell>
          <cell r="J189">
            <v>278</v>
          </cell>
          <cell r="K189">
            <v>325</v>
          </cell>
          <cell r="L189">
            <v>485</v>
          </cell>
          <cell r="M189">
            <v>197</v>
          </cell>
          <cell r="N189">
            <v>307</v>
          </cell>
          <cell r="O189">
            <v>396</v>
          </cell>
          <cell r="P189">
            <v>970.94234551773764</v>
          </cell>
          <cell r="Q189">
            <v>1492.6529605535452</v>
          </cell>
          <cell r="R189">
            <v>630</v>
          </cell>
          <cell r="S189">
            <v>1060</v>
          </cell>
          <cell r="T189">
            <v>161</v>
          </cell>
          <cell r="U189">
            <v>171</v>
          </cell>
          <cell r="V189">
            <v>58</v>
          </cell>
          <cell r="W189">
            <v>94</v>
          </cell>
          <cell r="X189">
            <v>282</v>
          </cell>
          <cell r="Y189">
            <v>1000</v>
          </cell>
          <cell r="Z189">
            <v>219</v>
          </cell>
          <cell r="AA189">
            <v>237</v>
          </cell>
          <cell r="AB189">
            <v>512</v>
          </cell>
          <cell r="AC189">
            <v>565</v>
          </cell>
          <cell r="AD189">
            <v>818</v>
          </cell>
        </row>
        <row r="190">
          <cell r="B190">
            <v>265</v>
          </cell>
          <cell r="C190">
            <v>301</v>
          </cell>
          <cell r="D190">
            <v>116</v>
          </cell>
          <cell r="E190">
            <v>475</v>
          </cell>
          <cell r="F190">
            <v>447</v>
          </cell>
          <cell r="G190">
            <v>264</v>
          </cell>
          <cell r="H190">
            <v>187</v>
          </cell>
          <cell r="I190">
            <v>96</v>
          </cell>
          <cell r="J190">
            <v>241</v>
          </cell>
          <cell r="K190">
            <v>293</v>
          </cell>
          <cell r="L190">
            <v>513</v>
          </cell>
          <cell r="M190">
            <v>207</v>
          </cell>
          <cell r="N190">
            <v>394</v>
          </cell>
          <cell r="O190">
            <v>391</v>
          </cell>
          <cell r="P190">
            <v>992.3439609225469</v>
          </cell>
          <cell r="Q190">
            <v>1525.5541773375166</v>
          </cell>
          <cell r="R190">
            <v>670</v>
          </cell>
          <cell r="S190">
            <v>1110</v>
          </cell>
          <cell r="T190">
            <v>170</v>
          </cell>
          <cell r="U190">
            <v>167</v>
          </cell>
          <cell r="V190">
            <v>57</v>
          </cell>
          <cell r="W190">
            <v>89</v>
          </cell>
          <cell r="X190">
            <v>335</v>
          </cell>
          <cell r="Y190">
            <v>1040</v>
          </cell>
          <cell r="Z190">
            <v>204</v>
          </cell>
          <cell r="AA190">
            <v>273</v>
          </cell>
          <cell r="AB190">
            <v>345</v>
          </cell>
          <cell r="AC190">
            <v>738</v>
          </cell>
          <cell r="AD190">
            <v>952</v>
          </cell>
        </row>
        <row r="191">
          <cell r="B191">
            <v>222</v>
          </cell>
          <cell r="C191">
            <v>269</v>
          </cell>
          <cell r="D191">
            <v>135</v>
          </cell>
          <cell r="E191">
            <v>528</v>
          </cell>
          <cell r="F191">
            <v>353</v>
          </cell>
          <cell r="G191">
            <v>230</v>
          </cell>
          <cell r="H191">
            <v>211</v>
          </cell>
          <cell r="I191">
            <v>87</v>
          </cell>
          <cell r="J191">
            <v>247</v>
          </cell>
          <cell r="K191">
            <v>296</v>
          </cell>
          <cell r="L191">
            <v>664</v>
          </cell>
          <cell r="M191">
            <v>206</v>
          </cell>
          <cell r="N191">
            <v>405</v>
          </cell>
          <cell r="O191">
            <v>519</v>
          </cell>
          <cell r="P191">
            <v>1027.9493390175435</v>
          </cell>
          <cell r="Q191">
            <v>1580.2911792516577</v>
          </cell>
          <cell r="R191">
            <v>780</v>
          </cell>
          <cell r="S191">
            <v>992</v>
          </cell>
          <cell r="T191">
            <v>205</v>
          </cell>
          <cell r="U191">
            <v>141</v>
          </cell>
          <cell r="V191">
            <v>66</v>
          </cell>
          <cell r="W191">
            <v>84</v>
          </cell>
          <cell r="X191">
            <v>388</v>
          </cell>
          <cell r="Y191">
            <v>1030</v>
          </cell>
          <cell r="Z191">
            <v>187</v>
          </cell>
          <cell r="AA191">
            <v>343</v>
          </cell>
          <cell r="AB191">
            <v>312</v>
          </cell>
          <cell r="AC191">
            <v>691</v>
          </cell>
          <cell r="AD191">
            <v>1120</v>
          </cell>
        </row>
        <row r="192">
          <cell r="B192">
            <v>175</v>
          </cell>
          <cell r="C192">
            <v>335</v>
          </cell>
          <cell r="D192">
            <v>158</v>
          </cell>
          <cell r="E192">
            <v>458</v>
          </cell>
          <cell r="F192">
            <v>398</v>
          </cell>
          <cell r="G192">
            <v>236</v>
          </cell>
          <cell r="H192">
            <v>182</v>
          </cell>
          <cell r="I192">
            <v>101</v>
          </cell>
          <cell r="J192">
            <v>225</v>
          </cell>
          <cell r="K192">
            <v>332</v>
          </cell>
          <cell r="L192">
            <v>632</v>
          </cell>
          <cell r="M192">
            <v>232</v>
          </cell>
          <cell r="N192">
            <v>491</v>
          </cell>
          <cell r="O192">
            <v>440</v>
          </cell>
          <cell r="P192">
            <v>1838.8817951362794</v>
          </cell>
          <cell r="Q192">
            <v>1489.8001539064173</v>
          </cell>
          <cell r="R192">
            <v>960</v>
          </cell>
          <cell r="S192">
            <v>1110</v>
          </cell>
          <cell r="T192">
            <v>245</v>
          </cell>
          <cell r="U192">
            <v>136</v>
          </cell>
          <cell r="V192">
            <v>65</v>
          </cell>
          <cell r="W192">
            <v>83</v>
          </cell>
          <cell r="X192">
            <v>431</v>
          </cell>
          <cell r="Y192">
            <v>760</v>
          </cell>
          <cell r="Z192">
            <v>180</v>
          </cell>
          <cell r="AA192">
            <v>381</v>
          </cell>
          <cell r="AB192">
            <v>357</v>
          </cell>
          <cell r="AC192">
            <v>680</v>
          </cell>
          <cell r="AD192">
            <v>1290</v>
          </cell>
        </row>
        <row r="193">
          <cell r="B193">
            <v>172</v>
          </cell>
          <cell r="C193">
            <v>421</v>
          </cell>
          <cell r="D193">
            <v>193</v>
          </cell>
          <cell r="E193">
            <v>339</v>
          </cell>
          <cell r="F193">
            <v>474</v>
          </cell>
          <cell r="G193">
            <v>253</v>
          </cell>
          <cell r="H193">
            <v>214</v>
          </cell>
          <cell r="I193">
            <v>82</v>
          </cell>
          <cell r="J193">
            <v>206</v>
          </cell>
          <cell r="K193">
            <v>361</v>
          </cell>
          <cell r="L193">
            <v>506</v>
          </cell>
          <cell r="M193">
            <v>244</v>
          </cell>
          <cell r="N193">
            <v>552</v>
          </cell>
          <cell r="O193">
            <v>374</v>
          </cell>
          <cell r="P193">
            <v>1880.2329706974585</v>
          </cell>
          <cell r="Q193">
            <v>1523.3014849208398</v>
          </cell>
          <cell r="R193">
            <v>1100</v>
          </cell>
          <cell r="S193">
            <v>1170</v>
          </cell>
          <cell r="T193">
            <v>223</v>
          </cell>
          <cell r="U193">
            <v>119</v>
          </cell>
          <cell r="V193">
            <v>63</v>
          </cell>
          <cell r="W193">
            <v>94</v>
          </cell>
          <cell r="X193">
            <v>363</v>
          </cell>
          <cell r="Y193">
            <v>756</v>
          </cell>
          <cell r="Z193">
            <v>171</v>
          </cell>
          <cell r="AA193">
            <v>425</v>
          </cell>
          <cell r="AB193">
            <v>397</v>
          </cell>
          <cell r="AC193">
            <v>600</v>
          </cell>
          <cell r="AD193">
            <v>1450</v>
          </cell>
        </row>
        <row r="194">
          <cell r="B194">
            <v>259</v>
          </cell>
          <cell r="C194">
            <v>536</v>
          </cell>
          <cell r="D194">
            <v>193</v>
          </cell>
          <cell r="E194">
            <v>297</v>
          </cell>
          <cell r="F194">
            <v>415</v>
          </cell>
          <cell r="G194">
            <v>281</v>
          </cell>
          <cell r="H194">
            <v>245</v>
          </cell>
          <cell r="I194">
            <v>59</v>
          </cell>
          <cell r="J194">
            <v>208</v>
          </cell>
          <cell r="K194">
            <v>320</v>
          </cell>
          <cell r="L194">
            <v>487</v>
          </cell>
          <cell r="M194">
            <v>654</v>
          </cell>
          <cell r="N194">
            <v>634</v>
          </cell>
          <cell r="O194">
            <v>373</v>
          </cell>
          <cell r="P194">
            <v>2021.3916021312018</v>
          </cell>
          <cell r="Q194">
            <v>1637.6634582632453</v>
          </cell>
          <cell r="R194">
            <v>1380</v>
          </cell>
          <cell r="S194">
            <v>875</v>
          </cell>
          <cell r="T194">
            <v>192</v>
          </cell>
          <cell r="U194">
            <v>108</v>
          </cell>
          <cell r="V194">
            <v>62</v>
          </cell>
          <cell r="W194">
            <v>117</v>
          </cell>
          <cell r="X194">
            <v>332</v>
          </cell>
          <cell r="Y194">
            <v>833</v>
          </cell>
          <cell r="Z194">
            <v>177</v>
          </cell>
          <cell r="AA194">
            <v>626</v>
          </cell>
          <cell r="AB194">
            <v>428</v>
          </cell>
          <cell r="AC194">
            <v>491</v>
          </cell>
          <cell r="AD194">
            <v>1590</v>
          </cell>
        </row>
        <row r="195">
          <cell r="B195">
            <v>462</v>
          </cell>
          <cell r="C195">
            <v>620</v>
          </cell>
          <cell r="D195">
            <v>214</v>
          </cell>
          <cell r="E195">
            <v>398</v>
          </cell>
          <cell r="F195">
            <v>495</v>
          </cell>
          <cell r="G195">
            <v>412</v>
          </cell>
          <cell r="H195">
            <v>249</v>
          </cell>
          <cell r="I195">
            <v>56</v>
          </cell>
          <cell r="J195">
            <v>227</v>
          </cell>
          <cell r="K195">
            <v>255</v>
          </cell>
          <cell r="L195">
            <v>490</v>
          </cell>
          <cell r="M195">
            <v>459</v>
          </cell>
          <cell r="N195">
            <v>766</v>
          </cell>
          <cell r="O195">
            <v>437</v>
          </cell>
          <cell r="P195">
            <v>2166.0376821062491</v>
          </cell>
          <cell r="Q195">
            <v>1754.8508450646982</v>
          </cell>
          <cell r="R195">
            <v>1620</v>
          </cell>
          <cell r="S195">
            <v>652</v>
          </cell>
          <cell r="T195">
            <v>186</v>
          </cell>
          <cell r="U195">
            <v>110</v>
          </cell>
          <cell r="V195">
            <v>61</v>
          </cell>
          <cell r="W195">
            <v>114</v>
          </cell>
          <cell r="X195">
            <v>306</v>
          </cell>
          <cell r="Y195">
            <v>1090</v>
          </cell>
          <cell r="Z195">
            <v>176</v>
          </cell>
          <cell r="AA195">
            <v>428</v>
          </cell>
          <cell r="AB195">
            <v>463</v>
          </cell>
          <cell r="AC195">
            <v>527</v>
          </cell>
          <cell r="AD195">
            <v>1770</v>
          </cell>
        </row>
        <row r="196">
          <cell r="B196">
            <v>626</v>
          </cell>
          <cell r="C196">
            <v>548</v>
          </cell>
          <cell r="D196">
            <v>210</v>
          </cell>
          <cell r="E196">
            <v>522</v>
          </cell>
          <cell r="F196">
            <v>466</v>
          </cell>
          <cell r="G196">
            <v>382</v>
          </cell>
          <cell r="H196">
            <v>278</v>
          </cell>
          <cell r="I196">
            <v>40</v>
          </cell>
          <cell r="J196">
            <v>220</v>
          </cell>
          <cell r="K196">
            <v>306</v>
          </cell>
          <cell r="L196">
            <v>508</v>
          </cell>
          <cell r="M196">
            <v>239</v>
          </cell>
          <cell r="N196">
            <v>732</v>
          </cell>
          <cell r="O196">
            <v>501</v>
          </cell>
          <cell r="P196">
            <v>2219.3458240947566</v>
          </cell>
          <cell r="Q196">
            <v>1798.0393079387127</v>
          </cell>
          <cell r="R196">
            <v>1400</v>
          </cell>
          <cell r="S196">
            <v>613</v>
          </cell>
          <cell r="T196">
            <v>168</v>
          </cell>
          <cell r="U196">
            <v>116</v>
          </cell>
          <cell r="V196">
            <v>60</v>
          </cell>
          <cell r="W196">
            <v>112</v>
          </cell>
          <cell r="X196">
            <v>350</v>
          </cell>
          <cell r="Y196">
            <v>1110</v>
          </cell>
          <cell r="Z196">
            <v>199</v>
          </cell>
          <cell r="AA196">
            <v>423</v>
          </cell>
          <cell r="AB196">
            <v>544</v>
          </cell>
          <cell r="AC196">
            <v>791</v>
          </cell>
          <cell r="AD196">
            <v>1900</v>
          </cell>
        </row>
        <row r="197">
          <cell r="B197">
            <v>732</v>
          </cell>
          <cell r="C197">
            <v>471</v>
          </cell>
          <cell r="D197">
            <v>208</v>
          </cell>
          <cell r="E197">
            <v>561</v>
          </cell>
          <cell r="F197">
            <v>458</v>
          </cell>
          <cell r="G197">
            <v>282</v>
          </cell>
          <cell r="H197">
            <v>279</v>
          </cell>
          <cell r="I197">
            <v>41</v>
          </cell>
          <cell r="J197">
            <v>214</v>
          </cell>
          <cell r="K197">
            <v>343</v>
          </cell>
          <cell r="L197">
            <v>548</v>
          </cell>
          <cell r="M197">
            <v>248</v>
          </cell>
          <cell r="N197">
            <v>564</v>
          </cell>
          <cell r="O197">
            <v>530</v>
          </cell>
          <cell r="P197">
            <v>2129.5025069116332</v>
          </cell>
          <cell r="Q197">
            <v>1725.2512754937227</v>
          </cell>
          <cell r="R197">
            <v>1100</v>
          </cell>
          <cell r="S197">
            <v>657</v>
          </cell>
          <cell r="T197">
            <v>189</v>
          </cell>
          <cell r="U197">
            <v>119</v>
          </cell>
          <cell r="V197">
            <v>57</v>
          </cell>
          <cell r="W197">
            <v>112</v>
          </cell>
          <cell r="X197">
            <v>242</v>
          </cell>
          <cell r="Y197">
            <v>718</v>
          </cell>
          <cell r="Z197">
            <v>303</v>
          </cell>
          <cell r="AA197">
            <v>462</v>
          </cell>
          <cell r="AB197">
            <v>605</v>
          </cell>
          <cell r="AC197">
            <v>1080</v>
          </cell>
          <cell r="AD197">
            <v>1700</v>
          </cell>
        </row>
        <row r="198">
          <cell r="B198">
            <v>892</v>
          </cell>
          <cell r="C198">
            <v>430</v>
          </cell>
          <cell r="D198">
            <v>208</v>
          </cell>
          <cell r="E198">
            <v>437</v>
          </cell>
          <cell r="F198">
            <v>481</v>
          </cell>
          <cell r="G198">
            <v>228</v>
          </cell>
          <cell r="H198">
            <v>291</v>
          </cell>
          <cell r="I198">
            <v>43</v>
          </cell>
          <cell r="J198">
            <v>201</v>
          </cell>
          <cell r="K198">
            <v>406</v>
          </cell>
          <cell r="L198">
            <v>695</v>
          </cell>
          <cell r="M198">
            <v>188</v>
          </cell>
          <cell r="N198">
            <v>490</v>
          </cell>
          <cell r="O198">
            <v>434</v>
          </cell>
          <cell r="P198">
            <v>2120.3687131129791</v>
          </cell>
          <cell r="Q198">
            <v>1717.8513831009789</v>
          </cell>
          <cell r="R198">
            <v>1050</v>
          </cell>
          <cell r="S198">
            <v>709</v>
          </cell>
          <cell r="T198">
            <v>177</v>
          </cell>
          <cell r="U198">
            <v>167</v>
          </cell>
          <cell r="V198">
            <v>71</v>
          </cell>
          <cell r="W198">
            <v>150</v>
          </cell>
          <cell r="X198">
            <v>225</v>
          </cell>
          <cell r="Y198">
            <v>747</v>
          </cell>
          <cell r="Z198">
            <v>397</v>
          </cell>
          <cell r="AA198">
            <v>416</v>
          </cell>
          <cell r="AB198">
            <v>585</v>
          </cell>
          <cell r="AC198">
            <v>1300</v>
          </cell>
          <cell r="AD198">
            <v>1350</v>
          </cell>
        </row>
        <row r="199">
          <cell r="B199">
            <v>776</v>
          </cell>
          <cell r="C199">
            <v>458</v>
          </cell>
          <cell r="D199">
            <v>195</v>
          </cell>
          <cell r="E199">
            <v>433</v>
          </cell>
          <cell r="F199">
            <v>494</v>
          </cell>
          <cell r="G199">
            <v>192</v>
          </cell>
          <cell r="H199">
            <v>260</v>
          </cell>
          <cell r="I199">
            <v>38</v>
          </cell>
          <cell r="J199">
            <v>189</v>
          </cell>
          <cell r="K199">
            <v>447</v>
          </cell>
          <cell r="L199">
            <v>719</v>
          </cell>
          <cell r="M199">
            <v>159</v>
          </cell>
          <cell r="N199">
            <v>499</v>
          </cell>
          <cell r="O199">
            <v>521</v>
          </cell>
          <cell r="P199">
            <v>2129.3364379334757</v>
          </cell>
          <cell r="Q199">
            <v>1725.116731995673</v>
          </cell>
          <cell r="R199">
            <v>857</v>
          </cell>
          <cell r="S199">
            <v>797</v>
          </cell>
          <cell r="T199">
            <v>156</v>
          </cell>
          <cell r="U199">
            <v>217</v>
          </cell>
          <cell r="V199">
            <v>92</v>
          </cell>
          <cell r="W199">
            <v>196</v>
          </cell>
          <cell r="X199">
            <v>353</v>
          </cell>
          <cell r="Y199">
            <v>749</v>
          </cell>
          <cell r="Z199">
            <v>425</v>
          </cell>
          <cell r="AA199">
            <v>466</v>
          </cell>
          <cell r="AB199">
            <v>564</v>
          </cell>
          <cell r="AC199">
            <v>1350</v>
          </cell>
          <cell r="AD199">
            <v>1220</v>
          </cell>
        </row>
        <row r="200">
          <cell r="B200">
            <v>636</v>
          </cell>
          <cell r="C200">
            <v>513</v>
          </cell>
          <cell r="D200">
            <v>172</v>
          </cell>
          <cell r="E200">
            <v>532</v>
          </cell>
          <cell r="F200">
            <v>649</v>
          </cell>
          <cell r="G200">
            <v>223</v>
          </cell>
          <cell r="H200">
            <v>275</v>
          </cell>
          <cell r="I200">
            <v>31</v>
          </cell>
          <cell r="J200">
            <v>202</v>
          </cell>
          <cell r="K200">
            <v>337</v>
          </cell>
          <cell r="L200">
            <v>689</v>
          </cell>
          <cell r="M200">
            <v>146</v>
          </cell>
          <cell r="N200">
            <v>547</v>
          </cell>
          <cell r="O200">
            <v>779</v>
          </cell>
          <cell r="P200">
            <v>2190.1176839390641</v>
          </cell>
          <cell r="Q200">
            <v>1774.3596522819321</v>
          </cell>
          <cell r="R200">
            <v>760</v>
          </cell>
          <cell r="S200">
            <v>836</v>
          </cell>
          <cell r="T200">
            <v>144</v>
          </cell>
          <cell r="U200">
            <v>241</v>
          </cell>
          <cell r="V200">
            <v>86</v>
          </cell>
          <cell r="W200">
            <v>317</v>
          </cell>
          <cell r="X200">
            <v>562</v>
          </cell>
          <cell r="Y200">
            <v>527</v>
          </cell>
          <cell r="Z200">
            <v>429</v>
          </cell>
          <cell r="AA200">
            <v>474</v>
          </cell>
          <cell r="AB200">
            <v>621</v>
          </cell>
          <cell r="AC200">
            <v>1290</v>
          </cell>
          <cell r="AD200">
            <v>1170</v>
          </cell>
        </row>
        <row r="201">
          <cell r="B201">
            <v>594</v>
          </cell>
          <cell r="C201">
            <v>463</v>
          </cell>
          <cell r="D201">
            <v>194</v>
          </cell>
          <cell r="E201">
            <v>804</v>
          </cell>
          <cell r="F201">
            <v>745</v>
          </cell>
          <cell r="G201">
            <v>273</v>
          </cell>
          <cell r="H201">
            <v>280</v>
          </cell>
          <cell r="I201">
            <v>29</v>
          </cell>
          <cell r="J201">
            <v>236</v>
          </cell>
          <cell r="K201">
            <v>313</v>
          </cell>
          <cell r="L201">
            <v>661</v>
          </cell>
          <cell r="M201">
            <v>129</v>
          </cell>
          <cell r="N201">
            <v>498</v>
          </cell>
          <cell r="O201">
            <v>1090</v>
          </cell>
          <cell r="P201">
            <v>2203.5692711698089</v>
          </cell>
          <cell r="Q201">
            <v>1785.257675623973</v>
          </cell>
          <cell r="R201">
            <v>701</v>
          </cell>
          <cell r="S201">
            <v>837</v>
          </cell>
          <cell r="T201">
            <v>146</v>
          </cell>
          <cell r="U201">
            <v>240</v>
          </cell>
          <cell r="V201">
            <v>70</v>
          </cell>
          <cell r="W201">
            <v>352</v>
          </cell>
          <cell r="X201">
            <v>445</v>
          </cell>
          <cell r="Y201">
            <v>490</v>
          </cell>
          <cell r="Z201">
            <v>391</v>
          </cell>
          <cell r="AA201">
            <v>394</v>
          </cell>
          <cell r="AB201">
            <v>514</v>
          </cell>
          <cell r="AC201">
            <v>1200</v>
          </cell>
          <cell r="AD201">
            <v>1180</v>
          </cell>
        </row>
        <row r="202">
          <cell r="B202">
            <v>804</v>
          </cell>
          <cell r="C202">
            <v>409</v>
          </cell>
          <cell r="D202">
            <v>189</v>
          </cell>
          <cell r="E202">
            <v>1090</v>
          </cell>
          <cell r="F202">
            <v>707</v>
          </cell>
          <cell r="G202">
            <v>425</v>
          </cell>
          <cell r="H202">
            <v>312</v>
          </cell>
          <cell r="I202">
            <v>25</v>
          </cell>
          <cell r="J202">
            <v>253</v>
          </cell>
          <cell r="K202">
            <v>277</v>
          </cell>
          <cell r="L202">
            <v>674</v>
          </cell>
          <cell r="M202">
            <v>118</v>
          </cell>
          <cell r="N202">
            <v>462</v>
          </cell>
          <cell r="O202">
            <v>1240</v>
          </cell>
          <cell r="P202">
            <v>2376.6131464097625</v>
          </cell>
          <cell r="Q202">
            <v>1925.4520005919574</v>
          </cell>
          <cell r="R202">
            <v>741</v>
          </cell>
          <cell r="S202">
            <v>814</v>
          </cell>
          <cell r="T202">
            <v>170</v>
          </cell>
          <cell r="U202">
            <v>262</v>
          </cell>
          <cell r="V202">
            <v>72</v>
          </cell>
          <cell r="W202">
            <v>428</v>
          </cell>
          <cell r="X202">
            <v>289</v>
          </cell>
          <cell r="Y202">
            <v>707</v>
          </cell>
          <cell r="Z202">
            <v>388</v>
          </cell>
          <cell r="AA202">
            <v>421</v>
          </cell>
          <cell r="AB202">
            <v>494</v>
          </cell>
          <cell r="AC202">
            <v>1050</v>
          </cell>
          <cell r="AD202">
            <v>1490</v>
          </cell>
        </row>
        <row r="203">
          <cell r="B203">
            <v>1000</v>
          </cell>
          <cell r="C203">
            <v>391</v>
          </cell>
          <cell r="D203">
            <v>169</v>
          </cell>
          <cell r="E203">
            <v>1300</v>
          </cell>
          <cell r="F203">
            <v>635</v>
          </cell>
          <cell r="G203">
            <v>550</v>
          </cell>
          <cell r="H203">
            <v>332</v>
          </cell>
          <cell r="I203">
            <v>24</v>
          </cell>
          <cell r="J203">
            <v>261</v>
          </cell>
          <cell r="K203">
            <v>310</v>
          </cell>
          <cell r="L203">
            <v>723</v>
          </cell>
          <cell r="M203">
            <v>107</v>
          </cell>
          <cell r="N203">
            <v>453</v>
          </cell>
          <cell r="O203">
            <v>736</v>
          </cell>
          <cell r="P203">
            <v>2507.1433632414351</v>
          </cell>
          <cell r="Q203">
            <v>2031.2031900591696</v>
          </cell>
          <cell r="R203">
            <v>764</v>
          </cell>
          <cell r="S203">
            <v>801</v>
          </cell>
          <cell r="T203">
            <v>238</v>
          </cell>
          <cell r="U203">
            <v>200</v>
          </cell>
          <cell r="V203">
            <v>74</v>
          </cell>
          <cell r="W203">
            <v>406</v>
          </cell>
          <cell r="X203">
            <v>260</v>
          </cell>
          <cell r="Y203">
            <v>1050</v>
          </cell>
          <cell r="Z203">
            <v>460</v>
          </cell>
          <cell r="AA203">
            <v>893</v>
          </cell>
          <cell r="AB203">
            <v>550</v>
          </cell>
          <cell r="AC203">
            <v>1010</v>
          </cell>
          <cell r="AD203">
            <v>1400</v>
          </cell>
        </row>
        <row r="204">
          <cell r="B204">
            <v>960</v>
          </cell>
          <cell r="C204">
            <v>437</v>
          </cell>
          <cell r="D204">
            <v>152</v>
          </cell>
          <cell r="E204">
            <v>1370</v>
          </cell>
          <cell r="F204">
            <v>682</v>
          </cell>
          <cell r="G204">
            <v>441</v>
          </cell>
          <cell r="H204">
            <v>293</v>
          </cell>
          <cell r="I204">
            <v>24</v>
          </cell>
          <cell r="J204">
            <v>315</v>
          </cell>
          <cell r="K204">
            <v>385</v>
          </cell>
          <cell r="L204">
            <v>582</v>
          </cell>
          <cell r="M204">
            <v>96</v>
          </cell>
          <cell r="N204">
            <v>568</v>
          </cell>
          <cell r="O204">
            <v>662</v>
          </cell>
          <cell r="P204">
            <v>2583.7011621719712</v>
          </cell>
          <cell r="Q204">
            <v>2093.2277426601681</v>
          </cell>
          <cell r="R204">
            <v>730</v>
          </cell>
          <cell r="S204">
            <v>959</v>
          </cell>
          <cell r="T204">
            <v>290</v>
          </cell>
          <cell r="U204">
            <v>168</v>
          </cell>
          <cell r="V204">
            <v>62</v>
          </cell>
          <cell r="W204">
            <v>345</v>
          </cell>
          <cell r="X204">
            <v>268</v>
          </cell>
          <cell r="Y204">
            <v>1420</v>
          </cell>
          <cell r="Z204">
            <v>495</v>
          </cell>
          <cell r="AA204">
            <v>746</v>
          </cell>
          <cell r="AB204">
            <v>648</v>
          </cell>
          <cell r="AC204">
            <v>1100</v>
          </cell>
          <cell r="AD204">
            <v>1360</v>
          </cell>
        </row>
        <row r="205">
          <cell r="B205">
            <v>1010</v>
          </cell>
          <cell r="C205">
            <v>534</v>
          </cell>
          <cell r="D205">
            <v>131</v>
          </cell>
          <cell r="E205">
            <v>1300</v>
          </cell>
          <cell r="F205">
            <v>455</v>
          </cell>
          <cell r="G205">
            <v>557</v>
          </cell>
          <cell r="H205">
            <v>328</v>
          </cell>
          <cell r="I205">
            <v>27</v>
          </cell>
          <cell r="J205">
            <v>423</v>
          </cell>
          <cell r="K205">
            <v>472</v>
          </cell>
          <cell r="L205">
            <v>532</v>
          </cell>
          <cell r="M205">
            <v>89</v>
          </cell>
          <cell r="N205">
            <v>417</v>
          </cell>
          <cell r="O205">
            <v>527</v>
          </cell>
          <cell r="P205">
            <v>2722.368758933354</v>
          </cell>
          <cell r="Q205">
            <v>2205.5715635318256</v>
          </cell>
          <cell r="R205">
            <v>737</v>
          </cell>
          <cell r="S205">
            <v>1210</v>
          </cell>
          <cell r="T205">
            <v>334</v>
          </cell>
          <cell r="U205">
            <v>142</v>
          </cell>
          <cell r="V205">
            <v>61</v>
          </cell>
          <cell r="W205">
            <v>420</v>
          </cell>
          <cell r="X205">
            <v>266</v>
          </cell>
          <cell r="Y205">
            <v>1710</v>
          </cell>
          <cell r="Z205">
            <v>473</v>
          </cell>
          <cell r="AA205">
            <v>522</v>
          </cell>
          <cell r="AB205">
            <v>726</v>
          </cell>
          <cell r="AC205">
            <v>1400</v>
          </cell>
          <cell r="AD205">
            <v>1590</v>
          </cell>
        </row>
        <row r="206">
          <cell r="B206">
            <v>752</v>
          </cell>
          <cell r="C206">
            <v>613</v>
          </cell>
          <cell r="D206">
            <v>110</v>
          </cell>
          <cell r="E206">
            <v>1160</v>
          </cell>
          <cell r="F206">
            <v>402</v>
          </cell>
          <cell r="G206">
            <v>681</v>
          </cell>
          <cell r="H206">
            <v>395</v>
          </cell>
          <cell r="I206">
            <v>27</v>
          </cell>
          <cell r="J206">
            <v>565</v>
          </cell>
          <cell r="K206">
            <v>494</v>
          </cell>
          <cell r="L206">
            <v>494</v>
          </cell>
          <cell r="M206">
            <v>102</v>
          </cell>
          <cell r="N206">
            <v>403</v>
          </cell>
          <cell r="O206">
            <v>510</v>
          </cell>
          <cell r="P206">
            <v>2701.1119297292139</v>
          </cell>
          <cell r="Q206">
            <v>2188.3499957814397</v>
          </cell>
          <cell r="R206">
            <v>795</v>
          </cell>
          <cell r="S206">
            <v>1570</v>
          </cell>
          <cell r="T206">
            <v>351</v>
          </cell>
          <cell r="U206">
            <v>136</v>
          </cell>
          <cell r="V206">
            <v>85</v>
          </cell>
          <cell r="W206">
            <v>412</v>
          </cell>
          <cell r="X206">
            <v>258</v>
          </cell>
          <cell r="Y206">
            <v>1700</v>
          </cell>
          <cell r="Z206">
            <v>477</v>
          </cell>
          <cell r="AA206">
            <v>762</v>
          </cell>
          <cell r="AB206">
            <v>721</v>
          </cell>
          <cell r="AC206">
            <v>1180</v>
          </cell>
          <cell r="AD206">
            <v>1110</v>
          </cell>
        </row>
        <row r="207">
          <cell r="B207">
            <v>820</v>
          </cell>
          <cell r="C207">
            <v>639</v>
          </cell>
          <cell r="D207">
            <v>143</v>
          </cell>
          <cell r="E207">
            <v>1130</v>
          </cell>
          <cell r="F207">
            <v>514</v>
          </cell>
          <cell r="G207">
            <v>730</v>
          </cell>
          <cell r="H207">
            <v>435</v>
          </cell>
          <cell r="I207">
            <v>28</v>
          </cell>
          <cell r="J207">
            <v>659</v>
          </cell>
          <cell r="K207">
            <v>523</v>
          </cell>
          <cell r="L207">
            <v>498</v>
          </cell>
          <cell r="M207">
            <v>114</v>
          </cell>
          <cell r="N207">
            <v>395</v>
          </cell>
          <cell r="O207">
            <v>697</v>
          </cell>
          <cell r="P207">
            <v>3007.0109874950435</v>
          </cell>
          <cell r="Q207">
            <v>2436.1791191893349</v>
          </cell>
          <cell r="R207">
            <v>958</v>
          </cell>
          <cell r="S207">
            <v>1830</v>
          </cell>
          <cell r="T207">
            <v>320</v>
          </cell>
          <cell r="U207">
            <v>121</v>
          </cell>
          <cell r="V207">
            <v>95</v>
          </cell>
          <cell r="W207">
            <v>336</v>
          </cell>
          <cell r="X207">
            <v>240</v>
          </cell>
          <cell r="Y207">
            <v>2200</v>
          </cell>
          <cell r="Z207">
            <v>487</v>
          </cell>
          <cell r="AA207">
            <v>1100</v>
          </cell>
          <cell r="AB207">
            <v>897</v>
          </cell>
          <cell r="AC207">
            <v>1290</v>
          </cell>
          <cell r="AD207">
            <v>908</v>
          </cell>
        </row>
        <row r="208">
          <cell r="B208">
            <v>1120</v>
          </cell>
          <cell r="C208">
            <v>723</v>
          </cell>
          <cell r="D208">
            <v>193</v>
          </cell>
          <cell r="E208">
            <v>1180</v>
          </cell>
          <cell r="F208">
            <v>527</v>
          </cell>
          <cell r="G208">
            <v>796</v>
          </cell>
          <cell r="H208">
            <v>406</v>
          </cell>
          <cell r="I208">
            <v>26</v>
          </cell>
          <cell r="J208">
            <v>696</v>
          </cell>
          <cell r="K208">
            <v>533</v>
          </cell>
          <cell r="L208">
            <v>722</v>
          </cell>
          <cell r="M208">
            <v>125</v>
          </cell>
          <cell r="N208">
            <v>404</v>
          </cell>
          <cell r="O208">
            <v>702</v>
          </cell>
          <cell r="P208">
            <v>3308.4261828506242</v>
          </cell>
          <cell r="Q208">
            <v>2680.3755681498824</v>
          </cell>
          <cell r="R208">
            <v>938</v>
          </cell>
          <cell r="S208">
            <v>2000</v>
          </cell>
          <cell r="T208">
            <v>372</v>
          </cell>
          <cell r="U208">
            <v>121</v>
          </cell>
          <cell r="V208">
            <v>71</v>
          </cell>
          <cell r="W208">
            <v>280</v>
          </cell>
          <cell r="X208">
            <v>249</v>
          </cell>
          <cell r="Y208">
            <v>2450</v>
          </cell>
          <cell r="Z208">
            <v>610</v>
          </cell>
          <cell r="AA208">
            <v>1210</v>
          </cell>
          <cell r="AB208">
            <v>1220</v>
          </cell>
          <cell r="AC208">
            <v>1360</v>
          </cell>
          <cell r="AD208">
            <v>888</v>
          </cell>
        </row>
        <row r="209">
          <cell r="B209">
            <v>1370</v>
          </cell>
          <cell r="C209">
            <v>541</v>
          </cell>
          <cell r="D209">
            <v>225</v>
          </cell>
          <cell r="E209">
            <v>1230</v>
          </cell>
          <cell r="F209">
            <v>367</v>
          </cell>
          <cell r="G209">
            <v>764</v>
          </cell>
          <cell r="H209">
            <v>493</v>
          </cell>
          <cell r="I209">
            <v>27</v>
          </cell>
          <cell r="J209">
            <v>521</v>
          </cell>
          <cell r="K209">
            <v>661</v>
          </cell>
          <cell r="L209">
            <v>609</v>
          </cell>
          <cell r="M209">
            <v>121</v>
          </cell>
          <cell r="N209">
            <v>421</v>
          </cell>
          <cell r="O209">
            <v>599</v>
          </cell>
          <cell r="P209">
            <v>3301.2852167898582</v>
          </cell>
          <cell r="Q209">
            <v>2674.5901977337376</v>
          </cell>
          <cell r="R209">
            <v>890</v>
          </cell>
          <cell r="S209">
            <v>1950</v>
          </cell>
          <cell r="T209">
            <v>625</v>
          </cell>
          <cell r="U209">
            <v>117</v>
          </cell>
          <cell r="V209">
            <v>71</v>
          </cell>
          <cell r="W209">
            <v>294</v>
          </cell>
          <cell r="X209">
            <v>231</v>
          </cell>
          <cell r="Y209">
            <v>2260</v>
          </cell>
          <cell r="Z209">
            <v>542</v>
          </cell>
          <cell r="AA209">
            <v>1180</v>
          </cell>
          <cell r="AB209">
            <v>1140</v>
          </cell>
          <cell r="AC209">
            <v>1490</v>
          </cell>
          <cell r="AD209">
            <v>1140</v>
          </cell>
        </row>
        <row r="210">
          <cell r="B210">
            <v>1370</v>
          </cell>
          <cell r="C210">
            <v>460</v>
          </cell>
          <cell r="D210">
            <v>259</v>
          </cell>
          <cell r="E210">
            <v>1530</v>
          </cell>
          <cell r="F210">
            <v>386</v>
          </cell>
          <cell r="G210">
            <v>703</v>
          </cell>
          <cell r="H210">
            <v>363</v>
          </cell>
          <cell r="I210">
            <v>26</v>
          </cell>
          <cell r="J210">
            <v>428</v>
          </cell>
          <cell r="K210">
            <v>864</v>
          </cell>
          <cell r="L210">
            <v>564</v>
          </cell>
          <cell r="M210">
            <v>115</v>
          </cell>
          <cell r="N210">
            <v>426</v>
          </cell>
          <cell r="O210">
            <v>718</v>
          </cell>
          <cell r="P210">
            <v>3363.0628766643904</v>
          </cell>
          <cell r="Q210">
            <v>2724.6403790082959</v>
          </cell>
          <cell r="R210">
            <v>838</v>
          </cell>
          <cell r="S210">
            <v>1910</v>
          </cell>
          <cell r="T210">
            <v>627</v>
          </cell>
          <cell r="U210">
            <v>130</v>
          </cell>
          <cell r="V210">
            <v>77</v>
          </cell>
          <cell r="W210">
            <v>489</v>
          </cell>
          <cell r="X210">
            <v>213</v>
          </cell>
          <cell r="Y210">
            <v>2030</v>
          </cell>
          <cell r="Z210">
            <v>465</v>
          </cell>
          <cell r="AA210">
            <v>1160</v>
          </cell>
          <cell r="AB210">
            <v>1100</v>
          </cell>
          <cell r="AC210">
            <v>1560</v>
          </cell>
          <cell r="AD210">
            <v>1440</v>
          </cell>
        </row>
        <row r="211">
          <cell r="B211">
            <v>1340</v>
          </cell>
          <cell r="C211">
            <v>408</v>
          </cell>
          <cell r="D211">
            <v>244</v>
          </cell>
          <cell r="E211">
            <v>1450</v>
          </cell>
          <cell r="F211">
            <v>366</v>
          </cell>
          <cell r="G211">
            <v>930</v>
          </cell>
          <cell r="H211">
            <v>314</v>
          </cell>
          <cell r="I211">
            <v>26</v>
          </cell>
          <cell r="J211">
            <v>439</v>
          </cell>
          <cell r="K211">
            <v>889</v>
          </cell>
          <cell r="L211">
            <v>621</v>
          </cell>
          <cell r="M211">
            <v>116</v>
          </cell>
          <cell r="N211">
            <v>448</v>
          </cell>
          <cell r="O211">
            <v>729</v>
          </cell>
          <cell r="P211">
            <v>3293.3139058383058</v>
          </cell>
          <cell r="Q211">
            <v>2668.1321098273429</v>
          </cell>
          <cell r="R211">
            <v>961</v>
          </cell>
          <cell r="S211">
            <v>1520</v>
          </cell>
          <cell r="T211">
            <v>351</v>
          </cell>
          <cell r="U211">
            <v>146</v>
          </cell>
          <cell r="V211">
            <v>77</v>
          </cell>
          <cell r="W211">
            <v>322</v>
          </cell>
          <cell r="X211">
            <v>273</v>
          </cell>
          <cell r="Y211">
            <v>2020</v>
          </cell>
          <cell r="Z211">
            <v>447</v>
          </cell>
          <cell r="AA211">
            <v>1280</v>
          </cell>
          <cell r="AB211">
            <v>964</v>
          </cell>
          <cell r="AC211">
            <v>1440</v>
          </cell>
          <cell r="AD211">
            <v>1710</v>
          </cell>
        </row>
        <row r="212">
          <cell r="B212">
            <v>1470</v>
          </cell>
          <cell r="C212">
            <v>371</v>
          </cell>
          <cell r="D212">
            <v>322</v>
          </cell>
          <cell r="E212">
            <v>1560</v>
          </cell>
          <cell r="F212">
            <v>286</v>
          </cell>
          <cell r="G212">
            <v>1150</v>
          </cell>
          <cell r="H212">
            <v>386</v>
          </cell>
          <cell r="I212">
            <v>25</v>
          </cell>
          <cell r="J212">
            <v>481</v>
          </cell>
          <cell r="K212">
            <v>936</v>
          </cell>
          <cell r="L212">
            <v>697</v>
          </cell>
          <cell r="M212">
            <v>135</v>
          </cell>
          <cell r="N212">
            <v>439</v>
          </cell>
          <cell r="O212">
            <v>702</v>
          </cell>
          <cell r="P212">
            <v>3564.8366851255651</v>
          </cell>
          <cell r="Q212">
            <v>2888.1107291389112</v>
          </cell>
          <cell r="R212">
            <v>1190</v>
          </cell>
          <cell r="S212">
            <v>1420</v>
          </cell>
          <cell r="T212">
            <v>242</v>
          </cell>
          <cell r="U212">
            <v>160</v>
          </cell>
          <cell r="V212">
            <v>76</v>
          </cell>
          <cell r="W212">
            <v>627</v>
          </cell>
          <cell r="X212">
            <v>293</v>
          </cell>
          <cell r="Y212">
            <v>2260</v>
          </cell>
          <cell r="Z212">
            <v>309</v>
          </cell>
          <cell r="AA212">
            <v>1300</v>
          </cell>
          <cell r="AB212">
            <v>589</v>
          </cell>
          <cell r="AC212">
            <v>1430</v>
          </cell>
          <cell r="AD212">
            <v>2610</v>
          </cell>
        </row>
        <row r="213">
          <cell r="B213">
            <v>1320</v>
          </cell>
          <cell r="C213">
            <v>422</v>
          </cell>
          <cell r="D213">
            <v>219</v>
          </cell>
          <cell r="E213">
            <v>1420</v>
          </cell>
          <cell r="F213">
            <v>253</v>
          </cell>
          <cell r="G213">
            <v>847</v>
          </cell>
          <cell r="H213">
            <v>370</v>
          </cell>
          <cell r="I213">
            <v>24</v>
          </cell>
          <cell r="J213">
            <v>490</v>
          </cell>
          <cell r="K213">
            <v>903</v>
          </cell>
          <cell r="L213">
            <v>839</v>
          </cell>
          <cell r="M213">
            <v>135</v>
          </cell>
          <cell r="N213">
            <v>481</v>
          </cell>
          <cell r="O213">
            <v>1060</v>
          </cell>
          <cell r="P213">
            <v>3656.3406920902617</v>
          </cell>
          <cell r="Q213">
            <v>2962.2441965643993</v>
          </cell>
          <cell r="R213">
            <v>1430</v>
          </cell>
          <cell r="S213">
            <v>1190</v>
          </cell>
          <cell r="T213">
            <v>200</v>
          </cell>
          <cell r="U213">
            <v>153</v>
          </cell>
          <cell r="V213">
            <v>93</v>
          </cell>
          <cell r="W213">
            <v>542</v>
          </cell>
          <cell r="X213">
            <v>304</v>
          </cell>
          <cell r="Y213">
            <v>2580</v>
          </cell>
          <cell r="Z213">
            <v>269</v>
          </cell>
          <cell r="AA213">
            <v>1340</v>
          </cell>
          <cell r="AB213">
            <v>603</v>
          </cell>
          <cell r="AC213">
            <v>1880</v>
          </cell>
          <cell r="AD213">
            <v>2650</v>
          </cell>
        </row>
        <row r="214">
          <cell r="B214">
            <v>1290</v>
          </cell>
          <cell r="C214">
            <v>428</v>
          </cell>
          <cell r="D214">
            <v>188</v>
          </cell>
          <cell r="E214">
            <v>1000</v>
          </cell>
          <cell r="F214">
            <v>228</v>
          </cell>
          <cell r="G214">
            <v>644</v>
          </cell>
          <cell r="H214">
            <v>322</v>
          </cell>
          <cell r="I214">
            <v>23</v>
          </cell>
          <cell r="J214">
            <v>518</v>
          </cell>
          <cell r="K214">
            <v>912</v>
          </cell>
          <cell r="L214">
            <v>959</v>
          </cell>
          <cell r="M214">
            <v>133</v>
          </cell>
          <cell r="N214">
            <v>558</v>
          </cell>
          <cell r="O214">
            <v>1160</v>
          </cell>
          <cell r="P214">
            <v>3579.6168241815685</v>
          </cell>
          <cell r="Q214">
            <v>2900.0851004653509</v>
          </cell>
          <cell r="R214">
            <v>1490</v>
          </cell>
          <cell r="S214">
            <v>1100</v>
          </cell>
          <cell r="T214">
            <v>197</v>
          </cell>
          <cell r="U214">
            <v>156</v>
          </cell>
          <cell r="V214">
            <v>113</v>
          </cell>
          <cell r="W214">
            <v>550</v>
          </cell>
          <cell r="X214">
            <v>251</v>
          </cell>
          <cell r="Y214">
            <v>2320</v>
          </cell>
          <cell r="Z214">
            <v>306</v>
          </cell>
          <cell r="AA214">
            <v>1530</v>
          </cell>
          <cell r="AB214">
            <v>629</v>
          </cell>
          <cell r="AC214">
            <v>2790</v>
          </cell>
          <cell r="AD214">
            <v>1760</v>
          </cell>
        </row>
        <row r="215">
          <cell r="B215">
            <v>1060</v>
          </cell>
          <cell r="C215">
            <v>416</v>
          </cell>
          <cell r="D215">
            <v>181</v>
          </cell>
          <cell r="E215">
            <v>985</v>
          </cell>
          <cell r="F215">
            <v>204</v>
          </cell>
          <cell r="G215">
            <v>552</v>
          </cell>
          <cell r="H215">
            <v>263</v>
          </cell>
          <cell r="I215">
            <v>22</v>
          </cell>
          <cell r="J215">
            <v>545</v>
          </cell>
          <cell r="K215">
            <v>946</v>
          </cell>
          <cell r="L215">
            <v>976</v>
          </cell>
          <cell r="M215">
            <v>132</v>
          </cell>
          <cell r="N215">
            <v>567</v>
          </cell>
          <cell r="O215">
            <v>1540</v>
          </cell>
          <cell r="P215">
            <v>3463.3685394714266</v>
          </cell>
          <cell r="Q215">
            <v>2805.9046518304285</v>
          </cell>
          <cell r="R215">
            <v>1520</v>
          </cell>
          <cell r="S215">
            <v>1080</v>
          </cell>
          <cell r="T215">
            <v>200</v>
          </cell>
          <cell r="U215">
            <v>163</v>
          </cell>
          <cell r="V215">
            <v>177</v>
          </cell>
          <cell r="W215">
            <v>434</v>
          </cell>
          <cell r="X215">
            <v>245</v>
          </cell>
          <cell r="Y215">
            <v>2310</v>
          </cell>
          <cell r="Z215">
            <v>372</v>
          </cell>
          <cell r="AA215">
            <v>1220</v>
          </cell>
          <cell r="AB215">
            <v>545</v>
          </cell>
          <cell r="AC215">
            <v>2610</v>
          </cell>
          <cell r="AD215">
            <v>1590</v>
          </cell>
        </row>
        <row r="216">
          <cell r="B216">
            <v>890</v>
          </cell>
          <cell r="C216">
            <v>376</v>
          </cell>
          <cell r="D216">
            <v>181</v>
          </cell>
          <cell r="E216">
            <v>1150</v>
          </cell>
          <cell r="F216">
            <v>202</v>
          </cell>
          <cell r="G216">
            <v>645</v>
          </cell>
          <cell r="H216">
            <v>245</v>
          </cell>
          <cell r="I216">
            <v>24</v>
          </cell>
          <cell r="J216">
            <v>522</v>
          </cell>
          <cell r="K216">
            <v>877</v>
          </cell>
          <cell r="L216">
            <v>759</v>
          </cell>
          <cell r="M216">
            <v>135</v>
          </cell>
          <cell r="N216">
            <v>555</v>
          </cell>
          <cell r="O216">
            <v>2100</v>
          </cell>
          <cell r="P216">
            <v>3413.3817770460664</v>
          </cell>
          <cell r="Q216">
            <v>2765.4070589174125</v>
          </cell>
          <cell r="R216">
            <v>1470</v>
          </cell>
          <cell r="S216">
            <v>1030</v>
          </cell>
          <cell r="T216">
            <v>187</v>
          </cell>
          <cell r="U216">
            <v>162</v>
          </cell>
          <cell r="V216">
            <v>204</v>
          </cell>
          <cell r="W216">
            <v>357</v>
          </cell>
          <cell r="X216">
            <v>279</v>
          </cell>
          <cell r="Y216">
            <v>2110</v>
          </cell>
          <cell r="Z216">
            <v>374</v>
          </cell>
          <cell r="AA216">
            <v>1150</v>
          </cell>
          <cell r="AB216">
            <v>460</v>
          </cell>
          <cell r="AC216">
            <v>2750</v>
          </cell>
          <cell r="AD216">
            <v>1360</v>
          </cell>
        </row>
        <row r="217">
          <cell r="B217">
            <v>955</v>
          </cell>
          <cell r="C217">
            <v>379</v>
          </cell>
          <cell r="D217">
            <v>165</v>
          </cell>
          <cell r="E217">
            <v>1390</v>
          </cell>
          <cell r="F217">
            <v>202</v>
          </cell>
          <cell r="G217">
            <v>722</v>
          </cell>
          <cell r="H217">
            <v>243</v>
          </cell>
          <cell r="I217">
            <v>25</v>
          </cell>
          <cell r="J217">
            <v>455</v>
          </cell>
          <cell r="K217">
            <v>865</v>
          </cell>
          <cell r="L217">
            <v>669</v>
          </cell>
          <cell r="M217">
            <v>137</v>
          </cell>
          <cell r="N217">
            <v>576</v>
          </cell>
          <cell r="O217">
            <v>2720</v>
          </cell>
          <cell r="P217">
            <v>3537.6013727077598</v>
          </cell>
          <cell r="Q217">
            <v>2866.0455954587287</v>
          </cell>
          <cell r="R217">
            <v>1780</v>
          </cell>
          <cell r="S217">
            <v>957</v>
          </cell>
          <cell r="T217">
            <v>165</v>
          </cell>
          <cell r="U217">
            <v>136</v>
          </cell>
          <cell r="V217">
            <v>139</v>
          </cell>
          <cell r="W217">
            <v>399</v>
          </cell>
          <cell r="X217">
            <v>440</v>
          </cell>
          <cell r="Y217">
            <v>2260</v>
          </cell>
          <cell r="Z217">
            <v>394</v>
          </cell>
          <cell r="AA217">
            <v>972</v>
          </cell>
          <cell r="AB217">
            <v>417</v>
          </cell>
          <cell r="AC217">
            <v>2210</v>
          </cell>
          <cell r="AD217">
            <v>1530</v>
          </cell>
        </row>
        <row r="218">
          <cell r="B218">
            <v>1050</v>
          </cell>
          <cell r="C218">
            <v>506</v>
          </cell>
          <cell r="D218">
            <v>155</v>
          </cell>
          <cell r="E218">
            <v>1090</v>
          </cell>
          <cell r="F218">
            <v>215</v>
          </cell>
          <cell r="G218">
            <v>797</v>
          </cell>
          <cell r="H218">
            <v>259</v>
          </cell>
          <cell r="I218">
            <v>28</v>
          </cell>
          <cell r="J218">
            <v>467</v>
          </cell>
          <cell r="K218">
            <v>897</v>
          </cell>
          <cell r="L218">
            <v>655</v>
          </cell>
          <cell r="M218">
            <v>150</v>
          </cell>
          <cell r="N218">
            <v>709</v>
          </cell>
          <cell r="O218">
            <v>3070</v>
          </cell>
          <cell r="P218">
            <v>3913.083332321517</v>
          </cell>
          <cell r="Q218">
            <v>3170.2484445495274</v>
          </cell>
          <cell r="R218">
            <v>1950</v>
          </cell>
          <cell r="S218">
            <v>842</v>
          </cell>
          <cell r="T218">
            <v>169</v>
          </cell>
          <cell r="U218">
            <v>131</v>
          </cell>
          <cell r="V218">
            <v>102</v>
          </cell>
          <cell r="W218">
            <v>597</v>
          </cell>
          <cell r="X218">
            <v>1970</v>
          </cell>
          <cell r="Y218">
            <v>2550</v>
          </cell>
          <cell r="Z218">
            <v>428</v>
          </cell>
          <cell r="AA218">
            <v>1010</v>
          </cell>
          <cell r="AB218">
            <v>346</v>
          </cell>
          <cell r="AC218">
            <v>1740</v>
          </cell>
          <cell r="AD218">
            <v>1680</v>
          </cell>
        </row>
        <row r="219">
          <cell r="B219">
            <v>975</v>
          </cell>
          <cell r="C219">
            <v>697</v>
          </cell>
          <cell r="D219">
            <v>152</v>
          </cell>
          <cell r="E219">
            <v>950</v>
          </cell>
          <cell r="F219">
            <v>200</v>
          </cell>
          <cell r="G219">
            <v>676</v>
          </cell>
          <cell r="H219">
            <v>269</v>
          </cell>
          <cell r="I219">
            <v>28</v>
          </cell>
          <cell r="J219">
            <v>401</v>
          </cell>
          <cell r="K219">
            <v>1180</v>
          </cell>
          <cell r="L219">
            <v>716</v>
          </cell>
          <cell r="M219">
            <v>174</v>
          </cell>
          <cell r="N219">
            <v>709</v>
          </cell>
          <cell r="O219">
            <v>2700</v>
          </cell>
          <cell r="P219">
            <v>3857.1180866824911</v>
          </cell>
          <cell r="Q219">
            <v>3124.9072857067144</v>
          </cell>
          <cell r="R219">
            <v>2030</v>
          </cell>
          <cell r="S219">
            <v>739</v>
          </cell>
          <cell r="T219">
            <v>191</v>
          </cell>
          <cell r="U219">
            <v>142</v>
          </cell>
          <cell r="V219">
            <v>116</v>
          </cell>
          <cell r="W219">
            <v>719</v>
          </cell>
          <cell r="X219">
            <v>1450</v>
          </cell>
          <cell r="Y219">
            <v>3020</v>
          </cell>
          <cell r="Z219">
            <v>431</v>
          </cell>
          <cell r="AA219">
            <v>861</v>
          </cell>
          <cell r="AB219">
            <v>300</v>
          </cell>
          <cell r="AC219">
            <v>1540</v>
          </cell>
          <cell r="AD219">
            <v>1860</v>
          </cell>
        </row>
        <row r="220">
          <cell r="B220">
            <v>1090</v>
          </cell>
          <cell r="C220">
            <v>798</v>
          </cell>
          <cell r="D220">
            <v>156</v>
          </cell>
          <cell r="E220">
            <v>873</v>
          </cell>
          <cell r="F220">
            <v>201</v>
          </cell>
          <cell r="G220">
            <v>671</v>
          </cell>
          <cell r="H220">
            <v>299</v>
          </cell>
          <cell r="I220">
            <v>24</v>
          </cell>
          <cell r="J220">
            <v>374</v>
          </cell>
          <cell r="K220">
            <v>1240</v>
          </cell>
          <cell r="L220">
            <v>714</v>
          </cell>
          <cell r="M220">
            <v>170</v>
          </cell>
          <cell r="N220">
            <v>667</v>
          </cell>
          <cell r="O220">
            <v>2630</v>
          </cell>
          <cell r="P220">
            <v>3702.0096610835321</v>
          </cell>
          <cell r="Q220">
            <v>2999.2436585281193</v>
          </cell>
          <cell r="R220">
            <v>2030</v>
          </cell>
          <cell r="S220">
            <v>682</v>
          </cell>
          <cell r="T220">
            <v>213</v>
          </cell>
          <cell r="U220">
            <v>150</v>
          </cell>
          <cell r="V220">
            <v>112</v>
          </cell>
          <cell r="W220">
            <v>474</v>
          </cell>
          <cell r="X220">
            <v>1020</v>
          </cell>
          <cell r="Y220">
            <v>2680</v>
          </cell>
          <cell r="Z220">
            <v>500</v>
          </cell>
          <cell r="AA220">
            <v>726</v>
          </cell>
          <cell r="AB220">
            <v>278</v>
          </cell>
          <cell r="AC220">
            <v>1510</v>
          </cell>
          <cell r="AD220">
            <v>2010</v>
          </cell>
        </row>
        <row r="221">
          <cell r="B221">
            <v>1020</v>
          </cell>
          <cell r="C221">
            <v>820</v>
          </cell>
          <cell r="D221">
            <v>143</v>
          </cell>
          <cell r="E221">
            <v>869</v>
          </cell>
          <cell r="F221">
            <v>190</v>
          </cell>
          <cell r="G221">
            <v>566</v>
          </cell>
          <cell r="H221">
            <v>287</v>
          </cell>
          <cell r="I221">
            <v>22</v>
          </cell>
          <cell r="J221">
            <v>435</v>
          </cell>
          <cell r="K221">
            <v>1000</v>
          </cell>
          <cell r="L221">
            <v>637</v>
          </cell>
          <cell r="M221">
            <v>145</v>
          </cell>
          <cell r="N221">
            <v>666</v>
          </cell>
          <cell r="O221">
            <v>3100</v>
          </cell>
          <cell r="P221">
            <v>3758.8052516133434</v>
          </cell>
          <cell r="Q221">
            <v>3045.2575348611808</v>
          </cell>
          <cell r="R221">
            <v>1850</v>
          </cell>
          <cell r="S221">
            <v>660</v>
          </cell>
          <cell r="T221">
            <v>243</v>
          </cell>
          <cell r="U221">
            <v>138</v>
          </cell>
          <cell r="V221">
            <v>91</v>
          </cell>
          <cell r="W221">
            <v>443</v>
          </cell>
          <cell r="X221">
            <v>855</v>
          </cell>
          <cell r="Y221">
            <v>2530</v>
          </cell>
          <cell r="Z221">
            <v>563</v>
          </cell>
          <cell r="AA221">
            <v>1360</v>
          </cell>
          <cell r="AB221">
            <v>261</v>
          </cell>
          <cell r="AC221">
            <v>1750</v>
          </cell>
          <cell r="AD221">
            <v>1990</v>
          </cell>
        </row>
        <row r="222">
          <cell r="B222">
            <v>1040</v>
          </cell>
          <cell r="C222">
            <v>694</v>
          </cell>
          <cell r="D222">
            <v>107</v>
          </cell>
          <cell r="E222">
            <v>974</v>
          </cell>
          <cell r="F222">
            <v>178</v>
          </cell>
          <cell r="G222">
            <v>559</v>
          </cell>
          <cell r="H222">
            <v>212</v>
          </cell>
          <cell r="I222">
            <v>22</v>
          </cell>
          <cell r="J222">
            <v>478</v>
          </cell>
          <cell r="K222">
            <v>765</v>
          </cell>
          <cell r="L222">
            <v>680</v>
          </cell>
          <cell r="M222">
            <v>134</v>
          </cell>
          <cell r="N222">
            <v>538</v>
          </cell>
          <cell r="O222">
            <v>3460</v>
          </cell>
          <cell r="P222">
            <v>3715.4612483142769</v>
          </cell>
          <cell r="Q222">
            <v>3010.14168187016</v>
          </cell>
          <cell r="R222">
            <v>1730</v>
          </cell>
          <cell r="S222">
            <v>588</v>
          </cell>
          <cell r="T222">
            <v>200</v>
          </cell>
          <cell r="U222">
            <v>131</v>
          </cell>
          <cell r="V222">
            <v>76</v>
          </cell>
          <cell r="W222">
            <v>341</v>
          </cell>
          <cell r="X222">
            <v>773</v>
          </cell>
          <cell r="Y222">
            <v>2550</v>
          </cell>
          <cell r="Z222">
            <v>576</v>
          </cell>
          <cell r="AA222">
            <v>1430</v>
          </cell>
          <cell r="AB222">
            <v>237</v>
          </cell>
          <cell r="AC222">
            <v>2060</v>
          </cell>
          <cell r="AD222">
            <v>1840</v>
          </cell>
        </row>
        <row r="223">
          <cell r="B223">
            <v>732</v>
          </cell>
          <cell r="C223">
            <v>615</v>
          </cell>
          <cell r="D223">
            <v>109</v>
          </cell>
          <cell r="E223">
            <v>1230</v>
          </cell>
          <cell r="F223">
            <v>160</v>
          </cell>
          <cell r="G223">
            <v>591</v>
          </cell>
          <cell r="H223">
            <v>221</v>
          </cell>
          <cell r="I223">
            <v>21</v>
          </cell>
          <cell r="J223">
            <v>399</v>
          </cell>
          <cell r="K223">
            <v>628</v>
          </cell>
          <cell r="L223">
            <v>677</v>
          </cell>
          <cell r="M223">
            <v>144</v>
          </cell>
          <cell r="N223">
            <v>593</v>
          </cell>
          <cell r="O223">
            <v>3430</v>
          </cell>
          <cell r="P223">
            <v>2729.8673395440242</v>
          </cell>
          <cell r="Q223">
            <v>1813.6282635816794</v>
          </cell>
          <cell r="R223">
            <v>1790</v>
          </cell>
          <cell r="S223">
            <v>747</v>
          </cell>
          <cell r="T223">
            <v>163</v>
          </cell>
          <cell r="U223">
            <v>124</v>
          </cell>
          <cell r="V223">
            <v>79</v>
          </cell>
          <cell r="W223">
            <v>274</v>
          </cell>
          <cell r="X223">
            <v>673</v>
          </cell>
          <cell r="Y223">
            <v>2600</v>
          </cell>
          <cell r="Z223">
            <v>534</v>
          </cell>
          <cell r="AA223">
            <v>1290</v>
          </cell>
          <cell r="AB223">
            <v>210</v>
          </cell>
          <cell r="AC223">
            <v>2650</v>
          </cell>
          <cell r="AD223">
            <v>1650</v>
          </cell>
        </row>
        <row r="224">
          <cell r="B224">
            <v>626</v>
          </cell>
          <cell r="C224">
            <v>631</v>
          </cell>
          <cell r="D224">
            <v>125</v>
          </cell>
          <cell r="E224">
            <v>1460</v>
          </cell>
          <cell r="F224">
            <v>140</v>
          </cell>
          <cell r="G224">
            <v>759</v>
          </cell>
          <cell r="H224">
            <v>241</v>
          </cell>
          <cell r="I224">
            <v>20</v>
          </cell>
          <cell r="J224">
            <v>416</v>
          </cell>
          <cell r="K224">
            <v>589</v>
          </cell>
          <cell r="L224">
            <v>617</v>
          </cell>
          <cell r="M224">
            <v>120</v>
          </cell>
          <cell r="N224">
            <v>558</v>
          </cell>
          <cell r="O224">
            <v>3930</v>
          </cell>
          <cell r="P224">
            <v>2808.5829554957727</v>
          </cell>
          <cell r="Q224">
            <v>1865.9241622897748</v>
          </cell>
          <cell r="R224">
            <v>1700</v>
          </cell>
          <cell r="S224">
            <v>916</v>
          </cell>
          <cell r="T224">
            <v>148</v>
          </cell>
          <cell r="U224">
            <v>114</v>
          </cell>
          <cell r="V224">
            <v>84</v>
          </cell>
          <cell r="W224">
            <v>217</v>
          </cell>
          <cell r="X224">
            <v>520</v>
          </cell>
          <cell r="Y224">
            <v>2390</v>
          </cell>
          <cell r="Z224">
            <v>451</v>
          </cell>
          <cell r="AA224">
            <v>1350</v>
          </cell>
          <cell r="AB224">
            <v>206</v>
          </cell>
          <cell r="AC224">
            <v>2960</v>
          </cell>
          <cell r="AD224">
            <v>1690</v>
          </cell>
        </row>
        <row r="225">
          <cell r="B225">
            <v>584</v>
          </cell>
          <cell r="C225">
            <v>682</v>
          </cell>
          <cell r="D225">
            <v>128</v>
          </cell>
          <cell r="E225">
            <v>1400</v>
          </cell>
          <cell r="F225">
            <v>151</v>
          </cell>
          <cell r="G225">
            <v>867</v>
          </cell>
          <cell r="H225">
            <v>259</v>
          </cell>
          <cell r="I225">
            <v>19</v>
          </cell>
          <cell r="J225">
            <v>383</v>
          </cell>
          <cell r="K225">
            <v>604</v>
          </cell>
          <cell r="L225">
            <v>622</v>
          </cell>
          <cell r="M225">
            <v>116</v>
          </cell>
          <cell r="N225">
            <v>525</v>
          </cell>
          <cell r="O225">
            <v>2770</v>
          </cell>
          <cell r="P225">
            <v>2581.6032989392556</v>
          </cell>
          <cell r="Q225">
            <v>1715.1268270398787</v>
          </cell>
          <cell r="R225">
            <v>1740</v>
          </cell>
          <cell r="S225">
            <v>911</v>
          </cell>
          <cell r="T225">
            <v>147</v>
          </cell>
          <cell r="U225">
            <v>111</v>
          </cell>
          <cell r="V225">
            <v>70</v>
          </cell>
          <cell r="W225">
            <v>213</v>
          </cell>
          <cell r="X225">
            <v>459</v>
          </cell>
          <cell r="Y225">
            <v>2220</v>
          </cell>
          <cell r="Z225">
            <v>352</v>
          </cell>
          <cell r="AA225">
            <v>1370</v>
          </cell>
          <cell r="AB225">
            <v>198</v>
          </cell>
          <cell r="AC225">
            <v>2610</v>
          </cell>
          <cell r="AD225">
            <v>1610</v>
          </cell>
        </row>
        <row r="226">
          <cell r="B226">
            <v>538</v>
          </cell>
          <cell r="C226">
            <v>870</v>
          </cell>
          <cell r="D226">
            <v>140</v>
          </cell>
          <cell r="E226">
            <v>1530</v>
          </cell>
          <cell r="F226">
            <v>137</v>
          </cell>
          <cell r="G226">
            <v>999</v>
          </cell>
          <cell r="H226">
            <v>285</v>
          </cell>
          <cell r="I226">
            <v>20</v>
          </cell>
          <cell r="J226">
            <v>420</v>
          </cell>
          <cell r="K226">
            <v>595</v>
          </cell>
          <cell r="L226">
            <v>704</v>
          </cell>
          <cell r="M226">
            <v>139</v>
          </cell>
          <cell r="N226">
            <v>532</v>
          </cell>
          <cell r="O226">
            <v>2550</v>
          </cell>
          <cell r="P226">
            <v>2562.6577702552167</v>
          </cell>
          <cell r="Q226">
            <v>1702.5400812328062</v>
          </cell>
          <cell r="R226">
            <v>2230</v>
          </cell>
          <cell r="S226">
            <v>974</v>
          </cell>
          <cell r="T226">
            <v>161</v>
          </cell>
          <cell r="U226">
            <v>113</v>
          </cell>
          <cell r="V226">
            <v>86</v>
          </cell>
          <cell r="W226">
            <v>230</v>
          </cell>
          <cell r="X226">
            <v>424</v>
          </cell>
          <cell r="Y226">
            <v>1630</v>
          </cell>
          <cell r="Z226">
            <v>308</v>
          </cell>
          <cell r="AA226">
            <v>1470</v>
          </cell>
          <cell r="AB226">
            <v>191</v>
          </cell>
          <cell r="AC226">
            <v>2370</v>
          </cell>
          <cell r="AD226">
            <v>1320</v>
          </cell>
        </row>
        <row r="227">
          <cell r="B227">
            <v>490</v>
          </cell>
          <cell r="C227">
            <v>660</v>
          </cell>
          <cell r="D227">
            <v>155</v>
          </cell>
          <cell r="E227">
            <v>1130</v>
          </cell>
          <cell r="F227">
            <v>128</v>
          </cell>
          <cell r="G227">
            <v>1120</v>
          </cell>
          <cell r="H227">
            <v>258</v>
          </cell>
          <cell r="I227">
            <v>21</v>
          </cell>
          <cell r="J227">
            <v>433</v>
          </cell>
          <cell r="K227">
            <v>686</v>
          </cell>
          <cell r="L227">
            <v>807</v>
          </cell>
          <cell r="M227">
            <v>127</v>
          </cell>
          <cell r="N227">
            <v>580</v>
          </cell>
          <cell r="O227">
            <v>2770</v>
          </cell>
          <cell r="P227">
            <v>2525.7445466256704</v>
          </cell>
          <cell r="Q227">
            <v>1678.0162281119292</v>
          </cell>
          <cell r="R227">
            <v>2430</v>
          </cell>
          <cell r="S227">
            <v>916</v>
          </cell>
          <cell r="T227">
            <v>185</v>
          </cell>
          <cell r="U227">
            <v>107</v>
          </cell>
          <cell r="V227">
            <v>125</v>
          </cell>
          <cell r="W227">
            <v>238</v>
          </cell>
          <cell r="X227">
            <v>395</v>
          </cell>
          <cell r="Y227">
            <v>1420</v>
          </cell>
          <cell r="Z227">
            <v>255</v>
          </cell>
          <cell r="AA227">
            <v>1770</v>
          </cell>
          <cell r="AB227">
            <v>198</v>
          </cell>
          <cell r="AC227">
            <v>2220</v>
          </cell>
          <cell r="AD227">
            <v>1040</v>
          </cell>
        </row>
        <row r="228">
          <cell r="B228">
            <v>421</v>
          </cell>
          <cell r="C228">
            <v>636</v>
          </cell>
          <cell r="D228">
            <v>172</v>
          </cell>
          <cell r="E228">
            <v>1160</v>
          </cell>
          <cell r="F228">
            <v>190</v>
          </cell>
          <cell r="G228">
            <v>1220</v>
          </cell>
          <cell r="H228">
            <v>252</v>
          </cell>
          <cell r="I228">
            <v>21</v>
          </cell>
          <cell r="J228">
            <v>377</v>
          </cell>
          <cell r="K228">
            <v>923</v>
          </cell>
          <cell r="L228">
            <v>940</v>
          </cell>
          <cell r="M228">
            <v>105</v>
          </cell>
          <cell r="N228">
            <v>546</v>
          </cell>
          <cell r="O228">
            <v>2260</v>
          </cell>
          <cell r="P228">
            <v>2511.810415851603</v>
          </cell>
          <cell r="Q228">
            <v>1668.7588795828563</v>
          </cell>
          <cell r="R228">
            <v>2240</v>
          </cell>
          <cell r="S228">
            <v>887</v>
          </cell>
          <cell r="T228">
            <v>196</v>
          </cell>
          <cell r="U228">
            <v>103</v>
          </cell>
          <cell r="V228">
            <v>126</v>
          </cell>
          <cell r="W228">
            <v>267</v>
          </cell>
          <cell r="X228">
            <v>374</v>
          </cell>
          <cell r="Y228">
            <v>1580</v>
          </cell>
          <cell r="Z228">
            <v>213</v>
          </cell>
          <cell r="AA228">
            <v>2360</v>
          </cell>
          <cell r="AB228">
            <v>207</v>
          </cell>
          <cell r="AC228">
            <v>1960</v>
          </cell>
          <cell r="AD228">
            <v>814</v>
          </cell>
        </row>
        <row r="229">
          <cell r="B229">
            <v>388</v>
          </cell>
          <cell r="C229">
            <v>703</v>
          </cell>
          <cell r="D229">
            <v>174</v>
          </cell>
          <cell r="E229">
            <v>1440</v>
          </cell>
          <cell r="F229">
            <v>174</v>
          </cell>
          <cell r="G229">
            <v>1140</v>
          </cell>
          <cell r="H229">
            <v>231</v>
          </cell>
          <cell r="I229">
            <v>22</v>
          </cell>
          <cell r="J229">
            <v>368</v>
          </cell>
          <cell r="K229">
            <v>1190</v>
          </cell>
          <cell r="L229">
            <v>955</v>
          </cell>
          <cell r="M229">
            <v>91</v>
          </cell>
          <cell r="N229">
            <v>475</v>
          </cell>
          <cell r="O229">
            <v>2190</v>
          </cell>
          <cell r="P229">
            <v>2509.1213730706427</v>
          </cell>
          <cell r="Q229">
            <v>1666.9723737263687</v>
          </cell>
          <cell r="R229">
            <v>2280</v>
          </cell>
          <cell r="S229">
            <v>919</v>
          </cell>
          <cell r="T229">
            <v>170</v>
          </cell>
          <cell r="U229">
            <v>104</v>
          </cell>
          <cell r="V229">
            <v>97</v>
          </cell>
          <cell r="W229">
            <v>295</v>
          </cell>
          <cell r="X229">
            <v>338</v>
          </cell>
          <cell r="Y229">
            <v>1680</v>
          </cell>
          <cell r="Z229">
            <v>170</v>
          </cell>
          <cell r="AA229">
            <v>2400</v>
          </cell>
          <cell r="AB229">
            <v>192</v>
          </cell>
          <cell r="AC229">
            <v>1670</v>
          </cell>
          <cell r="AD229">
            <v>672</v>
          </cell>
        </row>
        <row r="230">
          <cell r="B230">
            <v>514</v>
          </cell>
          <cell r="C230">
            <v>691</v>
          </cell>
          <cell r="D230">
            <v>179</v>
          </cell>
          <cell r="E230">
            <v>1930</v>
          </cell>
          <cell r="F230">
            <v>151</v>
          </cell>
          <cell r="G230">
            <v>978</v>
          </cell>
          <cell r="H230">
            <v>211</v>
          </cell>
          <cell r="I230">
            <v>23</v>
          </cell>
          <cell r="J230">
            <v>393</v>
          </cell>
          <cell r="K230">
            <v>1150</v>
          </cell>
          <cell r="L230">
            <v>922</v>
          </cell>
          <cell r="M230">
            <v>81</v>
          </cell>
          <cell r="N230">
            <v>506</v>
          </cell>
          <cell r="O230">
            <v>2430</v>
          </cell>
          <cell r="P230">
            <v>2509.1213730706427</v>
          </cell>
          <cell r="Q230">
            <v>1666.9723737263687</v>
          </cell>
          <cell r="R230">
            <v>2070</v>
          </cell>
          <cell r="S230">
            <v>884</v>
          </cell>
          <cell r="T230">
            <v>139</v>
          </cell>
          <cell r="U230">
            <v>100</v>
          </cell>
          <cell r="V230">
            <v>77</v>
          </cell>
          <cell r="W230">
            <v>215</v>
          </cell>
          <cell r="X230">
            <v>299</v>
          </cell>
          <cell r="Y230">
            <v>1250</v>
          </cell>
          <cell r="Z230">
            <v>148</v>
          </cell>
          <cell r="AA230">
            <v>2420</v>
          </cell>
          <cell r="AB230">
            <v>173</v>
          </cell>
          <cell r="AC230">
            <v>1950</v>
          </cell>
          <cell r="AD230">
            <v>644</v>
          </cell>
        </row>
        <row r="231">
          <cell r="B231">
            <v>544</v>
          </cell>
          <cell r="C231">
            <v>622</v>
          </cell>
          <cell r="D231">
            <v>220</v>
          </cell>
          <cell r="E231">
            <v>2090</v>
          </cell>
          <cell r="F231">
            <v>152</v>
          </cell>
          <cell r="G231">
            <v>895</v>
          </cell>
          <cell r="H231">
            <v>192</v>
          </cell>
          <cell r="I231">
            <v>26</v>
          </cell>
          <cell r="J231">
            <v>449</v>
          </cell>
          <cell r="K231">
            <v>965</v>
          </cell>
          <cell r="L231">
            <v>1100</v>
          </cell>
          <cell r="M231">
            <v>71</v>
          </cell>
          <cell r="N231">
            <v>565</v>
          </cell>
          <cell r="O231">
            <v>2450</v>
          </cell>
          <cell r="P231">
            <v>2431.1391324227925</v>
          </cell>
          <cell r="Q231">
            <v>1615.1637038882245</v>
          </cell>
          <cell r="R231">
            <v>1830</v>
          </cell>
          <cell r="S231">
            <v>1040</v>
          </cell>
          <cell r="T231">
            <v>131</v>
          </cell>
          <cell r="U231">
            <v>108</v>
          </cell>
          <cell r="V231">
            <v>67</v>
          </cell>
          <cell r="W231">
            <v>246</v>
          </cell>
          <cell r="X231">
            <v>263</v>
          </cell>
          <cell r="Y231">
            <v>1020</v>
          </cell>
          <cell r="Z231">
            <v>128</v>
          </cell>
          <cell r="AA231">
            <v>1990</v>
          </cell>
          <cell r="AB231">
            <v>164</v>
          </cell>
          <cell r="AC231">
            <v>1980</v>
          </cell>
          <cell r="AD231">
            <v>582</v>
          </cell>
        </row>
        <row r="232">
          <cell r="B232">
            <v>898</v>
          </cell>
          <cell r="C232">
            <v>568</v>
          </cell>
          <cell r="D232">
            <v>196</v>
          </cell>
          <cell r="E232">
            <v>2090</v>
          </cell>
          <cell r="F232">
            <v>137</v>
          </cell>
          <cell r="G232">
            <v>631</v>
          </cell>
          <cell r="H232">
            <v>164</v>
          </cell>
          <cell r="I232">
            <v>25</v>
          </cell>
          <cell r="J232">
            <v>553</v>
          </cell>
          <cell r="K232">
            <v>758</v>
          </cell>
          <cell r="L232">
            <v>1330</v>
          </cell>
          <cell r="M232">
            <v>69</v>
          </cell>
          <cell r="N232">
            <v>641</v>
          </cell>
          <cell r="O232">
            <v>2510</v>
          </cell>
          <cell r="P232">
            <v>2274.685734257826</v>
          </cell>
          <cell r="Q232">
            <v>1511.221544965302</v>
          </cell>
          <cell r="R232">
            <v>1540</v>
          </cell>
          <cell r="S232">
            <v>864</v>
          </cell>
          <cell r="T232">
            <v>120</v>
          </cell>
          <cell r="U232">
            <v>105</v>
          </cell>
          <cell r="V232">
            <v>63</v>
          </cell>
          <cell r="W232">
            <v>184</v>
          </cell>
          <cell r="X232">
            <v>236</v>
          </cell>
          <cell r="Y232">
            <v>811</v>
          </cell>
          <cell r="Z232">
            <v>120</v>
          </cell>
          <cell r="AA232">
            <v>1470</v>
          </cell>
          <cell r="AB232">
            <v>163</v>
          </cell>
          <cell r="AC232">
            <v>1790</v>
          </cell>
          <cell r="AD232">
            <v>574</v>
          </cell>
        </row>
        <row r="233">
          <cell r="B233">
            <v>1330</v>
          </cell>
          <cell r="C233">
            <v>539</v>
          </cell>
          <cell r="D233">
            <v>173</v>
          </cell>
          <cell r="E233">
            <v>1770</v>
          </cell>
          <cell r="F233">
            <v>123</v>
          </cell>
          <cell r="G233">
            <v>537</v>
          </cell>
          <cell r="H233">
            <v>153</v>
          </cell>
          <cell r="I233">
            <v>23</v>
          </cell>
          <cell r="J233">
            <v>604</v>
          </cell>
          <cell r="K233">
            <v>727</v>
          </cell>
          <cell r="L233">
            <v>1410</v>
          </cell>
          <cell r="M233">
            <v>63</v>
          </cell>
          <cell r="N233">
            <v>616</v>
          </cell>
          <cell r="O233">
            <v>2560</v>
          </cell>
          <cell r="P233">
            <v>2227.2607979390709</v>
          </cell>
          <cell r="Q233">
            <v>1479.714078041791</v>
          </cell>
          <cell r="R233">
            <v>1290</v>
          </cell>
          <cell r="S233">
            <v>687</v>
          </cell>
          <cell r="T233">
            <v>115</v>
          </cell>
          <cell r="U233">
            <v>104</v>
          </cell>
          <cell r="V233">
            <v>69</v>
          </cell>
          <cell r="W233">
            <v>180</v>
          </cell>
          <cell r="X233">
            <v>222</v>
          </cell>
          <cell r="Y233">
            <v>723</v>
          </cell>
          <cell r="Z233">
            <v>112</v>
          </cell>
          <cell r="AA233">
            <v>1630</v>
          </cell>
          <cell r="AB233">
            <v>156</v>
          </cell>
          <cell r="AC233">
            <v>1750</v>
          </cell>
          <cell r="AD233">
            <v>556</v>
          </cell>
        </row>
        <row r="234">
          <cell r="B234">
            <v>1000</v>
          </cell>
          <cell r="C234">
            <v>540</v>
          </cell>
          <cell r="D234">
            <v>160</v>
          </cell>
          <cell r="E234">
            <v>1750</v>
          </cell>
          <cell r="F234">
            <v>136</v>
          </cell>
          <cell r="G234">
            <v>470</v>
          </cell>
          <cell r="H234">
            <v>151</v>
          </cell>
          <cell r="I234">
            <v>22</v>
          </cell>
          <cell r="J234">
            <v>579</v>
          </cell>
          <cell r="K234">
            <v>816</v>
          </cell>
          <cell r="L234">
            <v>1290</v>
          </cell>
          <cell r="M234">
            <v>60</v>
          </cell>
          <cell r="N234">
            <v>741</v>
          </cell>
          <cell r="O234">
            <v>3700</v>
          </cell>
          <cell r="P234">
            <v>2362.2018538563543</v>
          </cell>
          <cell r="Q234">
            <v>1569.3641901128119</v>
          </cell>
          <cell r="R234">
            <v>1220</v>
          </cell>
          <cell r="S234">
            <v>546</v>
          </cell>
          <cell r="T234">
            <v>112</v>
          </cell>
          <cell r="U234">
            <v>106</v>
          </cell>
          <cell r="V234">
            <v>70</v>
          </cell>
          <cell r="W234">
            <v>179</v>
          </cell>
          <cell r="X234">
            <v>227</v>
          </cell>
          <cell r="Y234">
            <v>1020</v>
          </cell>
          <cell r="Z234">
            <v>106</v>
          </cell>
          <cell r="AA234">
            <v>2270</v>
          </cell>
          <cell r="AB234">
            <v>151</v>
          </cell>
          <cell r="AC234">
            <v>1380</v>
          </cell>
          <cell r="AD234">
            <v>524</v>
          </cell>
        </row>
        <row r="235">
          <cell r="B235">
            <v>895</v>
          </cell>
          <cell r="C235">
            <v>496</v>
          </cell>
          <cell r="D235">
            <v>157</v>
          </cell>
          <cell r="E235">
            <v>1590</v>
          </cell>
          <cell r="F235">
            <v>146</v>
          </cell>
          <cell r="G235">
            <v>550</v>
          </cell>
          <cell r="H235">
            <v>146</v>
          </cell>
          <cell r="I235">
            <v>24</v>
          </cell>
          <cell r="J235">
            <v>498</v>
          </cell>
          <cell r="K235">
            <v>999</v>
          </cell>
          <cell r="L235">
            <v>1240</v>
          </cell>
          <cell r="M235">
            <v>59</v>
          </cell>
          <cell r="N235">
            <v>791</v>
          </cell>
          <cell r="O235">
            <v>2750</v>
          </cell>
          <cell r="P235">
            <v>2341.9118037818353</v>
          </cell>
          <cell r="Q235">
            <v>1555.8841913774954</v>
          </cell>
          <cell r="R235">
            <v>1170</v>
          </cell>
          <cell r="S235">
            <v>503</v>
          </cell>
          <cell r="T235">
            <v>107</v>
          </cell>
          <cell r="U235">
            <v>104</v>
          </cell>
          <cell r="V235">
            <v>64</v>
          </cell>
          <cell r="W235">
            <v>226</v>
          </cell>
          <cell r="X235">
            <v>193</v>
          </cell>
          <cell r="Y235">
            <v>1470</v>
          </cell>
          <cell r="Z235">
            <v>100</v>
          </cell>
          <cell r="AA235">
            <v>2720</v>
          </cell>
          <cell r="AB235">
            <v>155</v>
          </cell>
          <cell r="AC235">
            <v>1440</v>
          </cell>
          <cell r="AD235">
            <v>567</v>
          </cell>
        </row>
        <row r="236">
          <cell r="B236">
            <v>760</v>
          </cell>
          <cell r="C236">
            <v>501</v>
          </cell>
          <cell r="D236">
            <v>151</v>
          </cell>
          <cell r="E236">
            <v>1930</v>
          </cell>
          <cell r="F236">
            <v>154</v>
          </cell>
          <cell r="G236">
            <v>901</v>
          </cell>
          <cell r="H236">
            <v>140</v>
          </cell>
          <cell r="I236">
            <v>25</v>
          </cell>
          <cell r="J236">
            <v>518</v>
          </cell>
          <cell r="K236">
            <v>1240</v>
          </cell>
          <cell r="L236">
            <v>984</v>
          </cell>
          <cell r="M236">
            <v>58</v>
          </cell>
          <cell r="N236">
            <v>732</v>
          </cell>
          <cell r="O236">
            <v>1710</v>
          </cell>
          <cell r="P236">
            <v>2300.7205575462153</v>
          </cell>
          <cell r="Q236">
            <v>1528.5181698485694</v>
          </cell>
          <cell r="R236">
            <v>1130</v>
          </cell>
          <cell r="S236">
            <v>486</v>
          </cell>
          <cell r="T236">
            <v>114</v>
          </cell>
          <cell r="U236">
            <v>104</v>
          </cell>
          <cell r="V236">
            <v>53</v>
          </cell>
          <cell r="W236">
            <v>190</v>
          </cell>
          <cell r="X236">
            <v>174</v>
          </cell>
          <cell r="Y236">
            <v>1700</v>
          </cell>
          <cell r="Z236">
            <v>93</v>
          </cell>
          <cell r="AA236">
            <v>3010</v>
          </cell>
          <cell r="AB236">
            <v>159</v>
          </cell>
          <cell r="AC236">
            <v>1240</v>
          </cell>
          <cell r="AD236">
            <v>566</v>
          </cell>
        </row>
        <row r="237">
          <cell r="B237">
            <v>674</v>
          </cell>
          <cell r="C237">
            <v>471</v>
          </cell>
          <cell r="D237">
            <v>136</v>
          </cell>
          <cell r="E237">
            <v>3400</v>
          </cell>
          <cell r="F237">
            <v>124</v>
          </cell>
          <cell r="G237">
            <v>1080</v>
          </cell>
          <cell r="H237">
            <v>149</v>
          </cell>
          <cell r="I237">
            <v>21</v>
          </cell>
          <cell r="J237">
            <v>464</v>
          </cell>
          <cell r="K237">
            <v>1260</v>
          </cell>
          <cell r="L237">
            <v>885</v>
          </cell>
          <cell r="M237">
            <v>60</v>
          </cell>
          <cell r="N237">
            <v>771</v>
          </cell>
          <cell r="O237">
            <v>1420</v>
          </cell>
          <cell r="P237">
            <v>2495.3094715138918</v>
          </cell>
          <cell r="Q237">
            <v>1657.7962300089544</v>
          </cell>
          <cell r="R237">
            <v>1000</v>
          </cell>
          <cell r="S237">
            <v>433</v>
          </cell>
          <cell r="T237">
            <v>106</v>
          </cell>
          <cell r="U237">
            <v>97</v>
          </cell>
          <cell r="V237">
            <v>47</v>
          </cell>
          <cell r="W237">
            <v>221</v>
          </cell>
          <cell r="X237">
            <v>154</v>
          </cell>
          <cell r="Y237">
            <v>1830</v>
          </cell>
          <cell r="Z237">
            <v>87</v>
          </cell>
          <cell r="AA237">
            <v>3610</v>
          </cell>
          <cell r="AB237">
            <v>163</v>
          </cell>
          <cell r="AC237">
            <v>1110</v>
          </cell>
          <cell r="AD237">
            <v>642</v>
          </cell>
        </row>
        <row r="238">
          <cell r="B238">
            <v>577</v>
          </cell>
          <cell r="C238">
            <v>456</v>
          </cell>
          <cell r="D238">
            <v>133</v>
          </cell>
          <cell r="E238">
            <v>1840</v>
          </cell>
          <cell r="F238">
            <v>118</v>
          </cell>
          <cell r="G238">
            <v>1080</v>
          </cell>
          <cell r="H238">
            <v>146</v>
          </cell>
          <cell r="I238">
            <v>22</v>
          </cell>
          <cell r="J238">
            <v>442</v>
          </cell>
          <cell r="K238">
            <v>1330</v>
          </cell>
          <cell r="L238">
            <v>803</v>
          </cell>
          <cell r="M238">
            <v>56</v>
          </cell>
          <cell r="N238">
            <v>693</v>
          </cell>
          <cell r="O238">
            <v>1620</v>
          </cell>
          <cell r="P238">
            <v>2349.9789321247158</v>
          </cell>
          <cell r="Q238">
            <v>1561.2437089469581</v>
          </cell>
          <cell r="R238">
            <v>1010</v>
          </cell>
          <cell r="S238">
            <v>414</v>
          </cell>
          <cell r="T238">
            <v>96</v>
          </cell>
          <cell r="U238">
            <v>94</v>
          </cell>
          <cell r="V238">
            <v>44</v>
          </cell>
          <cell r="W238">
            <v>198</v>
          </cell>
          <cell r="X238">
            <v>153</v>
          </cell>
          <cell r="Y238">
            <v>2030</v>
          </cell>
          <cell r="Z238">
            <v>87</v>
          </cell>
          <cell r="AA238">
            <v>4080</v>
          </cell>
          <cell r="AB238">
            <v>175</v>
          </cell>
          <cell r="AC238">
            <v>949</v>
          </cell>
          <cell r="AD238">
            <v>580</v>
          </cell>
        </row>
        <row r="239">
          <cell r="B239">
            <v>502</v>
          </cell>
          <cell r="C239">
            <v>442</v>
          </cell>
          <cell r="D239">
            <v>138</v>
          </cell>
          <cell r="E239">
            <v>1280</v>
          </cell>
          <cell r="F239">
            <v>115</v>
          </cell>
          <cell r="G239">
            <v>993</v>
          </cell>
          <cell r="H239">
            <v>137</v>
          </cell>
          <cell r="I239">
            <v>20</v>
          </cell>
          <cell r="J239">
            <v>333</v>
          </cell>
          <cell r="K239">
            <v>1090</v>
          </cell>
          <cell r="L239">
            <v>745</v>
          </cell>
          <cell r="M239">
            <v>47</v>
          </cell>
          <cell r="N239">
            <v>734</v>
          </cell>
          <cell r="O239">
            <v>1960</v>
          </cell>
          <cell r="P239">
            <v>2227.0163395044378</v>
          </cell>
          <cell r="Q239">
            <v>1479.5516684184738</v>
          </cell>
          <cell r="R239">
            <v>958</v>
          </cell>
          <cell r="S239">
            <v>356</v>
          </cell>
          <cell r="T239">
            <v>93</v>
          </cell>
          <cell r="U239">
            <v>82</v>
          </cell>
          <cell r="V239">
            <v>39</v>
          </cell>
          <cell r="W239">
            <v>167</v>
          </cell>
          <cell r="X239">
            <v>148</v>
          </cell>
          <cell r="Y239">
            <v>2170</v>
          </cell>
          <cell r="Z239">
            <v>82</v>
          </cell>
          <cell r="AA239">
            <v>3920</v>
          </cell>
          <cell r="AB239">
            <v>157</v>
          </cell>
          <cell r="AC239">
            <v>841</v>
          </cell>
          <cell r="AD239">
            <v>671</v>
          </cell>
        </row>
        <row r="240">
          <cell r="B240">
            <v>442</v>
          </cell>
          <cell r="C240">
            <v>448</v>
          </cell>
          <cell r="D240">
            <v>145</v>
          </cell>
          <cell r="E240">
            <v>1190</v>
          </cell>
          <cell r="F240">
            <v>110</v>
          </cell>
          <cell r="G240">
            <v>801</v>
          </cell>
          <cell r="H240">
            <v>147</v>
          </cell>
          <cell r="I240">
            <v>19</v>
          </cell>
          <cell r="J240">
            <v>262</v>
          </cell>
          <cell r="K240">
            <v>888</v>
          </cell>
          <cell r="L240">
            <v>718</v>
          </cell>
          <cell r="M240">
            <v>43</v>
          </cell>
          <cell r="N240">
            <v>1010</v>
          </cell>
          <cell r="O240">
            <v>2270</v>
          </cell>
          <cell r="P240">
            <v>2030.9606749289649</v>
          </cell>
          <cell r="Q240">
            <v>1349.2991505181867</v>
          </cell>
          <cell r="R240">
            <v>864</v>
          </cell>
          <cell r="S240">
            <v>317</v>
          </cell>
          <cell r="T240">
            <v>98</v>
          </cell>
          <cell r="U240">
            <v>82</v>
          </cell>
          <cell r="V240">
            <v>36</v>
          </cell>
          <cell r="W240">
            <v>147</v>
          </cell>
          <cell r="X240">
            <v>142</v>
          </cell>
          <cell r="Y240">
            <v>1450</v>
          </cell>
          <cell r="Z240">
            <v>86</v>
          </cell>
          <cell r="AA240">
            <v>3340</v>
          </cell>
          <cell r="AB240">
            <v>140</v>
          </cell>
          <cell r="AC240">
            <v>759</v>
          </cell>
          <cell r="AD240">
            <v>662</v>
          </cell>
        </row>
        <row r="241">
          <cell r="B241">
            <v>379</v>
          </cell>
          <cell r="C241">
            <v>444</v>
          </cell>
          <cell r="D241">
            <v>131</v>
          </cell>
          <cell r="E241">
            <v>988</v>
          </cell>
          <cell r="F241">
            <v>109</v>
          </cell>
          <cell r="G241">
            <v>757</v>
          </cell>
          <cell r="H241">
            <v>144</v>
          </cell>
          <cell r="I241">
            <v>18</v>
          </cell>
          <cell r="J241">
            <v>233</v>
          </cell>
          <cell r="K241">
            <v>718</v>
          </cell>
          <cell r="L241">
            <v>762</v>
          </cell>
          <cell r="M241">
            <v>45</v>
          </cell>
          <cell r="N241">
            <v>877</v>
          </cell>
          <cell r="O241">
            <v>3660</v>
          </cell>
          <cell r="P241">
            <v>1987.8137612162832</v>
          </cell>
          <cell r="Q241">
            <v>1320.6338520027248</v>
          </cell>
          <cell r="R241">
            <v>813</v>
          </cell>
          <cell r="S241">
            <v>299</v>
          </cell>
          <cell r="T241">
            <v>94</v>
          </cell>
          <cell r="U241">
            <v>81</v>
          </cell>
          <cell r="V241">
            <v>32</v>
          </cell>
          <cell r="W241">
            <v>136</v>
          </cell>
          <cell r="X241">
            <v>133</v>
          </cell>
          <cell r="Y241">
            <v>1240</v>
          </cell>
          <cell r="Z241">
            <v>82</v>
          </cell>
          <cell r="AA241">
            <v>2660</v>
          </cell>
          <cell r="AB241">
            <v>137</v>
          </cell>
          <cell r="AC241">
            <v>716</v>
          </cell>
          <cell r="AD241">
            <v>575</v>
          </cell>
        </row>
        <row r="242">
          <cell r="B242">
            <v>337</v>
          </cell>
          <cell r="C242">
            <v>414</v>
          </cell>
          <cell r="D242">
            <v>130</v>
          </cell>
          <cell r="E242">
            <v>909</v>
          </cell>
          <cell r="F242">
            <v>106</v>
          </cell>
          <cell r="G242">
            <v>652</v>
          </cell>
          <cell r="H242">
            <v>136</v>
          </cell>
          <cell r="I242">
            <v>16</v>
          </cell>
          <cell r="J242">
            <v>226</v>
          </cell>
          <cell r="K242">
            <v>622</v>
          </cell>
          <cell r="L242">
            <v>664</v>
          </cell>
          <cell r="M242">
            <v>42</v>
          </cell>
          <cell r="N242">
            <v>795</v>
          </cell>
          <cell r="O242">
            <v>3800</v>
          </cell>
          <cell r="P242">
            <v>1937.577552899251</v>
          </cell>
          <cell r="Q242">
            <v>1287.2586744110674</v>
          </cell>
          <cell r="R242">
            <v>746</v>
          </cell>
          <cell r="S242">
            <v>281</v>
          </cell>
          <cell r="T242">
            <v>93</v>
          </cell>
          <cell r="U242">
            <v>82</v>
          </cell>
          <cell r="V242">
            <v>30</v>
          </cell>
          <cell r="W242">
            <v>121</v>
          </cell>
          <cell r="X242">
            <v>121</v>
          </cell>
          <cell r="Y242">
            <v>1280</v>
          </cell>
          <cell r="Z242">
            <v>90</v>
          </cell>
          <cell r="AA242">
            <v>2820</v>
          </cell>
          <cell r="AB242">
            <v>132</v>
          </cell>
          <cell r="AC242">
            <v>686</v>
          </cell>
          <cell r="AD242">
            <v>521</v>
          </cell>
        </row>
        <row r="243">
          <cell r="B243">
            <v>304</v>
          </cell>
          <cell r="C243">
            <v>391</v>
          </cell>
          <cell r="D243">
            <v>123</v>
          </cell>
          <cell r="E243">
            <v>844</v>
          </cell>
          <cell r="F243">
            <v>102</v>
          </cell>
          <cell r="G243">
            <v>606</v>
          </cell>
          <cell r="H243">
            <v>132</v>
          </cell>
          <cell r="I243">
            <v>16</v>
          </cell>
          <cell r="J243">
            <v>220</v>
          </cell>
          <cell r="K243">
            <v>553</v>
          </cell>
          <cell r="L243">
            <v>612</v>
          </cell>
          <cell r="M243">
            <v>43</v>
          </cell>
          <cell r="N243">
            <v>672</v>
          </cell>
          <cell r="O243">
            <v>3960</v>
          </cell>
          <cell r="P243">
            <v>1891.9860548402414</v>
          </cell>
          <cell r="Q243">
            <v>1256.9692796624347</v>
          </cell>
          <cell r="R243">
            <v>679</v>
          </cell>
          <cell r="S243">
            <v>257</v>
          </cell>
          <cell r="T243">
            <v>88</v>
          </cell>
          <cell r="U243">
            <v>69</v>
          </cell>
          <cell r="V243">
            <v>26</v>
          </cell>
          <cell r="W243">
            <v>104</v>
          </cell>
          <cell r="X243">
            <v>118</v>
          </cell>
          <cell r="Y243">
            <v>1280</v>
          </cell>
          <cell r="Z243">
            <v>97</v>
          </cell>
          <cell r="AA243">
            <v>2870</v>
          </cell>
          <cell r="AB243">
            <v>148</v>
          </cell>
          <cell r="AC243">
            <v>650</v>
          </cell>
          <cell r="AD243">
            <v>515</v>
          </cell>
        </row>
        <row r="244">
          <cell r="B244">
            <v>295</v>
          </cell>
          <cell r="C244">
            <v>360</v>
          </cell>
          <cell r="D244">
            <v>117</v>
          </cell>
          <cell r="E244">
            <v>808</v>
          </cell>
          <cell r="F244">
            <v>84</v>
          </cell>
          <cell r="G244">
            <v>587</v>
          </cell>
          <cell r="H244">
            <v>126</v>
          </cell>
          <cell r="I244">
            <v>16</v>
          </cell>
          <cell r="J244">
            <v>211</v>
          </cell>
          <cell r="K244">
            <v>544</v>
          </cell>
          <cell r="L244">
            <v>569</v>
          </cell>
          <cell r="M244">
            <v>39</v>
          </cell>
          <cell r="N244">
            <v>623</v>
          </cell>
          <cell r="O244">
            <v>4060</v>
          </cell>
          <cell r="P244">
            <v>1834.0494058322774</v>
          </cell>
          <cell r="Q244">
            <v>1218.47819893629</v>
          </cell>
          <cell r="R244">
            <v>596</v>
          </cell>
          <cell r="S244">
            <v>234</v>
          </cell>
          <cell r="T244">
            <v>81</v>
          </cell>
          <cell r="U244">
            <v>68</v>
          </cell>
          <cell r="V244">
            <v>25</v>
          </cell>
          <cell r="W244">
            <v>99</v>
          </cell>
          <cell r="X244">
            <v>109</v>
          </cell>
          <cell r="Y244">
            <v>1200</v>
          </cell>
          <cell r="Z244">
            <v>151</v>
          </cell>
          <cell r="AA244">
            <v>2740</v>
          </cell>
          <cell r="AB244">
            <v>153</v>
          </cell>
          <cell r="AC244">
            <v>585</v>
          </cell>
          <cell r="AD244">
            <v>525</v>
          </cell>
        </row>
        <row r="245">
          <cell r="B245">
            <v>265</v>
          </cell>
          <cell r="C245">
            <v>345</v>
          </cell>
          <cell r="D245">
            <v>120</v>
          </cell>
          <cell r="E245">
            <v>703</v>
          </cell>
          <cell r="F245">
            <v>74</v>
          </cell>
          <cell r="G245">
            <v>542</v>
          </cell>
          <cell r="H245">
            <v>179</v>
          </cell>
          <cell r="I245">
            <v>16</v>
          </cell>
          <cell r="J245">
            <v>211</v>
          </cell>
          <cell r="K245">
            <v>550</v>
          </cell>
          <cell r="L245">
            <v>522</v>
          </cell>
          <cell r="M245">
            <v>39</v>
          </cell>
          <cell r="N245">
            <v>586</v>
          </cell>
          <cell r="O245">
            <v>3900</v>
          </cell>
          <cell r="P245">
            <v>1724.5320271168011</v>
          </cell>
          <cell r="Q245">
            <v>1145.7186876902442</v>
          </cell>
          <cell r="R245">
            <v>553</v>
          </cell>
          <cell r="S245">
            <v>219</v>
          </cell>
          <cell r="T245">
            <v>77</v>
          </cell>
          <cell r="U245">
            <v>67</v>
          </cell>
          <cell r="V245">
            <v>23</v>
          </cell>
          <cell r="W245">
            <v>88</v>
          </cell>
          <cell r="X245">
            <v>101</v>
          </cell>
          <cell r="Y245">
            <v>1030</v>
          </cell>
          <cell r="Z245">
            <v>139</v>
          </cell>
          <cell r="AA245">
            <v>2620</v>
          </cell>
          <cell r="AB245">
            <v>139</v>
          </cell>
          <cell r="AC245">
            <v>529</v>
          </cell>
          <cell r="AD245">
            <v>472</v>
          </cell>
        </row>
        <row r="246">
          <cell r="B246">
            <v>245</v>
          </cell>
          <cell r="C246">
            <v>327</v>
          </cell>
          <cell r="D246">
            <v>107</v>
          </cell>
          <cell r="E246">
            <v>664</v>
          </cell>
          <cell r="F246">
            <v>70</v>
          </cell>
          <cell r="G246">
            <v>523</v>
          </cell>
          <cell r="H246">
            <v>147</v>
          </cell>
          <cell r="I246">
            <v>16</v>
          </cell>
          <cell r="J246">
            <v>210</v>
          </cell>
          <cell r="K246">
            <v>517</v>
          </cell>
          <cell r="L246">
            <v>476</v>
          </cell>
          <cell r="M246">
            <v>37</v>
          </cell>
          <cell r="N246">
            <v>555</v>
          </cell>
          <cell r="O246">
            <v>3900</v>
          </cell>
          <cell r="P246">
            <v>1616.6036282264379</v>
          </cell>
          <cell r="Q246">
            <v>1074.0148389957594</v>
          </cell>
          <cell r="R246">
            <v>458</v>
          </cell>
          <cell r="S246">
            <v>222</v>
          </cell>
          <cell r="T246">
            <v>74</v>
          </cell>
          <cell r="U246">
            <v>66</v>
          </cell>
          <cell r="V246">
            <v>21</v>
          </cell>
          <cell r="W246">
            <v>84</v>
          </cell>
          <cell r="X246">
            <v>97</v>
          </cell>
          <cell r="Y246">
            <v>889</v>
          </cell>
          <cell r="Z246">
            <v>116</v>
          </cell>
          <cell r="AA246">
            <v>2370</v>
          </cell>
          <cell r="AB246">
            <v>127</v>
          </cell>
          <cell r="AC246">
            <v>470</v>
          </cell>
          <cell r="AD246">
            <v>438</v>
          </cell>
        </row>
        <row r="247">
          <cell r="B247">
            <v>232</v>
          </cell>
          <cell r="C247">
            <v>307</v>
          </cell>
          <cell r="D247">
            <v>100</v>
          </cell>
          <cell r="E247">
            <v>625</v>
          </cell>
          <cell r="F247">
            <v>63</v>
          </cell>
          <cell r="G247">
            <v>519</v>
          </cell>
          <cell r="H247">
            <v>130</v>
          </cell>
          <cell r="I247">
            <v>18</v>
          </cell>
          <cell r="J247">
            <v>209</v>
          </cell>
          <cell r="K247">
            <v>513</v>
          </cell>
          <cell r="L247">
            <v>434</v>
          </cell>
          <cell r="M247">
            <v>37</v>
          </cell>
          <cell r="N247">
            <v>516</v>
          </cell>
          <cell r="O247">
            <v>4100</v>
          </cell>
          <cell r="P247">
            <v>1562.3338557379652</v>
          </cell>
          <cell r="Q247">
            <v>1037.9599026193707</v>
          </cell>
          <cell r="R247">
            <v>483</v>
          </cell>
          <cell r="S247">
            <v>216</v>
          </cell>
          <cell r="T247">
            <v>72</v>
          </cell>
          <cell r="U247">
            <v>67</v>
          </cell>
          <cell r="V247">
            <v>20</v>
          </cell>
          <cell r="W247">
            <v>74</v>
          </cell>
          <cell r="X247">
            <v>90</v>
          </cell>
          <cell r="Y247">
            <v>733</v>
          </cell>
          <cell r="Z247">
            <v>97</v>
          </cell>
          <cell r="AA247">
            <v>2200</v>
          </cell>
          <cell r="AB247">
            <v>117</v>
          </cell>
          <cell r="AC247">
            <v>407</v>
          </cell>
          <cell r="AD247">
            <v>403</v>
          </cell>
        </row>
        <row r="248">
          <cell r="B248">
            <v>205</v>
          </cell>
          <cell r="C248">
            <v>275</v>
          </cell>
          <cell r="D248">
            <v>97</v>
          </cell>
          <cell r="E248">
            <v>634</v>
          </cell>
          <cell r="F248">
            <v>58</v>
          </cell>
          <cell r="G248">
            <v>471</v>
          </cell>
          <cell r="H248">
            <v>116</v>
          </cell>
          <cell r="I248">
            <v>18</v>
          </cell>
          <cell r="J248">
            <v>206</v>
          </cell>
          <cell r="K248">
            <v>524</v>
          </cell>
          <cell r="L248">
            <v>387</v>
          </cell>
          <cell r="M248">
            <v>37</v>
          </cell>
          <cell r="N248">
            <v>528</v>
          </cell>
          <cell r="O248">
            <v>4000</v>
          </cell>
          <cell r="P248">
            <v>1510.1419799438713</v>
          </cell>
          <cell r="Q248">
            <v>1003.2854480411771</v>
          </cell>
          <cell r="R248">
            <v>546</v>
          </cell>
          <cell r="S248">
            <v>201</v>
          </cell>
          <cell r="T248">
            <v>77</v>
          </cell>
          <cell r="U248">
            <v>62</v>
          </cell>
          <cell r="V248">
            <v>19</v>
          </cell>
          <cell r="W248">
            <v>74</v>
          </cell>
          <cell r="X248">
            <v>92</v>
          </cell>
          <cell r="Y248">
            <v>662</v>
          </cell>
          <cell r="Z248">
            <v>84</v>
          </cell>
          <cell r="AA248">
            <v>2130</v>
          </cell>
          <cell r="AB248">
            <v>117</v>
          </cell>
          <cell r="AC248">
            <v>364</v>
          </cell>
          <cell r="AD248">
            <v>371</v>
          </cell>
        </row>
        <row r="249">
          <cell r="B249">
            <v>188</v>
          </cell>
          <cell r="C249">
            <v>242</v>
          </cell>
          <cell r="D249">
            <v>95</v>
          </cell>
          <cell r="E249">
            <v>631</v>
          </cell>
          <cell r="F249">
            <v>57</v>
          </cell>
          <cell r="G249">
            <v>411</v>
          </cell>
          <cell r="H249">
            <v>108</v>
          </cell>
          <cell r="I249">
            <v>17</v>
          </cell>
          <cell r="J249">
            <v>184</v>
          </cell>
          <cell r="K249">
            <v>519</v>
          </cell>
          <cell r="L249">
            <v>360</v>
          </cell>
          <cell r="M249">
            <v>38</v>
          </cell>
          <cell r="N249">
            <v>510</v>
          </cell>
          <cell r="O249">
            <v>3700</v>
          </cell>
          <cell r="P249">
            <v>1416.3921702622079</v>
          </cell>
          <cell r="Q249">
            <v>941.00135749908213</v>
          </cell>
          <cell r="R249">
            <v>448</v>
          </cell>
          <cell r="S249">
            <v>178</v>
          </cell>
          <cell r="T249">
            <v>86</v>
          </cell>
          <cell r="U249">
            <v>53</v>
          </cell>
          <cell r="V249">
            <v>20</v>
          </cell>
          <cell r="W249">
            <v>72</v>
          </cell>
          <cell r="X249">
            <v>94</v>
          </cell>
          <cell r="Y249">
            <v>617</v>
          </cell>
          <cell r="Z249">
            <v>78</v>
          </cell>
          <cell r="AA249">
            <v>2070</v>
          </cell>
          <cell r="AB249">
            <v>131</v>
          </cell>
          <cell r="AC249">
            <v>329</v>
          </cell>
          <cell r="AD249">
            <v>352</v>
          </cell>
        </row>
        <row r="250">
          <cell r="B250">
            <v>165</v>
          </cell>
          <cell r="C250">
            <v>222</v>
          </cell>
          <cell r="D250">
            <v>93</v>
          </cell>
          <cell r="E250">
            <v>601</v>
          </cell>
          <cell r="F250">
            <v>56</v>
          </cell>
          <cell r="G250">
            <v>374</v>
          </cell>
          <cell r="H250">
            <v>102</v>
          </cell>
          <cell r="I250">
            <v>18</v>
          </cell>
          <cell r="J250">
            <v>162</v>
          </cell>
          <cell r="K250">
            <v>487</v>
          </cell>
          <cell r="L250">
            <v>339</v>
          </cell>
          <cell r="M250">
            <v>47</v>
          </cell>
          <cell r="N250">
            <v>484</v>
          </cell>
          <cell r="O250">
            <v>3500</v>
          </cell>
          <cell r="P250">
            <v>1329.487196750262</v>
          </cell>
          <cell r="Q250">
            <v>883.26473640986512</v>
          </cell>
          <cell r="R250">
            <v>426</v>
          </cell>
          <cell r="S250">
            <v>172</v>
          </cell>
          <cell r="T250">
            <v>91</v>
          </cell>
          <cell r="U250">
            <v>48</v>
          </cell>
          <cell r="V250">
            <v>21</v>
          </cell>
          <cell r="W250">
            <v>70</v>
          </cell>
          <cell r="X250">
            <v>90</v>
          </cell>
          <cell r="Y250">
            <v>616</v>
          </cell>
          <cell r="Z250">
            <v>75</v>
          </cell>
          <cell r="AA250">
            <v>1850</v>
          </cell>
          <cell r="AB250">
            <v>137</v>
          </cell>
          <cell r="AC250">
            <v>293</v>
          </cell>
          <cell r="AD250">
            <v>338</v>
          </cell>
        </row>
        <row r="251">
          <cell r="B251">
            <v>152</v>
          </cell>
          <cell r="C251">
            <v>197</v>
          </cell>
          <cell r="D251">
            <v>87</v>
          </cell>
          <cell r="E251">
            <v>572</v>
          </cell>
          <cell r="F251">
            <v>54</v>
          </cell>
          <cell r="G251">
            <v>351</v>
          </cell>
          <cell r="H251">
            <v>99</v>
          </cell>
          <cell r="I251">
            <v>16</v>
          </cell>
          <cell r="J251">
            <v>185</v>
          </cell>
          <cell r="K251">
            <v>459</v>
          </cell>
          <cell r="L251">
            <v>300</v>
          </cell>
          <cell r="M251">
            <v>55</v>
          </cell>
          <cell r="N251">
            <v>478</v>
          </cell>
          <cell r="O251">
            <v>2900</v>
          </cell>
          <cell r="P251">
            <v>1237.6930545456607</v>
          </cell>
          <cell r="Q251">
            <v>822.27992285430662</v>
          </cell>
          <cell r="R251">
            <v>451</v>
          </cell>
          <cell r="S251">
            <v>180</v>
          </cell>
          <cell r="T251">
            <v>139</v>
          </cell>
          <cell r="U251">
            <v>46</v>
          </cell>
          <cell r="V251">
            <v>18</v>
          </cell>
          <cell r="W251">
            <v>65</v>
          </cell>
          <cell r="X251">
            <v>84</v>
          </cell>
          <cell r="Y251">
            <v>564</v>
          </cell>
          <cell r="Z251">
            <v>71</v>
          </cell>
          <cell r="AA251">
            <v>1900</v>
          </cell>
          <cell r="AB251">
            <v>128</v>
          </cell>
          <cell r="AC251">
            <v>260</v>
          </cell>
          <cell r="AD251">
            <v>315</v>
          </cell>
        </row>
        <row r="252">
          <cell r="B252">
            <v>142</v>
          </cell>
          <cell r="C252">
            <v>184</v>
          </cell>
          <cell r="D252">
            <v>81</v>
          </cell>
          <cell r="E252">
            <v>526</v>
          </cell>
          <cell r="F252">
            <v>54</v>
          </cell>
          <cell r="G252">
            <v>337</v>
          </cell>
          <cell r="H252">
            <v>105</v>
          </cell>
          <cell r="I252">
            <v>16</v>
          </cell>
          <cell r="J252">
            <v>206</v>
          </cell>
          <cell r="K252">
            <v>446</v>
          </cell>
          <cell r="L252">
            <v>283</v>
          </cell>
          <cell r="M252">
            <v>56</v>
          </cell>
          <cell r="N252">
            <v>459</v>
          </cell>
          <cell r="O252">
            <v>2500</v>
          </cell>
          <cell r="P252">
            <v>1148.8324135566527</v>
          </cell>
          <cell r="Q252">
            <v>763.24402477855301</v>
          </cell>
          <cell r="R252">
            <v>412</v>
          </cell>
          <cell r="S252">
            <v>187</v>
          </cell>
          <cell r="T252">
            <v>154</v>
          </cell>
          <cell r="U252">
            <v>42</v>
          </cell>
          <cell r="V252">
            <v>18</v>
          </cell>
          <cell r="W252">
            <v>70</v>
          </cell>
          <cell r="X252">
            <v>79</v>
          </cell>
          <cell r="Y252">
            <v>551</v>
          </cell>
          <cell r="Z252">
            <v>72</v>
          </cell>
          <cell r="AA252">
            <v>1770</v>
          </cell>
          <cell r="AB252">
            <v>119</v>
          </cell>
          <cell r="AC252">
            <v>232</v>
          </cell>
          <cell r="AD252">
            <v>298</v>
          </cell>
        </row>
        <row r="253">
          <cell r="B253">
            <v>144</v>
          </cell>
          <cell r="C253">
            <v>158</v>
          </cell>
          <cell r="D253">
            <v>82</v>
          </cell>
          <cell r="E253">
            <v>480</v>
          </cell>
          <cell r="F253">
            <v>54</v>
          </cell>
          <cell r="G253">
            <v>313</v>
          </cell>
          <cell r="H253">
            <v>120</v>
          </cell>
          <cell r="I253">
            <v>16</v>
          </cell>
          <cell r="J253">
            <v>181</v>
          </cell>
          <cell r="K253">
            <v>535</v>
          </cell>
          <cell r="L253">
            <v>346</v>
          </cell>
          <cell r="M253">
            <v>55</v>
          </cell>
          <cell r="N253">
            <v>531</v>
          </cell>
          <cell r="O253">
            <v>2000</v>
          </cell>
          <cell r="P253">
            <v>1226.3091629303697</v>
          </cell>
          <cell r="Q253">
            <v>570.80100056664969</v>
          </cell>
          <cell r="R253">
            <v>388</v>
          </cell>
          <cell r="S253">
            <v>171</v>
          </cell>
          <cell r="T253">
            <v>108</v>
          </cell>
          <cell r="U253">
            <v>39</v>
          </cell>
          <cell r="V253">
            <v>18</v>
          </cell>
          <cell r="W253">
            <v>69</v>
          </cell>
          <cell r="X253">
            <v>76</v>
          </cell>
          <cell r="Y253">
            <v>478</v>
          </cell>
          <cell r="Z253">
            <v>65</v>
          </cell>
          <cell r="AA253">
            <v>1810</v>
          </cell>
          <cell r="AB253">
            <v>115</v>
          </cell>
          <cell r="AC253">
            <v>206</v>
          </cell>
          <cell r="AD253">
            <v>268</v>
          </cell>
        </row>
        <row r="254">
          <cell r="B254">
            <v>132</v>
          </cell>
          <cell r="C254">
            <v>154</v>
          </cell>
          <cell r="D254">
            <v>76</v>
          </cell>
          <cell r="E254">
            <v>435</v>
          </cell>
          <cell r="F254">
            <v>54</v>
          </cell>
          <cell r="G254">
            <v>290</v>
          </cell>
          <cell r="H254">
            <v>103</v>
          </cell>
          <cell r="I254">
            <v>16</v>
          </cell>
          <cell r="J254">
            <v>149</v>
          </cell>
          <cell r="K254">
            <v>527</v>
          </cell>
          <cell r="L254">
            <v>437</v>
          </cell>
          <cell r="M254">
            <v>71</v>
          </cell>
          <cell r="N254">
            <v>477</v>
          </cell>
          <cell r="O254">
            <v>1700</v>
          </cell>
          <cell r="P254">
            <v>1180.4580385515999</v>
          </cell>
          <cell r="Q254">
            <v>549.4590189003236</v>
          </cell>
          <cell r="R254">
            <v>355</v>
          </cell>
          <cell r="S254">
            <v>163</v>
          </cell>
          <cell r="T254">
            <v>95</v>
          </cell>
          <cell r="U254">
            <v>38</v>
          </cell>
          <cell r="V254">
            <v>26</v>
          </cell>
          <cell r="W254">
            <v>61</v>
          </cell>
          <cell r="X254">
            <v>76</v>
          </cell>
          <cell r="Y254">
            <v>435</v>
          </cell>
          <cell r="Z254">
            <v>65</v>
          </cell>
          <cell r="AA254">
            <v>2020</v>
          </cell>
          <cell r="AB254">
            <v>108</v>
          </cell>
          <cell r="AC254">
            <v>193</v>
          </cell>
          <cell r="AD254">
            <v>240</v>
          </cell>
        </row>
        <row r="255">
          <cell r="B255">
            <v>128</v>
          </cell>
          <cell r="C255">
            <v>150</v>
          </cell>
          <cell r="D255">
            <v>76</v>
          </cell>
          <cell r="E255">
            <v>387</v>
          </cell>
          <cell r="F255">
            <v>52</v>
          </cell>
          <cell r="G255">
            <v>319</v>
          </cell>
          <cell r="H255">
            <v>67</v>
          </cell>
          <cell r="I255">
            <v>15</v>
          </cell>
          <cell r="J255">
            <v>134</v>
          </cell>
          <cell r="K255">
            <v>482</v>
          </cell>
          <cell r="L255">
            <v>392</v>
          </cell>
          <cell r="M255">
            <v>69</v>
          </cell>
          <cell r="N255">
            <v>409</v>
          </cell>
          <cell r="O255">
            <v>1500</v>
          </cell>
          <cell r="P255">
            <v>1086.3937621745479</v>
          </cell>
          <cell r="Q255">
            <v>505.67562014849693</v>
          </cell>
          <cell r="R255">
            <v>327</v>
          </cell>
          <cell r="S255">
            <v>147</v>
          </cell>
          <cell r="T255">
            <v>95</v>
          </cell>
          <cell r="U255">
            <v>37</v>
          </cell>
          <cell r="V255">
            <v>18</v>
          </cell>
          <cell r="W255">
            <v>55</v>
          </cell>
          <cell r="X255">
            <v>75</v>
          </cell>
          <cell r="Y255">
            <v>411</v>
          </cell>
          <cell r="Z255">
            <v>69</v>
          </cell>
          <cell r="AA255">
            <v>1920</v>
          </cell>
          <cell r="AB255">
            <v>102</v>
          </cell>
          <cell r="AC255">
            <v>173</v>
          </cell>
          <cell r="AD255">
            <v>210</v>
          </cell>
        </row>
        <row r="256">
          <cell r="B256">
            <v>130</v>
          </cell>
          <cell r="C256">
            <v>140</v>
          </cell>
          <cell r="D256">
            <v>73</v>
          </cell>
          <cell r="E256">
            <v>343</v>
          </cell>
          <cell r="F256">
            <v>52</v>
          </cell>
          <cell r="G256">
            <v>328</v>
          </cell>
          <cell r="H256">
            <v>66</v>
          </cell>
          <cell r="I256">
            <v>15</v>
          </cell>
          <cell r="J256">
            <v>124</v>
          </cell>
          <cell r="K256">
            <v>466</v>
          </cell>
          <cell r="L256">
            <v>312</v>
          </cell>
          <cell r="M256">
            <v>62</v>
          </cell>
          <cell r="N256">
            <v>366</v>
          </cell>
          <cell r="O256">
            <v>1300</v>
          </cell>
          <cell r="P256">
            <v>1011.920420759334</v>
          </cell>
          <cell r="Q256">
            <v>471.01106810864599</v>
          </cell>
          <cell r="R256">
            <v>311</v>
          </cell>
          <cell r="S256">
            <v>137</v>
          </cell>
          <cell r="T256">
            <v>100</v>
          </cell>
          <cell r="U256">
            <v>34</v>
          </cell>
          <cell r="V256">
            <v>19</v>
          </cell>
          <cell r="W256">
            <v>61</v>
          </cell>
          <cell r="X256">
            <v>76</v>
          </cell>
          <cell r="Y256">
            <v>409</v>
          </cell>
          <cell r="Z256">
            <v>73</v>
          </cell>
          <cell r="AA256">
            <v>1820</v>
          </cell>
          <cell r="AB256">
            <v>101</v>
          </cell>
          <cell r="AC256">
            <v>166</v>
          </cell>
          <cell r="AD256">
            <v>199</v>
          </cell>
        </row>
        <row r="257">
          <cell r="B257">
            <v>187</v>
          </cell>
          <cell r="C257">
            <v>138</v>
          </cell>
          <cell r="D257">
            <v>72</v>
          </cell>
          <cell r="E257">
            <v>299</v>
          </cell>
          <cell r="F257">
            <v>55</v>
          </cell>
          <cell r="G257">
            <v>326</v>
          </cell>
          <cell r="H257">
            <v>63</v>
          </cell>
          <cell r="I257">
            <v>18</v>
          </cell>
          <cell r="J257">
            <v>118</v>
          </cell>
          <cell r="K257">
            <v>414</v>
          </cell>
          <cell r="L257">
            <v>280</v>
          </cell>
          <cell r="M257">
            <v>54</v>
          </cell>
          <cell r="N257">
            <v>331</v>
          </cell>
          <cell r="O257">
            <v>1200</v>
          </cell>
          <cell r="P257">
            <v>945.36681900954397</v>
          </cell>
          <cell r="Q257">
            <v>440.03285835661507</v>
          </cell>
          <cell r="R257">
            <v>395</v>
          </cell>
          <cell r="S257">
            <v>131</v>
          </cell>
          <cell r="T257">
            <v>140</v>
          </cell>
          <cell r="U257">
            <v>34</v>
          </cell>
          <cell r="V257">
            <v>21</v>
          </cell>
          <cell r="W257">
            <v>64</v>
          </cell>
          <cell r="X257">
            <v>76</v>
          </cell>
          <cell r="Y257">
            <v>423</v>
          </cell>
          <cell r="Z257">
            <v>68</v>
          </cell>
          <cell r="AA257">
            <v>1450</v>
          </cell>
          <cell r="AB257">
            <v>99</v>
          </cell>
          <cell r="AC257">
            <v>154</v>
          </cell>
          <cell r="AD257">
            <v>194</v>
          </cell>
        </row>
        <row r="258">
          <cell r="B258">
            <v>205</v>
          </cell>
          <cell r="C258">
            <v>139</v>
          </cell>
          <cell r="D258">
            <v>88</v>
          </cell>
          <cell r="E258">
            <v>252</v>
          </cell>
          <cell r="F258">
            <v>58</v>
          </cell>
          <cell r="G258">
            <v>301</v>
          </cell>
          <cell r="H258">
            <v>69</v>
          </cell>
          <cell r="I258">
            <v>20</v>
          </cell>
          <cell r="J258">
            <v>112</v>
          </cell>
          <cell r="K258">
            <v>362</v>
          </cell>
          <cell r="L258">
            <v>249</v>
          </cell>
          <cell r="M258">
            <v>50</v>
          </cell>
          <cell r="N258">
            <v>300</v>
          </cell>
          <cell r="O258">
            <v>1100</v>
          </cell>
          <cell r="P258">
            <v>889.6507557492813</v>
          </cell>
          <cell r="Q258">
            <v>414.09911699844304</v>
          </cell>
          <cell r="R258">
            <v>507</v>
          </cell>
          <cell r="S258">
            <v>126</v>
          </cell>
          <cell r="T258">
            <v>121</v>
          </cell>
          <cell r="U258">
            <v>36</v>
          </cell>
          <cell r="V258">
            <v>22</v>
          </cell>
          <cell r="W258">
            <v>59</v>
          </cell>
          <cell r="X258">
            <v>74</v>
          </cell>
          <cell r="Y258">
            <v>387</v>
          </cell>
          <cell r="Z258">
            <v>66</v>
          </cell>
          <cell r="AA258">
            <v>1260</v>
          </cell>
          <cell r="AB258">
            <v>98</v>
          </cell>
          <cell r="AC258">
            <v>147</v>
          </cell>
          <cell r="AD258">
            <v>195</v>
          </cell>
        </row>
        <row r="259">
          <cell r="B259">
            <v>295</v>
          </cell>
          <cell r="C259">
            <v>148</v>
          </cell>
          <cell r="D259">
            <v>88</v>
          </cell>
          <cell r="E259">
            <v>240</v>
          </cell>
          <cell r="F259">
            <v>58</v>
          </cell>
          <cell r="G259">
            <v>272</v>
          </cell>
          <cell r="H259">
            <v>91</v>
          </cell>
          <cell r="I259">
            <v>17</v>
          </cell>
          <cell r="J259">
            <v>106</v>
          </cell>
          <cell r="K259">
            <v>342</v>
          </cell>
          <cell r="L259">
            <v>227</v>
          </cell>
          <cell r="M259">
            <v>48</v>
          </cell>
          <cell r="N259">
            <v>266</v>
          </cell>
          <cell r="O259">
            <v>1000</v>
          </cell>
          <cell r="P259">
            <v>853.94245585429985</v>
          </cell>
          <cell r="Q259">
            <v>397.47824036739502</v>
          </cell>
          <cell r="R259">
            <v>383</v>
          </cell>
          <cell r="S259">
            <v>122</v>
          </cell>
          <cell r="T259">
            <v>100</v>
          </cell>
          <cell r="U259">
            <v>37</v>
          </cell>
          <cell r="V259">
            <v>28</v>
          </cell>
          <cell r="W259">
            <v>69</v>
          </cell>
          <cell r="X259">
            <v>73</v>
          </cell>
          <cell r="Y259">
            <v>318</v>
          </cell>
          <cell r="Z259">
            <v>60</v>
          </cell>
          <cell r="AA259">
            <v>1310</v>
          </cell>
          <cell r="AB259">
            <v>88</v>
          </cell>
          <cell r="AC259">
            <v>137</v>
          </cell>
          <cell r="AD259">
            <v>223</v>
          </cell>
        </row>
        <row r="260">
          <cell r="B260">
            <v>175</v>
          </cell>
          <cell r="C260">
            <v>145</v>
          </cell>
          <cell r="D260">
            <v>70</v>
          </cell>
          <cell r="E260">
            <v>199</v>
          </cell>
          <cell r="F260">
            <v>61</v>
          </cell>
          <cell r="G260">
            <v>258</v>
          </cell>
          <cell r="H260">
            <v>85</v>
          </cell>
          <cell r="I260">
            <v>16</v>
          </cell>
          <cell r="J260">
            <v>96</v>
          </cell>
          <cell r="K260">
            <v>300</v>
          </cell>
          <cell r="L260">
            <v>214</v>
          </cell>
          <cell r="M260">
            <v>47</v>
          </cell>
          <cell r="N260">
            <v>251</v>
          </cell>
          <cell r="O260">
            <v>1100</v>
          </cell>
          <cell r="P260">
            <v>810.31441629389474</v>
          </cell>
          <cell r="Q260">
            <v>377.17102144852714</v>
          </cell>
          <cell r="R260">
            <v>357</v>
          </cell>
          <cell r="S260">
            <v>120</v>
          </cell>
          <cell r="T260">
            <v>99</v>
          </cell>
          <cell r="U260">
            <v>39</v>
          </cell>
          <cell r="V260">
            <v>30</v>
          </cell>
          <cell r="W260">
            <v>75</v>
          </cell>
          <cell r="X260">
            <v>82</v>
          </cell>
          <cell r="Y260">
            <v>266</v>
          </cell>
          <cell r="Z260">
            <v>59</v>
          </cell>
          <cell r="AA260">
            <v>1240</v>
          </cell>
          <cell r="AB260">
            <v>86</v>
          </cell>
          <cell r="AC260">
            <v>134</v>
          </cell>
          <cell r="AD260">
            <v>228</v>
          </cell>
        </row>
        <row r="261">
          <cell r="B261">
            <v>172</v>
          </cell>
          <cell r="C261">
            <v>133</v>
          </cell>
          <cell r="D261">
            <v>71</v>
          </cell>
          <cell r="E261">
            <v>188</v>
          </cell>
          <cell r="F261">
            <v>69</v>
          </cell>
          <cell r="G261">
            <v>268</v>
          </cell>
          <cell r="H261">
            <v>66</v>
          </cell>
          <cell r="I261">
            <v>15</v>
          </cell>
          <cell r="J261">
            <v>83</v>
          </cell>
          <cell r="K261">
            <v>265</v>
          </cell>
          <cell r="L261">
            <v>185</v>
          </cell>
          <cell r="M261">
            <v>44</v>
          </cell>
          <cell r="N261">
            <v>295</v>
          </cell>
          <cell r="O261">
            <v>1100</v>
          </cell>
          <cell r="P261">
            <v>782.66479886548518</v>
          </cell>
          <cell r="Q261">
            <v>364.30115977701536</v>
          </cell>
          <cell r="R261">
            <v>331</v>
          </cell>
          <cell r="S261">
            <v>121</v>
          </cell>
          <cell r="T261">
            <v>96</v>
          </cell>
          <cell r="U261">
            <v>43</v>
          </cell>
          <cell r="V261">
            <v>33</v>
          </cell>
          <cell r="W261">
            <v>68</v>
          </cell>
          <cell r="X261">
            <v>90</v>
          </cell>
          <cell r="Y261">
            <v>241</v>
          </cell>
          <cell r="Z261">
            <v>55</v>
          </cell>
          <cell r="AA261">
            <v>1170</v>
          </cell>
          <cell r="AB261">
            <v>86</v>
          </cell>
          <cell r="AC261">
            <v>130</v>
          </cell>
          <cell r="AD261">
            <v>215</v>
          </cell>
        </row>
        <row r="262">
          <cell r="B262">
            <v>172</v>
          </cell>
          <cell r="C262">
            <v>119</v>
          </cell>
          <cell r="D262">
            <v>77</v>
          </cell>
          <cell r="E262">
            <v>166</v>
          </cell>
          <cell r="F262">
            <v>64</v>
          </cell>
          <cell r="G262">
            <v>304</v>
          </cell>
          <cell r="H262">
            <v>52</v>
          </cell>
          <cell r="I262">
            <v>14</v>
          </cell>
          <cell r="J262">
            <v>84</v>
          </cell>
          <cell r="K262">
            <v>249</v>
          </cell>
          <cell r="L262">
            <v>167</v>
          </cell>
          <cell r="M262">
            <v>52</v>
          </cell>
          <cell r="N262">
            <v>289</v>
          </cell>
          <cell r="O262">
            <v>1100</v>
          </cell>
          <cell r="P262">
            <v>772.24408877940095</v>
          </cell>
          <cell r="Q262">
            <v>359.45070939830481</v>
          </cell>
          <cell r="R262">
            <v>324</v>
          </cell>
          <cell r="S262">
            <v>111</v>
          </cell>
          <cell r="T262">
            <v>94</v>
          </cell>
          <cell r="U262">
            <v>46</v>
          </cell>
          <cell r="V262">
            <v>30</v>
          </cell>
          <cell r="W262">
            <v>64</v>
          </cell>
          <cell r="X262">
            <v>82</v>
          </cell>
          <cell r="Y262">
            <v>217</v>
          </cell>
          <cell r="Z262">
            <v>54</v>
          </cell>
          <cell r="AA262">
            <v>1180</v>
          </cell>
          <cell r="AB262">
            <v>83</v>
          </cell>
          <cell r="AC262">
            <v>128</v>
          </cell>
          <cell r="AD262">
            <v>236</v>
          </cell>
        </row>
        <row r="263">
          <cell r="B263">
            <v>168</v>
          </cell>
          <cell r="C263">
            <v>114</v>
          </cell>
          <cell r="D263">
            <v>81</v>
          </cell>
          <cell r="E263">
            <v>173</v>
          </cell>
          <cell r="F263">
            <v>62</v>
          </cell>
          <cell r="G263">
            <v>282</v>
          </cell>
          <cell r="H263">
            <v>50</v>
          </cell>
          <cell r="I263">
            <v>14</v>
          </cell>
          <cell r="J263">
            <v>92</v>
          </cell>
          <cell r="K263">
            <v>224</v>
          </cell>
          <cell r="L263">
            <v>157</v>
          </cell>
          <cell r="M263">
            <v>53</v>
          </cell>
          <cell r="N263">
            <v>269</v>
          </cell>
          <cell r="O263">
            <v>980</v>
          </cell>
          <cell r="P263">
            <v>718.4732247352074</v>
          </cell>
          <cell r="Q263">
            <v>334.42238544415875</v>
          </cell>
          <cell r="R263">
            <v>271</v>
          </cell>
          <cell r="S263">
            <v>111</v>
          </cell>
          <cell r="T263">
            <v>88</v>
          </cell>
          <cell r="U263">
            <v>47</v>
          </cell>
          <cell r="V263">
            <v>25</v>
          </cell>
          <cell r="W263">
            <v>75</v>
          </cell>
          <cell r="X263">
            <v>83</v>
          </cell>
          <cell r="Y263">
            <v>202</v>
          </cell>
          <cell r="Z263">
            <v>52</v>
          </cell>
          <cell r="AA263">
            <v>1000</v>
          </cell>
          <cell r="AB263">
            <v>80</v>
          </cell>
          <cell r="AC263">
            <v>121</v>
          </cell>
          <cell r="AD263">
            <v>297</v>
          </cell>
        </row>
        <row r="264">
          <cell r="B264">
            <v>150</v>
          </cell>
          <cell r="C264">
            <v>102</v>
          </cell>
          <cell r="D264">
            <v>76</v>
          </cell>
          <cell r="E264">
            <v>187</v>
          </cell>
          <cell r="F264">
            <v>61</v>
          </cell>
          <cell r="G264">
            <v>242</v>
          </cell>
          <cell r="H264">
            <v>50</v>
          </cell>
          <cell r="I264">
            <v>14</v>
          </cell>
          <cell r="J264">
            <v>87</v>
          </cell>
          <cell r="K264">
            <v>212</v>
          </cell>
          <cell r="L264">
            <v>142</v>
          </cell>
          <cell r="M264">
            <v>53</v>
          </cell>
          <cell r="N264">
            <v>229</v>
          </cell>
          <cell r="O264">
            <v>800</v>
          </cell>
          <cell r="P264">
            <v>655.94896421870328</v>
          </cell>
          <cell r="Q264">
            <v>305.31968317189586</v>
          </cell>
          <cell r="R264">
            <v>247</v>
          </cell>
          <cell r="S264">
            <v>142</v>
          </cell>
          <cell r="T264">
            <v>86</v>
          </cell>
          <cell r="U264">
            <v>49</v>
          </cell>
          <cell r="V264">
            <v>24</v>
          </cell>
          <cell r="W264">
            <v>70</v>
          </cell>
          <cell r="X264">
            <v>89</v>
          </cell>
          <cell r="Y264">
            <v>205</v>
          </cell>
          <cell r="Z264">
            <v>53</v>
          </cell>
          <cell r="AA264">
            <v>902</v>
          </cell>
          <cell r="AB264">
            <v>78</v>
          </cell>
          <cell r="AC264">
            <v>118</v>
          </cell>
          <cell r="AD264">
            <v>253</v>
          </cell>
        </row>
        <row r="265">
          <cell r="B265">
            <v>148</v>
          </cell>
          <cell r="C265">
            <v>91</v>
          </cell>
          <cell r="D265">
            <v>75</v>
          </cell>
          <cell r="E265">
            <v>194</v>
          </cell>
          <cell r="F265">
            <v>55</v>
          </cell>
          <cell r="G265">
            <v>416</v>
          </cell>
          <cell r="H265">
            <v>70</v>
          </cell>
          <cell r="I265">
            <v>14</v>
          </cell>
          <cell r="J265">
            <v>84</v>
          </cell>
          <cell r="K265">
            <v>181</v>
          </cell>
          <cell r="L265">
            <v>149</v>
          </cell>
          <cell r="M265">
            <v>57</v>
          </cell>
          <cell r="N265">
            <v>195</v>
          </cell>
          <cell r="O265">
            <v>650</v>
          </cell>
          <cell r="P265">
            <v>636.35802925686517</v>
          </cell>
          <cell r="Q265">
            <v>296.20083645992014</v>
          </cell>
          <cell r="R265">
            <v>220</v>
          </cell>
          <cell r="S265">
            <v>137</v>
          </cell>
          <cell r="T265">
            <v>85</v>
          </cell>
          <cell r="U265">
            <v>50</v>
          </cell>
          <cell r="V265">
            <v>21</v>
          </cell>
          <cell r="W265">
            <v>67</v>
          </cell>
          <cell r="X265">
            <v>101</v>
          </cell>
          <cell r="Y265">
            <v>192</v>
          </cell>
          <cell r="Z265">
            <v>54</v>
          </cell>
          <cell r="AA265">
            <v>864</v>
          </cell>
          <cell r="AB265">
            <v>79</v>
          </cell>
          <cell r="AC265">
            <v>113</v>
          </cell>
          <cell r="AD265">
            <v>218</v>
          </cell>
        </row>
        <row r="266">
          <cell r="B266">
            <v>114</v>
          </cell>
          <cell r="C266">
            <v>74</v>
          </cell>
          <cell r="D266">
            <v>67</v>
          </cell>
          <cell r="E266">
            <v>210</v>
          </cell>
          <cell r="F266">
            <v>56</v>
          </cell>
          <cell r="G266">
            <v>285</v>
          </cell>
          <cell r="H266">
            <v>63</v>
          </cell>
          <cell r="I266">
            <v>14</v>
          </cell>
          <cell r="J266">
            <v>75</v>
          </cell>
          <cell r="K266">
            <v>171</v>
          </cell>
          <cell r="L266">
            <v>166</v>
          </cell>
          <cell r="M266">
            <v>64</v>
          </cell>
          <cell r="N266">
            <v>176</v>
          </cell>
          <cell r="O266">
            <v>531</v>
          </cell>
          <cell r="P266">
            <v>581.3366800023415</v>
          </cell>
          <cell r="Q266">
            <v>270.59045846032882</v>
          </cell>
          <cell r="R266">
            <v>196</v>
          </cell>
          <cell r="S266">
            <v>132</v>
          </cell>
          <cell r="T266">
            <v>77</v>
          </cell>
          <cell r="U266">
            <v>51</v>
          </cell>
          <cell r="V266">
            <v>23</v>
          </cell>
          <cell r="W266">
            <v>67</v>
          </cell>
          <cell r="X266">
            <v>96</v>
          </cell>
          <cell r="Y266">
            <v>167</v>
          </cell>
          <cell r="Z266">
            <v>54</v>
          </cell>
          <cell r="AA266">
            <v>873</v>
          </cell>
          <cell r="AB266">
            <v>74</v>
          </cell>
          <cell r="AC266">
            <v>107</v>
          </cell>
          <cell r="AD266">
            <v>201</v>
          </cell>
        </row>
        <row r="267">
          <cell r="B267">
            <v>101</v>
          </cell>
          <cell r="C267">
            <v>73</v>
          </cell>
          <cell r="D267">
            <v>60</v>
          </cell>
          <cell r="E267">
            <v>204</v>
          </cell>
          <cell r="F267">
            <v>61</v>
          </cell>
          <cell r="G267">
            <v>218</v>
          </cell>
          <cell r="H267">
            <v>61</v>
          </cell>
          <cell r="I267">
            <v>14</v>
          </cell>
          <cell r="J267">
            <v>71</v>
          </cell>
          <cell r="K267">
            <v>158</v>
          </cell>
          <cell r="L267">
            <v>147</v>
          </cell>
          <cell r="M267">
            <v>60</v>
          </cell>
          <cell r="N267">
            <v>164</v>
          </cell>
          <cell r="O267">
            <v>502</v>
          </cell>
          <cell r="P267">
            <v>530.48361478225149</v>
          </cell>
          <cell r="Q267">
            <v>246.92026061222168</v>
          </cell>
          <cell r="R267">
            <v>191</v>
          </cell>
          <cell r="S267">
            <v>124</v>
          </cell>
          <cell r="T267">
            <v>74</v>
          </cell>
          <cell r="U267">
            <v>51</v>
          </cell>
          <cell r="V267">
            <v>23</v>
          </cell>
          <cell r="W267">
            <v>66</v>
          </cell>
          <cell r="X267">
            <v>116</v>
          </cell>
          <cell r="Y267">
            <v>155</v>
          </cell>
          <cell r="Z267">
            <v>56</v>
          </cell>
          <cell r="AA267">
            <v>708</v>
          </cell>
          <cell r="AB267">
            <v>72</v>
          </cell>
          <cell r="AC267">
            <v>103</v>
          </cell>
          <cell r="AD267">
            <v>185</v>
          </cell>
        </row>
        <row r="268">
          <cell r="B268">
            <v>98</v>
          </cell>
          <cell r="C268">
            <v>73</v>
          </cell>
          <cell r="D268">
            <v>59</v>
          </cell>
          <cell r="E268">
            <v>185</v>
          </cell>
          <cell r="F268">
            <v>69</v>
          </cell>
          <cell r="G268">
            <v>302</v>
          </cell>
          <cell r="H268">
            <v>59</v>
          </cell>
          <cell r="I268">
            <v>13</v>
          </cell>
          <cell r="J268">
            <v>71</v>
          </cell>
          <cell r="K268">
            <v>152</v>
          </cell>
          <cell r="L268">
            <v>132</v>
          </cell>
          <cell r="M268">
            <v>57</v>
          </cell>
          <cell r="N268">
            <v>161</v>
          </cell>
          <cell r="O268">
            <v>466</v>
          </cell>
          <cell r="P268">
            <v>512.83787903648238</v>
          </cell>
          <cell r="Q268">
            <v>238.7068313042719</v>
          </cell>
          <cell r="R268">
            <v>219</v>
          </cell>
          <cell r="S268">
            <v>125</v>
          </cell>
          <cell r="T268">
            <v>78</v>
          </cell>
          <cell r="U268">
            <v>51</v>
          </cell>
          <cell r="V268">
            <v>22</v>
          </cell>
          <cell r="W268">
            <v>55</v>
          </cell>
          <cell r="X268">
            <v>112</v>
          </cell>
          <cell r="Y268">
            <v>148</v>
          </cell>
          <cell r="Z268">
            <v>55</v>
          </cell>
          <cell r="AA268">
            <v>573</v>
          </cell>
          <cell r="AB268">
            <v>75</v>
          </cell>
          <cell r="AC268">
            <v>102</v>
          </cell>
          <cell r="AD268">
            <v>179</v>
          </cell>
        </row>
        <row r="269">
          <cell r="B269">
            <v>96</v>
          </cell>
          <cell r="C269">
            <v>70</v>
          </cell>
          <cell r="D269">
            <v>64</v>
          </cell>
          <cell r="E269">
            <v>176</v>
          </cell>
          <cell r="F269">
            <v>77</v>
          </cell>
          <cell r="G269">
            <v>333</v>
          </cell>
          <cell r="H269">
            <v>49</v>
          </cell>
          <cell r="I269">
            <v>12</v>
          </cell>
          <cell r="J269">
            <v>72</v>
          </cell>
          <cell r="K269">
            <v>146</v>
          </cell>
          <cell r="L269">
            <v>129</v>
          </cell>
          <cell r="M269">
            <v>62</v>
          </cell>
          <cell r="N269">
            <v>154</v>
          </cell>
          <cell r="O269">
            <v>410</v>
          </cell>
          <cell r="P269">
            <v>492.69117287005338</v>
          </cell>
          <cell r="Q269">
            <v>229.32929390543168</v>
          </cell>
          <cell r="R269">
            <v>211</v>
          </cell>
          <cell r="S269">
            <v>134</v>
          </cell>
          <cell r="T269">
            <v>76</v>
          </cell>
          <cell r="U269">
            <v>48</v>
          </cell>
          <cell r="V269">
            <v>21</v>
          </cell>
          <cell r="W269">
            <v>48</v>
          </cell>
          <cell r="X269">
            <v>100</v>
          </cell>
          <cell r="Y269">
            <v>138</v>
          </cell>
          <cell r="Z269">
            <v>54</v>
          </cell>
          <cell r="AA269">
            <v>491</v>
          </cell>
          <cell r="AB269">
            <v>106</v>
          </cell>
          <cell r="AC269">
            <v>102</v>
          </cell>
          <cell r="AD269">
            <v>167</v>
          </cell>
        </row>
        <row r="270">
          <cell r="B270">
            <v>96</v>
          </cell>
          <cell r="C270">
            <v>73</v>
          </cell>
          <cell r="D270">
            <v>70</v>
          </cell>
          <cell r="E270">
            <v>181</v>
          </cell>
          <cell r="F270">
            <v>90</v>
          </cell>
          <cell r="G270">
            <v>252</v>
          </cell>
          <cell r="H270">
            <v>51</v>
          </cell>
          <cell r="I270">
            <v>13</v>
          </cell>
          <cell r="J270">
            <v>79</v>
          </cell>
          <cell r="K270">
            <v>141</v>
          </cell>
          <cell r="L270">
            <v>122</v>
          </cell>
          <cell r="M270">
            <v>65</v>
          </cell>
          <cell r="N270">
            <v>152</v>
          </cell>
          <cell r="O270">
            <v>355</v>
          </cell>
          <cell r="P270">
            <v>468.09829706689493</v>
          </cell>
          <cell r="Q270">
            <v>217.88223101167489</v>
          </cell>
          <cell r="R270">
            <v>197</v>
          </cell>
          <cell r="S270">
            <v>147</v>
          </cell>
          <cell r="T270">
            <v>74</v>
          </cell>
          <cell r="U270">
            <v>46</v>
          </cell>
          <cell r="V270">
            <v>20</v>
          </cell>
          <cell r="W270">
            <v>47</v>
          </cell>
          <cell r="X270">
            <v>95</v>
          </cell>
          <cell r="Y270">
            <v>123</v>
          </cell>
          <cell r="Z270">
            <v>54</v>
          </cell>
          <cell r="AA270">
            <v>472</v>
          </cell>
          <cell r="AB270">
            <v>95</v>
          </cell>
          <cell r="AC270">
            <v>97</v>
          </cell>
          <cell r="AD270">
            <v>162</v>
          </cell>
        </row>
        <row r="271">
          <cell r="B271">
            <v>96</v>
          </cell>
          <cell r="C271">
            <v>77</v>
          </cell>
          <cell r="D271">
            <v>70</v>
          </cell>
          <cell r="E271">
            <v>239</v>
          </cell>
          <cell r="F271">
            <v>176</v>
          </cell>
          <cell r="G271">
            <v>217</v>
          </cell>
          <cell r="H271">
            <v>84</v>
          </cell>
          <cell r="I271">
            <v>21</v>
          </cell>
          <cell r="J271">
            <v>79</v>
          </cell>
          <cell r="K271">
            <v>137</v>
          </cell>
          <cell r="L271">
            <v>110</v>
          </cell>
          <cell r="M271">
            <v>69</v>
          </cell>
          <cell r="N271">
            <v>139</v>
          </cell>
          <cell r="O271">
            <v>361</v>
          </cell>
          <cell r="P271">
            <v>504.08448256417188</v>
          </cell>
          <cell r="Q271">
            <v>234.6324529861551</v>
          </cell>
          <cell r="R271">
            <v>314</v>
          </cell>
          <cell r="S271">
            <v>128</v>
          </cell>
          <cell r="T271">
            <v>66</v>
          </cell>
          <cell r="U271">
            <v>47</v>
          </cell>
          <cell r="V271">
            <v>21</v>
          </cell>
          <cell r="W271">
            <v>53</v>
          </cell>
          <cell r="X271">
            <v>94</v>
          </cell>
          <cell r="Y271">
            <v>120</v>
          </cell>
          <cell r="Z271">
            <v>54</v>
          </cell>
          <cell r="AA271">
            <v>501</v>
          </cell>
          <cell r="AB271">
            <v>92</v>
          </cell>
          <cell r="AC271">
            <v>107</v>
          </cell>
          <cell r="AD271">
            <v>156</v>
          </cell>
        </row>
        <row r="272">
          <cell r="B272">
            <v>94</v>
          </cell>
          <cell r="C272">
            <v>84</v>
          </cell>
          <cell r="D272">
            <v>74</v>
          </cell>
          <cell r="E272">
            <v>312</v>
          </cell>
          <cell r="F272">
            <v>127</v>
          </cell>
          <cell r="G272">
            <v>188</v>
          </cell>
          <cell r="H272">
            <v>82</v>
          </cell>
          <cell r="I272">
            <v>19</v>
          </cell>
          <cell r="J272">
            <v>81</v>
          </cell>
          <cell r="K272">
            <v>134</v>
          </cell>
          <cell r="L272">
            <v>105</v>
          </cell>
          <cell r="M272">
            <v>55</v>
          </cell>
          <cell r="N272">
            <v>139</v>
          </cell>
          <cell r="O272">
            <v>349</v>
          </cell>
          <cell r="P272">
            <v>476.57380793690993</v>
          </cell>
          <cell r="Q272">
            <v>221.82726398635941</v>
          </cell>
          <cell r="R272">
            <v>219</v>
          </cell>
          <cell r="S272">
            <v>121</v>
          </cell>
          <cell r="T272">
            <v>64</v>
          </cell>
          <cell r="U272">
            <v>41</v>
          </cell>
          <cell r="V272">
            <v>22</v>
          </cell>
          <cell r="W272">
            <v>60</v>
          </cell>
          <cell r="X272">
            <v>88</v>
          </cell>
          <cell r="Y272">
            <v>119</v>
          </cell>
          <cell r="Z272">
            <v>52</v>
          </cell>
          <cell r="AA272">
            <v>448</v>
          </cell>
          <cell r="AB272">
            <v>91</v>
          </cell>
          <cell r="AC272">
            <v>112</v>
          </cell>
          <cell r="AD272">
            <v>150</v>
          </cell>
        </row>
        <row r="273">
          <cell r="B273">
            <v>89</v>
          </cell>
          <cell r="C273">
            <v>86</v>
          </cell>
          <cell r="D273">
            <v>73</v>
          </cell>
          <cell r="E273">
            <v>291</v>
          </cell>
          <cell r="F273">
            <v>129</v>
          </cell>
          <cell r="G273">
            <v>177</v>
          </cell>
          <cell r="H273">
            <v>79</v>
          </cell>
          <cell r="I273">
            <v>18</v>
          </cell>
          <cell r="J273">
            <v>67</v>
          </cell>
          <cell r="K273">
            <v>139</v>
          </cell>
          <cell r="L273">
            <v>103</v>
          </cell>
          <cell r="M273">
            <v>49</v>
          </cell>
          <cell r="N273">
            <v>136</v>
          </cell>
          <cell r="O273">
            <v>366</v>
          </cell>
          <cell r="P273">
            <v>451.42516092916048</v>
          </cell>
          <cell r="Q273">
            <v>210.12151040573812</v>
          </cell>
          <cell r="R273">
            <v>186</v>
          </cell>
          <cell r="S273">
            <v>123</v>
          </cell>
          <cell r="T273">
            <v>60</v>
          </cell>
          <cell r="U273">
            <v>39</v>
          </cell>
          <cell r="V273">
            <v>24</v>
          </cell>
          <cell r="W273">
            <v>63</v>
          </cell>
          <cell r="X273">
            <v>71</v>
          </cell>
          <cell r="Y273">
            <v>113</v>
          </cell>
          <cell r="Z273">
            <v>50</v>
          </cell>
          <cell r="AA273">
            <v>379</v>
          </cell>
          <cell r="AB273">
            <v>82</v>
          </cell>
          <cell r="AC273">
            <v>106</v>
          </cell>
          <cell r="AD273">
            <v>151</v>
          </cell>
        </row>
        <row r="274">
          <cell r="B274">
            <v>95</v>
          </cell>
          <cell r="C274">
            <v>89</v>
          </cell>
          <cell r="D274">
            <v>65</v>
          </cell>
          <cell r="E274">
            <v>277</v>
          </cell>
          <cell r="F274">
            <v>113</v>
          </cell>
          <cell r="G274">
            <v>197</v>
          </cell>
          <cell r="H274">
            <v>73</v>
          </cell>
          <cell r="I274">
            <v>19</v>
          </cell>
          <cell r="J274">
            <v>66</v>
          </cell>
          <cell r="K274">
            <v>136</v>
          </cell>
          <cell r="L274">
            <v>100</v>
          </cell>
          <cell r="M274">
            <v>43</v>
          </cell>
          <cell r="N274">
            <v>128</v>
          </cell>
          <cell r="O274">
            <v>419</v>
          </cell>
          <cell r="P274">
            <v>447.6737052981702</v>
          </cell>
          <cell r="Q274">
            <v>208.37534826940234</v>
          </cell>
          <cell r="R274">
            <v>182</v>
          </cell>
          <cell r="S274">
            <v>124</v>
          </cell>
          <cell r="T274">
            <v>60</v>
          </cell>
          <cell r="U274">
            <v>37</v>
          </cell>
          <cell r="V274">
            <v>25</v>
          </cell>
          <cell r="W274">
            <v>55</v>
          </cell>
          <cell r="X274">
            <v>70</v>
          </cell>
          <cell r="Y274">
            <v>112</v>
          </cell>
          <cell r="Z274">
            <v>49</v>
          </cell>
          <cell r="AA274">
            <v>354</v>
          </cell>
          <cell r="AB274">
            <v>76</v>
          </cell>
          <cell r="AC274">
            <v>103</v>
          </cell>
          <cell r="AD274">
            <v>155</v>
          </cell>
        </row>
        <row r="275">
          <cell r="B275">
            <v>110</v>
          </cell>
          <cell r="C275">
            <v>88</v>
          </cell>
          <cell r="D275">
            <v>61</v>
          </cell>
          <cell r="E275">
            <v>233</v>
          </cell>
          <cell r="F275">
            <v>118</v>
          </cell>
          <cell r="G275">
            <v>166</v>
          </cell>
          <cell r="H275">
            <v>68</v>
          </cell>
          <cell r="I275">
            <v>19</v>
          </cell>
          <cell r="J275">
            <v>63</v>
          </cell>
          <cell r="K275">
            <v>127</v>
          </cell>
          <cell r="L275">
            <v>99</v>
          </cell>
          <cell r="M275">
            <v>42</v>
          </cell>
          <cell r="N275">
            <v>106</v>
          </cell>
          <cell r="O275">
            <v>561</v>
          </cell>
          <cell r="P275">
            <v>460.45644300376671</v>
          </cell>
          <cell r="Q275">
            <v>214.32523406728723</v>
          </cell>
          <cell r="R275">
            <v>190</v>
          </cell>
          <cell r="S275">
            <v>118</v>
          </cell>
          <cell r="T275">
            <v>61</v>
          </cell>
          <cell r="U275">
            <v>38</v>
          </cell>
          <cell r="V275">
            <v>23</v>
          </cell>
          <cell r="W275">
            <v>53</v>
          </cell>
          <cell r="X275">
            <v>74</v>
          </cell>
          <cell r="Y275">
            <v>118</v>
          </cell>
          <cell r="Z275">
            <v>50</v>
          </cell>
          <cell r="AA275">
            <v>317</v>
          </cell>
          <cell r="AB275">
            <v>73</v>
          </cell>
          <cell r="AC275">
            <v>110</v>
          </cell>
          <cell r="AD275">
            <v>228</v>
          </cell>
        </row>
        <row r="276">
          <cell r="B276">
            <v>101</v>
          </cell>
          <cell r="C276">
            <v>108</v>
          </cell>
          <cell r="D276">
            <v>65</v>
          </cell>
          <cell r="E276">
            <v>209</v>
          </cell>
          <cell r="F276">
            <v>118</v>
          </cell>
          <cell r="G276">
            <v>150</v>
          </cell>
          <cell r="H276">
            <v>50</v>
          </cell>
          <cell r="I276">
            <v>20</v>
          </cell>
          <cell r="J276">
            <v>63</v>
          </cell>
          <cell r="K276">
            <v>125</v>
          </cell>
          <cell r="L276">
            <v>100</v>
          </cell>
          <cell r="M276">
            <v>45</v>
          </cell>
          <cell r="N276">
            <v>106</v>
          </cell>
          <cell r="O276">
            <v>475</v>
          </cell>
          <cell r="P276">
            <v>442.39387885455432</v>
          </cell>
          <cell r="Q276">
            <v>205.91778674418904</v>
          </cell>
          <cell r="R276">
            <v>175</v>
          </cell>
          <cell r="S276">
            <v>108</v>
          </cell>
          <cell r="T276">
            <v>63</v>
          </cell>
          <cell r="U276">
            <v>42</v>
          </cell>
          <cell r="V276">
            <v>20</v>
          </cell>
          <cell r="W276">
            <v>54</v>
          </cell>
          <cell r="X276">
            <v>76</v>
          </cell>
          <cell r="Y276">
            <v>132</v>
          </cell>
          <cell r="Z276">
            <v>50</v>
          </cell>
          <cell r="AA276">
            <v>282</v>
          </cell>
          <cell r="AB276">
            <v>71</v>
          </cell>
          <cell r="AC276">
            <v>139</v>
          </cell>
          <cell r="AD276">
            <v>237</v>
          </cell>
        </row>
        <row r="277">
          <cell r="B277">
            <v>90</v>
          </cell>
          <cell r="C277">
            <v>93</v>
          </cell>
          <cell r="D277">
            <v>76</v>
          </cell>
          <cell r="E277">
            <v>196</v>
          </cell>
          <cell r="F277">
            <v>118</v>
          </cell>
          <cell r="G277">
            <v>143</v>
          </cell>
          <cell r="H277">
            <v>52</v>
          </cell>
          <cell r="I277">
            <v>20</v>
          </cell>
          <cell r="J277">
            <v>65</v>
          </cell>
          <cell r="K277">
            <v>118</v>
          </cell>
          <cell r="L277">
            <v>101</v>
          </cell>
          <cell r="M277">
            <v>45</v>
          </cell>
          <cell r="N277">
            <v>103</v>
          </cell>
          <cell r="O277">
            <v>616</v>
          </cell>
          <cell r="P277">
            <v>454.6208453555596</v>
          </cell>
          <cell r="Q277">
            <v>211.60898185520935</v>
          </cell>
          <cell r="R277">
            <v>193</v>
          </cell>
          <cell r="S277">
            <v>100</v>
          </cell>
          <cell r="T277">
            <v>62</v>
          </cell>
          <cell r="U277">
            <v>43</v>
          </cell>
          <cell r="V277">
            <v>27</v>
          </cell>
          <cell r="W277">
            <v>55</v>
          </cell>
          <cell r="X277">
            <v>94</v>
          </cell>
          <cell r="Y277">
            <v>131</v>
          </cell>
          <cell r="Z277">
            <v>51</v>
          </cell>
          <cell r="AA277">
            <v>243</v>
          </cell>
          <cell r="AB277">
            <v>72</v>
          </cell>
          <cell r="AC277">
            <v>110</v>
          </cell>
          <cell r="AD277">
            <v>255</v>
          </cell>
        </row>
        <row r="278">
          <cell r="B278">
            <v>120</v>
          </cell>
          <cell r="C278">
            <v>89</v>
          </cell>
          <cell r="D278">
            <v>87</v>
          </cell>
          <cell r="E278">
            <v>182</v>
          </cell>
          <cell r="F278">
            <v>118</v>
          </cell>
          <cell r="G278">
            <v>124</v>
          </cell>
          <cell r="H278">
            <v>71</v>
          </cell>
          <cell r="I278">
            <v>18</v>
          </cell>
          <cell r="J278">
            <v>65</v>
          </cell>
          <cell r="K278">
            <v>111</v>
          </cell>
          <cell r="L278">
            <v>85</v>
          </cell>
          <cell r="M278">
            <v>51</v>
          </cell>
          <cell r="N278">
            <v>99</v>
          </cell>
          <cell r="O278">
            <v>491</v>
          </cell>
          <cell r="P278">
            <v>427.38805633059332</v>
          </cell>
          <cell r="Q278">
            <v>198.93313819884594</v>
          </cell>
          <cell r="R278">
            <v>195</v>
          </cell>
          <cell r="S278">
            <v>100</v>
          </cell>
          <cell r="T278">
            <v>60</v>
          </cell>
          <cell r="U278">
            <v>43</v>
          </cell>
          <cell r="V278">
            <v>30</v>
          </cell>
          <cell r="W278">
            <v>81</v>
          </cell>
          <cell r="X278">
            <v>80</v>
          </cell>
          <cell r="Y278">
            <v>125</v>
          </cell>
          <cell r="Z278">
            <v>47</v>
          </cell>
          <cell r="AA278">
            <v>215</v>
          </cell>
          <cell r="AB278">
            <v>73</v>
          </cell>
          <cell r="AC278">
            <v>107</v>
          </cell>
          <cell r="AD278">
            <v>209</v>
          </cell>
        </row>
        <row r="279">
          <cell r="B279">
            <v>130</v>
          </cell>
          <cell r="C279">
            <v>81</v>
          </cell>
          <cell r="D279">
            <v>76</v>
          </cell>
          <cell r="E279">
            <v>172</v>
          </cell>
          <cell r="F279">
            <v>103</v>
          </cell>
          <cell r="G279">
            <v>108</v>
          </cell>
          <cell r="H279">
            <v>71</v>
          </cell>
          <cell r="I279">
            <v>16</v>
          </cell>
          <cell r="J279">
            <v>63</v>
          </cell>
          <cell r="K279">
            <v>110</v>
          </cell>
          <cell r="L279">
            <v>80</v>
          </cell>
          <cell r="M279">
            <v>58</v>
          </cell>
          <cell r="N279">
            <v>121</v>
          </cell>
          <cell r="O279">
            <v>464</v>
          </cell>
          <cell r="P279">
            <v>414.46637582384909</v>
          </cell>
          <cell r="Q279">
            <v>192.91857972924495</v>
          </cell>
          <cell r="R279">
            <v>181</v>
          </cell>
          <cell r="S279">
            <v>119</v>
          </cell>
          <cell r="T279">
            <v>62</v>
          </cell>
          <cell r="U279">
            <v>44</v>
          </cell>
          <cell r="V279">
            <v>23</v>
          </cell>
          <cell r="W279">
            <v>64</v>
          </cell>
          <cell r="X279">
            <v>77</v>
          </cell>
          <cell r="Y279">
            <v>117</v>
          </cell>
          <cell r="Z279">
            <v>46</v>
          </cell>
          <cell r="AA279">
            <v>196</v>
          </cell>
          <cell r="AB279">
            <v>73</v>
          </cell>
          <cell r="AC279">
            <v>103</v>
          </cell>
          <cell r="AD279">
            <v>225</v>
          </cell>
        </row>
        <row r="280">
          <cell r="B280">
            <v>112</v>
          </cell>
          <cell r="C280">
            <v>80</v>
          </cell>
          <cell r="D280">
            <v>71</v>
          </cell>
          <cell r="E280">
            <v>162</v>
          </cell>
          <cell r="F280">
            <v>97</v>
          </cell>
          <cell r="G280">
            <v>101</v>
          </cell>
          <cell r="H280">
            <v>58</v>
          </cell>
          <cell r="I280">
            <v>17</v>
          </cell>
          <cell r="J280">
            <v>59</v>
          </cell>
          <cell r="K280">
            <v>107</v>
          </cell>
          <cell r="L280">
            <v>78</v>
          </cell>
          <cell r="M280">
            <v>51</v>
          </cell>
          <cell r="N280">
            <v>126</v>
          </cell>
          <cell r="O280">
            <v>440</v>
          </cell>
          <cell r="P280">
            <v>392.51341324249876</v>
          </cell>
          <cell r="Q280">
            <v>182.70029759809486</v>
          </cell>
          <cell r="R280">
            <v>167</v>
          </cell>
          <cell r="S280">
            <v>110</v>
          </cell>
          <cell r="T280">
            <v>59</v>
          </cell>
          <cell r="U280">
            <v>45</v>
          </cell>
          <cell r="V280">
            <v>22</v>
          </cell>
          <cell r="W280">
            <v>57</v>
          </cell>
          <cell r="X280">
            <v>72</v>
          </cell>
          <cell r="Y280">
            <v>120</v>
          </cell>
          <cell r="Z280">
            <v>49</v>
          </cell>
          <cell r="AA280">
            <v>185</v>
          </cell>
          <cell r="AB280">
            <v>71</v>
          </cell>
          <cell r="AC280">
            <v>106</v>
          </cell>
          <cell r="AD280">
            <v>203</v>
          </cell>
        </row>
        <row r="281">
          <cell r="B281">
            <v>94</v>
          </cell>
          <cell r="C281">
            <v>77</v>
          </cell>
          <cell r="D281">
            <v>60</v>
          </cell>
          <cell r="E281">
            <v>156</v>
          </cell>
          <cell r="F281">
            <v>97</v>
          </cell>
          <cell r="G281">
            <v>122</v>
          </cell>
          <cell r="H281">
            <v>57</v>
          </cell>
          <cell r="I281">
            <v>25</v>
          </cell>
          <cell r="J281">
            <v>43</v>
          </cell>
          <cell r="K281">
            <v>102</v>
          </cell>
          <cell r="L281">
            <v>73</v>
          </cell>
          <cell r="M281">
            <v>49</v>
          </cell>
          <cell r="N281">
            <v>181</v>
          </cell>
          <cell r="O281">
            <v>420</v>
          </cell>
          <cell r="P281">
            <v>404.74037974350398</v>
          </cell>
          <cell r="Q281">
            <v>188.39149270911514</v>
          </cell>
          <cell r="R281">
            <v>165</v>
          </cell>
          <cell r="S281">
            <v>128</v>
          </cell>
          <cell r="T281">
            <v>60</v>
          </cell>
          <cell r="U281">
            <v>62</v>
          </cell>
          <cell r="V281">
            <v>22</v>
          </cell>
          <cell r="W281">
            <v>53</v>
          </cell>
          <cell r="X281">
            <v>70</v>
          </cell>
          <cell r="Y281">
            <v>116</v>
          </cell>
          <cell r="Z281">
            <v>49</v>
          </cell>
          <cell r="AA281">
            <v>171</v>
          </cell>
          <cell r="AB281">
            <v>82</v>
          </cell>
          <cell r="AC281">
            <v>118</v>
          </cell>
          <cell r="AD281">
            <v>261</v>
          </cell>
        </row>
        <row r="282">
          <cell r="B282">
            <v>83</v>
          </cell>
          <cell r="C282">
            <v>77</v>
          </cell>
          <cell r="D282">
            <v>59</v>
          </cell>
          <cell r="E282">
            <v>147</v>
          </cell>
          <cell r="F282">
            <v>95</v>
          </cell>
          <cell r="G282">
            <v>134</v>
          </cell>
          <cell r="H282">
            <v>59</v>
          </cell>
          <cell r="I282">
            <v>17</v>
          </cell>
          <cell r="J282">
            <v>41</v>
          </cell>
          <cell r="K282">
            <v>100</v>
          </cell>
          <cell r="L282">
            <v>70</v>
          </cell>
          <cell r="M282">
            <v>46</v>
          </cell>
          <cell r="N282">
            <v>175</v>
          </cell>
          <cell r="O282">
            <v>420</v>
          </cell>
          <cell r="P282">
            <v>401.82258091940054</v>
          </cell>
          <cell r="Q282">
            <v>187.03336660307625</v>
          </cell>
          <cell r="R282">
            <v>166</v>
          </cell>
          <cell r="S282">
            <v>136</v>
          </cell>
          <cell r="T282">
            <v>66</v>
          </cell>
          <cell r="U282">
            <v>110</v>
          </cell>
          <cell r="V282">
            <v>21</v>
          </cell>
          <cell r="W282">
            <v>52</v>
          </cell>
          <cell r="X282">
            <v>71</v>
          </cell>
          <cell r="Y282">
            <v>121</v>
          </cell>
          <cell r="Z282">
            <v>51</v>
          </cell>
          <cell r="AA282">
            <v>157</v>
          </cell>
          <cell r="AB282">
            <v>81</v>
          </cell>
          <cell r="AC282">
            <v>125</v>
          </cell>
          <cell r="AD282">
            <v>212</v>
          </cell>
        </row>
        <row r="283">
          <cell r="B283">
            <v>76</v>
          </cell>
          <cell r="C283">
            <v>79</v>
          </cell>
          <cell r="D283">
            <v>57</v>
          </cell>
          <cell r="E283">
            <v>125</v>
          </cell>
          <cell r="F283">
            <v>93</v>
          </cell>
          <cell r="G283">
            <v>138</v>
          </cell>
          <cell r="H283">
            <v>60</v>
          </cell>
          <cell r="I283">
            <v>15</v>
          </cell>
          <cell r="J283">
            <v>40</v>
          </cell>
          <cell r="K283">
            <v>100</v>
          </cell>
          <cell r="L283">
            <v>66</v>
          </cell>
          <cell r="M283">
            <v>45</v>
          </cell>
          <cell r="N283">
            <v>146</v>
          </cell>
          <cell r="O283">
            <v>400</v>
          </cell>
          <cell r="P283">
            <v>380.28644674149348</v>
          </cell>
          <cell r="Q283">
            <v>177.00910248707456</v>
          </cell>
          <cell r="R283">
            <v>162</v>
          </cell>
          <cell r="S283">
            <v>137</v>
          </cell>
          <cell r="T283">
            <v>61</v>
          </cell>
          <cell r="U283">
            <v>58</v>
          </cell>
          <cell r="V283">
            <v>21</v>
          </cell>
          <cell r="W283">
            <v>52</v>
          </cell>
          <cell r="X283">
            <v>70</v>
          </cell>
          <cell r="Y283">
            <v>113</v>
          </cell>
          <cell r="Z283">
            <v>52</v>
          </cell>
          <cell r="AA283">
            <v>151</v>
          </cell>
          <cell r="AB283">
            <v>78</v>
          </cell>
          <cell r="AC283">
            <v>133</v>
          </cell>
          <cell r="AD283">
            <v>209</v>
          </cell>
        </row>
        <row r="284">
          <cell r="B284">
            <v>76</v>
          </cell>
          <cell r="C284">
            <v>73</v>
          </cell>
          <cell r="D284">
            <v>60</v>
          </cell>
          <cell r="E284">
            <v>121</v>
          </cell>
          <cell r="F284">
            <v>91</v>
          </cell>
          <cell r="G284">
            <v>123</v>
          </cell>
          <cell r="H284">
            <v>93</v>
          </cell>
          <cell r="I284">
            <v>15</v>
          </cell>
          <cell r="J284">
            <v>41</v>
          </cell>
          <cell r="K284">
            <v>101</v>
          </cell>
          <cell r="L284">
            <v>67</v>
          </cell>
          <cell r="M284">
            <v>46</v>
          </cell>
          <cell r="N284">
            <v>139</v>
          </cell>
          <cell r="O284">
            <v>390</v>
          </cell>
          <cell r="P284">
            <v>359.17123132294086</v>
          </cell>
          <cell r="Q284">
            <v>194.34395408844341</v>
          </cell>
          <cell r="R284">
            <v>157</v>
          </cell>
          <cell r="S284">
            <v>152</v>
          </cell>
          <cell r="T284">
            <v>61</v>
          </cell>
          <cell r="U284">
            <v>53</v>
          </cell>
          <cell r="V284">
            <v>21</v>
          </cell>
          <cell r="W284">
            <v>55</v>
          </cell>
          <cell r="X284">
            <v>66</v>
          </cell>
          <cell r="Y284">
            <v>109</v>
          </cell>
          <cell r="Z284">
            <v>52</v>
          </cell>
          <cell r="AA284">
            <v>143</v>
          </cell>
          <cell r="AB284">
            <v>73</v>
          </cell>
          <cell r="AC284">
            <v>133</v>
          </cell>
          <cell r="AD284">
            <v>228</v>
          </cell>
        </row>
        <row r="285">
          <cell r="B285">
            <v>73</v>
          </cell>
          <cell r="C285">
            <v>77</v>
          </cell>
          <cell r="D285">
            <v>69</v>
          </cell>
          <cell r="E285">
            <v>124</v>
          </cell>
          <cell r="F285">
            <v>88</v>
          </cell>
          <cell r="G285">
            <v>96</v>
          </cell>
          <cell r="H285">
            <v>92</v>
          </cell>
          <cell r="I285">
            <v>15</v>
          </cell>
          <cell r="J285">
            <v>41</v>
          </cell>
          <cell r="K285">
            <v>98</v>
          </cell>
          <cell r="L285">
            <v>69</v>
          </cell>
          <cell r="M285">
            <v>48</v>
          </cell>
          <cell r="N285">
            <v>151</v>
          </cell>
          <cell r="O285">
            <v>380</v>
          </cell>
          <cell r="P285">
            <v>349.72970936045385</v>
          </cell>
          <cell r="Q285">
            <v>189.23524116607464</v>
          </cell>
          <cell r="R285">
            <v>156</v>
          </cell>
          <cell r="S285">
            <v>131</v>
          </cell>
          <cell r="T285">
            <v>62</v>
          </cell>
          <cell r="U285">
            <v>53</v>
          </cell>
          <cell r="V285">
            <v>20</v>
          </cell>
          <cell r="W285">
            <v>64</v>
          </cell>
          <cell r="X285">
            <v>65</v>
          </cell>
          <cell r="Y285">
            <v>107</v>
          </cell>
          <cell r="Z285">
            <v>50</v>
          </cell>
          <cell r="AA285">
            <v>138</v>
          </cell>
          <cell r="AB285">
            <v>73</v>
          </cell>
          <cell r="AC285">
            <v>122</v>
          </cell>
          <cell r="AD285">
            <v>205</v>
          </cell>
        </row>
        <row r="286">
          <cell r="B286">
            <v>74</v>
          </cell>
          <cell r="C286">
            <v>76</v>
          </cell>
          <cell r="D286">
            <v>69</v>
          </cell>
          <cell r="E286">
            <v>118</v>
          </cell>
          <cell r="F286">
            <v>86</v>
          </cell>
          <cell r="G286">
            <v>90</v>
          </cell>
          <cell r="H286">
            <v>87</v>
          </cell>
          <cell r="I286">
            <v>14</v>
          </cell>
          <cell r="J286">
            <v>41</v>
          </cell>
          <cell r="K286">
            <v>96</v>
          </cell>
          <cell r="L286">
            <v>69</v>
          </cell>
          <cell r="M286">
            <v>46</v>
          </cell>
          <cell r="N286">
            <v>150</v>
          </cell>
          <cell r="O286">
            <v>370</v>
          </cell>
          <cell r="P286">
            <v>341.46837764327779</v>
          </cell>
          <cell r="Q286">
            <v>184.76511735900203</v>
          </cell>
          <cell r="R286">
            <v>154</v>
          </cell>
          <cell r="S286">
            <v>125</v>
          </cell>
          <cell r="T286">
            <v>62</v>
          </cell>
          <cell r="U286">
            <v>46</v>
          </cell>
          <cell r="V286">
            <v>20</v>
          </cell>
          <cell r="W286">
            <v>68</v>
          </cell>
          <cell r="X286">
            <v>73</v>
          </cell>
          <cell r="Y286">
            <v>102</v>
          </cell>
          <cell r="Z286">
            <v>49</v>
          </cell>
          <cell r="AA286">
            <v>131</v>
          </cell>
          <cell r="AB286">
            <v>76</v>
          </cell>
          <cell r="AC286">
            <v>118</v>
          </cell>
          <cell r="AD286">
            <v>194</v>
          </cell>
        </row>
        <row r="287">
          <cell r="B287">
            <v>102</v>
          </cell>
          <cell r="C287">
            <v>75</v>
          </cell>
          <cell r="D287">
            <v>69</v>
          </cell>
          <cell r="E287">
            <v>114</v>
          </cell>
          <cell r="F287">
            <v>85</v>
          </cell>
          <cell r="G287">
            <v>87</v>
          </cell>
          <cell r="H287">
            <v>85</v>
          </cell>
          <cell r="I287">
            <v>13</v>
          </cell>
          <cell r="J287">
            <v>58</v>
          </cell>
          <cell r="K287">
            <v>95</v>
          </cell>
          <cell r="L287">
            <v>67</v>
          </cell>
          <cell r="M287">
            <v>44</v>
          </cell>
          <cell r="N287">
            <v>152</v>
          </cell>
          <cell r="O287">
            <v>370</v>
          </cell>
          <cell r="P287">
            <v>350.51650285732779</v>
          </cell>
          <cell r="Q287">
            <v>189.66096724293874</v>
          </cell>
          <cell r="R287">
            <v>156</v>
          </cell>
          <cell r="S287">
            <v>115</v>
          </cell>
          <cell r="T287">
            <v>61</v>
          </cell>
          <cell r="U287">
            <v>43</v>
          </cell>
          <cell r="V287">
            <v>18</v>
          </cell>
          <cell r="W287">
            <v>75</v>
          </cell>
          <cell r="X287">
            <v>94</v>
          </cell>
          <cell r="Y287">
            <v>102</v>
          </cell>
          <cell r="Z287">
            <v>47</v>
          </cell>
          <cell r="AA287">
            <v>131</v>
          </cell>
          <cell r="AB287">
            <v>77</v>
          </cell>
          <cell r="AC287">
            <v>144</v>
          </cell>
          <cell r="AD287">
            <v>194</v>
          </cell>
        </row>
        <row r="288">
          <cell r="B288">
            <v>89</v>
          </cell>
          <cell r="C288">
            <v>78</v>
          </cell>
          <cell r="D288">
            <v>60</v>
          </cell>
          <cell r="E288">
            <v>140</v>
          </cell>
          <cell r="F288">
            <v>68</v>
          </cell>
          <cell r="G288">
            <v>100</v>
          </cell>
          <cell r="H288">
            <v>82</v>
          </cell>
          <cell r="I288">
            <v>14</v>
          </cell>
          <cell r="J288">
            <v>41</v>
          </cell>
          <cell r="K288">
            <v>92</v>
          </cell>
          <cell r="L288">
            <v>65</v>
          </cell>
          <cell r="M288">
            <v>67</v>
          </cell>
          <cell r="N288">
            <v>135</v>
          </cell>
          <cell r="O288">
            <v>380</v>
          </cell>
          <cell r="P288">
            <v>350.90989960576474</v>
          </cell>
          <cell r="Q288">
            <v>189.87383028137074</v>
          </cell>
          <cell r="R288">
            <v>156</v>
          </cell>
          <cell r="S288">
            <v>112</v>
          </cell>
          <cell r="T288">
            <v>67</v>
          </cell>
          <cell r="U288">
            <v>41</v>
          </cell>
          <cell r="V288">
            <v>17</v>
          </cell>
          <cell r="W288">
            <v>78</v>
          </cell>
          <cell r="X288">
            <v>93</v>
          </cell>
          <cell r="Y288">
            <v>109</v>
          </cell>
          <cell r="Z288">
            <v>47</v>
          </cell>
          <cell r="AA288">
            <v>126</v>
          </cell>
          <cell r="AB288">
            <v>71</v>
          </cell>
          <cell r="AC288">
            <v>166</v>
          </cell>
          <cell r="AD288">
            <v>182</v>
          </cell>
        </row>
        <row r="289">
          <cell r="B289">
            <v>79</v>
          </cell>
          <cell r="C289">
            <v>77</v>
          </cell>
          <cell r="D289">
            <v>59</v>
          </cell>
          <cell r="E289">
            <v>232</v>
          </cell>
          <cell r="F289">
            <v>62</v>
          </cell>
          <cell r="G289">
            <v>102</v>
          </cell>
          <cell r="H289">
            <v>78</v>
          </cell>
          <cell r="I289">
            <v>14</v>
          </cell>
          <cell r="J289">
            <v>41</v>
          </cell>
          <cell r="K289">
            <v>89</v>
          </cell>
          <cell r="L289">
            <v>65</v>
          </cell>
          <cell r="M289">
            <v>70</v>
          </cell>
          <cell r="N289">
            <v>126</v>
          </cell>
          <cell r="O289">
            <v>400</v>
          </cell>
          <cell r="P289">
            <v>367.95709203803284</v>
          </cell>
          <cell r="Q289">
            <v>199.09789528009208</v>
          </cell>
          <cell r="R289">
            <v>164</v>
          </cell>
          <cell r="S289">
            <v>115</v>
          </cell>
          <cell r="T289">
            <v>69</v>
          </cell>
          <cell r="U289">
            <v>41</v>
          </cell>
          <cell r="V289">
            <v>20</v>
          </cell>
          <cell r="W289">
            <v>75</v>
          </cell>
          <cell r="X289">
            <v>93</v>
          </cell>
          <cell r="Y289">
            <v>110</v>
          </cell>
          <cell r="Z289">
            <v>46</v>
          </cell>
          <cell r="AA289">
            <v>124</v>
          </cell>
          <cell r="AB289">
            <v>72</v>
          </cell>
          <cell r="AC289">
            <v>209</v>
          </cell>
          <cell r="AD289">
            <v>174</v>
          </cell>
        </row>
        <row r="290">
          <cell r="B290">
            <v>80</v>
          </cell>
          <cell r="C290">
            <v>77</v>
          </cell>
          <cell r="D290">
            <v>58</v>
          </cell>
          <cell r="E290">
            <v>184</v>
          </cell>
          <cell r="F290">
            <v>61</v>
          </cell>
          <cell r="G290">
            <v>101</v>
          </cell>
          <cell r="H290">
            <v>74</v>
          </cell>
          <cell r="I290">
            <v>13</v>
          </cell>
          <cell r="J290">
            <v>45</v>
          </cell>
          <cell r="K290">
            <v>90</v>
          </cell>
          <cell r="L290">
            <v>64</v>
          </cell>
          <cell r="M290">
            <v>69</v>
          </cell>
          <cell r="N290">
            <v>122</v>
          </cell>
          <cell r="O290">
            <v>450</v>
          </cell>
          <cell r="P290">
            <v>374.64483676146108</v>
          </cell>
          <cell r="Q290">
            <v>202.71656693343655</v>
          </cell>
          <cell r="R290">
            <v>164</v>
          </cell>
          <cell r="S290">
            <v>156</v>
          </cell>
          <cell r="T290">
            <v>77</v>
          </cell>
          <cell r="U290">
            <v>42</v>
          </cell>
          <cell r="V290">
            <v>21</v>
          </cell>
          <cell r="W290">
            <v>83</v>
          </cell>
          <cell r="X290">
            <v>100</v>
          </cell>
          <cell r="Y290">
            <v>106</v>
          </cell>
          <cell r="Z290">
            <v>45</v>
          </cell>
          <cell r="AA290">
            <v>121</v>
          </cell>
          <cell r="AB290">
            <v>68</v>
          </cell>
          <cell r="AC290">
            <v>216</v>
          </cell>
          <cell r="AD290">
            <v>170</v>
          </cell>
        </row>
        <row r="291">
          <cell r="B291">
            <v>90</v>
          </cell>
          <cell r="C291">
            <v>78</v>
          </cell>
          <cell r="D291">
            <v>65</v>
          </cell>
          <cell r="E291">
            <v>164</v>
          </cell>
          <cell r="F291">
            <v>56</v>
          </cell>
          <cell r="G291">
            <v>92</v>
          </cell>
          <cell r="H291">
            <v>71</v>
          </cell>
          <cell r="I291">
            <v>14</v>
          </cell>
          <cell r="J291">
            <v>50</v>
          </cell>
          <cell r="K291">
            <v>84</v>
          </cell>
          <cell r="L291">
            <v>68</v>
          </cell>
          <cell r="M291">
            <v>42</v>
          </cell>
          <cell r="N291">
            <v>127</v>
          </cell>
          <cell r="O291">
            <v>420</v>
          </cell>
          <cell r="P291">
            <v>362.84293430835243</v>
          </cell>
          <cell r="Q291">
            <v>196.33067578047567</v>
          </cell>
          <cell r="R291">
            <v>159</v>
          </cell>
          <cell r="S291">
            <v>141</v>
          </cell>
          <cell r="T291">
            <v>76</v>
          </cell>
          <cell r="U291">
            <v>58</v>
          </cell>
          <cell r="V291">
            <v>21</v>
          </cell>
          <cell r="W291">
            <v>75</v>
          </cell>
          <cell r="X291">
            <v>100</v>
          </cell>
          <cell r="Y291">
            <v>141</v>
          </cell>
          <cell r="Z291">
            <v>46</v>
          </cell>
          <cell r="AA291">
            <v>117</v>
          </cell>
          <cell r="AB291">
            <v>69</v>
          </cell>
          <cell r="AC291">
            <v>177</v>
          </cell>
          <cell r="AD291">
            <v>166</v>
          </cell>
        </row>
        <row r="292">
          <cell r="B292">
            <v>84</v>
          </cell>
          <cell r="C292">
            <v>80</v>
          </cell>
          <cell r="D292">
            <v>67</v>
          </cell>
          <cell r="E292">
            <v>156</v>
          </cell>
          <cell r="F292">
            <v>65</v>
          </cell>
          <cell r="G292">
            <v>74</v>
          </cell>
          <cell r="H292">
            <v>69</v>
          </cell>
          <cell r="I292">
            <v>13</v>
          </cell>
          <cell r="J292">
            <v>55</v>
          </cell>
          <cell r="K292">
            <v>97</v>
          </cell>
          <cell r="L292">
            <v>67</v>
          </cell>
          <cell r="M292">
            <v>41</v>
          </cell>
          <cell r="N292">
            <v>133</v>
          </cell>
          <cell r="O292">
            <v>390</v>
          </cell>
          <cell r="P292">
            <v>354.45047034169738</v>
          </cell>
          <cell r="Q292">
            <v>191.78959762725904</v>
          </cell>
          <cell r="R292">
            <v>157</v>
          </cell>
          <cell r="S292">
            <v>132</v>
          </cell>
          <cell r="T292">
            <v>72</v>
          </cell>
          <cell r="U292">
            <v>58</v>
          </cell>
          <cell r="V292">
            <v>19</v>
          </cell>
          <cell r="W292">
            <v>69</v>
          </cell>
          <cell r="X292">
            <v>99</v>
          </cell>
          <cell r="Y292">
            <v>152</v>
          </cell>
          <cell r="Z292">
            <v>61</v>
          </cell>
          <cell r="AA292">
            <v>112</v>
          </cell>
          <cell r="AB292">
            <v>70</v>
          </cell>
          <cell r="AC292">
            <v>158</v>
          </cell>
          <cell r="AD292">
            <v>153</v>
          </cell>
        </row>
        <row r="293">
          <cell r="B293">
            <v>82</v>
          </cell>
          <cell r="C293">
            <v>83</v>
          </cell>
          <cell r="D293">
            <v>70</v>
          </cell>
          <cell r="E293">
            <v>134</v>
          </cell>
          <cell r="F293">
            <v>68</v>
          </cell>
          <cell r="G293">
            <v>74</v>
          </cell>
          <cell r="H293">
            <v>72</v>
          </cell>
          <cell r="I293">
            <v>10</v>
          </cell>
          <cell r="J293">
            <v>59</v>
          </cell>
          <cell r="K293">
            <v>95</v>
          </cell>
          <cell r="L293">
            <v>67</v>
          </cell>
          <cell r="M293">
            <v>59</v>
          </cell>
          <cell r="N293">
            <v>127</v>
          </cell>
          <cell r="O293">
            <v>370</v>
          </cell>
          <cell r="P293">
            <v>351.56556085315964</v>
          </cell>
          <cell r="Q293">
            <v>190.22860201209079</v>
          </cell>
          <cell r="R293">
            <v>155</v>
          </cell>
          <cell r="S293">
            <v>125</v>
          </cell>
          <cell r="T293">
            <v>70</v>
          </cell>
          <cell r="U293">
            <v>58</v>
          </cell>
          <cell r="V293">
            <v>20</v>
          </cell>
          <cell r="W293">
            <v>74</v>
          </cell>
          <cell r="X293">
            <v>100</v>
          </cell>
          <cell r="Y293">
            <v>128</v>
          </cell>
          <cell r="Z293">
            <v>67</v>
          </cell>
          <cell r="AA293">
            <v>109</v>
          </cell>
          <cell r="AB293">
            <v>70</v>
          </cell>
          <cell r="AC293">
            <v>185</v>
          </cell>
          <cell r="AD293">
            <v>150</v>
          </cell>
        </row>
        <row r="294">
          <cell r="B294">
            <v>94</v>
          </cell>
          <cell r="C294">
            <v>80</v>
          </cell>
          <cell r="D294">
            <v>71</v>
          </cell>
          <cell r="E294">
            <v>107</v>
          </cell>
          <cell r="F294">
            <v>74</v>
          </cell>
          <cell r="G294">
            <v>82</v>
          </cell>
          <cell r="H294">
            <v>78</v>
          </cell>
          <cell r="I294">
            <v>8.6</v>
          </cell>
          <cell r="J294">
            <v>58</v>
          </cell>
          <cell r="K294">
            <v>76</v>
          </cell>
          <cell r="L294">
            <v>65</v>
          </cell>
          <cell r="M294">
            <v>85</v>
          </cell>
          <cell r="N294">
            <v>150</v>
          </cell>
          <cell r="O294">
            <v>350</v>
          </cell>
          <cell r="P294">
            <v>359.24991067262823</v>
          </cell>
          <cell r="Q294">
            <v>194.38652669612978</v>
          </cell>
          <cell r="R294">
            <v>150</v>
          </cell>
          <cell r="S294">
            <v>120</v>
          </cell>
          <cell r="T294">
            <v>70</v>
          </cell>
          <cell r="U294">
            <v>59</v>
          </cell>
          <cell r="V294">
            <v>20</v>
          </cell>
          <cell r="W294">
            <v>74</v>
          </cell>
          <cell r="X294">
            <v>98</v>
          </cell>
          <cell r="Y294">
            <v>134</v>
          </cell>
          <cell r="Z294">
            <v>60</v>
          </cell>
          <cell r="AA294">
            <v>116</v>
          </cell>
          <cell r="AB294">
            <v>66</v>
          </cell>
          <cell r="AC294">
            <v>232</v>
          </cell>
          <cell r="AD294">
            <v>162</v>
          </cell>
        </row>
        <row r="295">
          <cell r="B295">
            <v>106</v>
          </cell>
          <cell r="C295">
            <v>80</v>
          </cell>
          <cell r="D295">
            <v>72</v>
          </cell>
          <cell r="E295">
            <v>100</v>
          </cell>
          <cell r="F295">
            <v>74</v>
          </cell>
          <cell r="G295">
            <v>100</v>
          </cell>
          <cell r="H295">
            <v>75</v>
          </cell>
          <cell r="I295">
            <v>9</v>
          </cell>
          <cell r="J295">
            <v>40</v>
          </cell>
          <cell r="K295">
            <v>77</v>
          </cell>
          <cell r="L295">
            <v>68</v>
          </cell>
          <cell r="M295">
            <v>84</v>
          </cell>
          <cell r="N295">
            <v>163</v>
          </cell>
          <cell r="O295">
            <v>330</v>
          </cell>
          <cell r="P295">
            <v>358.64670232502482</v>
          </cell>
          <cell r="Q295">
            <v>194.0601367038673</v>
          </cell>
          <cell r="R295">
            <v>148</v>
          </cell>
          <cell r="S295">
            <v>119</v>
          </cell>
          <cell r="T295">
            <v>74</v>
          </cell>
          <cell r="U295">
            <v>64</v>
          </cell>
          <cell r="V295">
            <v>22</v>
          </cell>
          <cell r="W295">
            <v>80</v>
          </cell>
          <cell r="X295">
            <v>99</v>
          </cell>
          <cell r="Y295">
            <v>129</v>
          </cell>
          <cell r="Z295">
            <v>56</v>
          </cell>
          <cell r="AA295">
            <v>121</v>
          </cell>
          <cell r="AB295">
            <v>66</v>
          </cell>
          <cell r="AC295">
            <v>224</v>
          </cell>
          <cell r="AD295">
            <v>155</v>
          </cell>
        </row>
        <row r="296">
          <cell r="B296">
            <v>104</v>
          </cell>
          <cell r="C296">
            <v>80</v>
          </cell>
          <cell r="D296">
            <v>71</v>
          </cell>
          <cell r="E296">
            <v>104</v>
          </cell>
          <cell r="F296">
            <v>74</v>
          </cell>
          <cell r="G296">
            <v>108</v>
          </cell>
          <cell r="H296">
            <v>69</v>
          </cell>
          <cell r="I296">
            <v>9</v>
          </cell>
          <cell r="J296">
            <v>45</v>
          </cell>
          <cell r="K296">
            <v>84</v>
          </cell>
          <cell r="L296">
            <v>73</v>
          </cell>
          <cell r="M296">
            <v>82</v>
          </cell>
          <cell r="N296">
            <v>157</v>
          </cell>
          <cell r="O296">
            <v>320</v>
          </cell>
          <cell r="P296">
            <v>371.89105952240243</v>
          </cell>
          <cell r="Q296">
            <v>201.22652566441238</v>
          </cell>
          <cell r="R296">
            <v>180</v>
          </cell>
          <cell r="S296">
            <v>119</v>
          </cell>
          <cell r="T296">
            <v>71</v>
          </cell>
          <cell r="U296">
            <v>65</v>
          </cell>
          <cell r="V296">
            <v>24</v>
          </cell>
          <cell r="W296">
            <v>121</v>
          </cell>
          <cell r="X296">
            <v>102</v>
          </cell>
          <cell r="Y296">
            <v>123</v>
          </cell>
          <cell r="Z296">
            <v>55</v>
          </cell>
          <cell r="AA296">
            <v>144</v>
          </cell>
          <cell r="AB296">
            <v>64</v>
          </cell>
          <cell r="AC296">
            <v>243</v>
          </cell>
          <cell r="AD296">
            <v>145</v>
          </cell>
        </row>
        <row r="297">
          <cell r="B297">
            <v>95</v>
          </cell>
          <cell r="C297">
            <v>81</v>
          </cell>
          <cell r="D297">
            <v>72</v>
          </cell>
          <cell r="E297">
            <v>122</v>
          </cell>
          <cell r="F297">
            <v>77</v>
          </cell>
          <cell r="G297">
            <v>115</v>
          </cell>
          <cell r="H297">
            <v>72</v>
          </cell>
          <cell r="I297">
            <v>8.6</v>
          </cell>
          <cell r="J297">
            <v>54</v>
          </cell>
          <cell r="K297">
            <v>77</v>
          </cell>
          <cell r="L297">
            <v>70</v>
          </cell>
          <cell r="M297">
            <v>80</v>
          </cell>
          <cell r="N297">
            <v>166</v>
          </cell>
          <cell r="O297">
            <v>310</v>
          </cell>
          <cell r="P297">
            <v>364.36406840230865</v>
          </cell>
          <cell r="Q297">
            <v>197.15374619574618</v>
          </cell>
          <cell r="R297">
            <v>162</v>
          </cell>
          <cell r="S297">
            <v>127</v>
          </cell>
          <cell r="T297">
            <v>71</v>
          </cell>
          <cell r="U297">
            <v>58</v>
          </cell>
          <cell r="V297">
            <v>24</v>
          </cell>
          <cell r="W297">
            <v>88</v>
          </cell>
          <cell r="X297">
            <v>105</v>
          </cell>
          <cell r="Y297">
            <v>122</v>
          </cell>
          <cell r="Z297">
            <v>55</v>
          </cell>
          <cell r="AA297">
            <v>133</v>
          </cell>
          <cell r="AB297">
            <v>66</v>
          </cell>
          <cell r="AC297">
            <v>220</v>
          </cell>
          <cell r="AD297">
            <v>148</v>
          </cell>
        </row>
        <row r="298">
          <cell r="B298">
            <v>82</v>
          </cell>
          <cell r="C298">
            <v>77</v>
          </cell>
          <cell r="D298">
            <v>73</v>
          </cell>
          <cell r="E298">
            <v>124</v>
          </cell>
          <cell r="F298">
            <v>68</v>
          </cell>
          <cell r="G298">
            <v>120</v>
          </cell>
          <cell r="H298">
            <v>68</v>
          </cell>
          <cell r="I298">
            <v>8.1999999999999993</v>
          </cell>
          <cell r="J298">
            <v>54</v>
          </cell>
          <cell r="K298">
            <v>107</v>
          </cell>
          <cell r="L298">
            <v>83</v>
          </cell>
          <cell r="M298">
            <v>54</v>
          </cell>
          <cell r="N298">
            <v>156</v>
          </cell>
          <cell r="O298">
            <v>310</v>
          </cell>
          <cell r="P298">
            <v>357.36160628013079</v>
          </cell>
          <cell r="Q298">
            <v>193.36478411165601</v>
          </cell>
          <cell r="R298">
            <v>156</v>
          </cell>
          <cell r="S298">
            <v>124</v>
          </cell>
          <cell r="T298">
            <v>70</v>
          </cell>
          <cell r="U298">
            <v>60</v>
          </cell>
          <cell r="V298">
            <v>26</v>
          </cell>
          <cell r="W298">
            <v>85</v>
          </cell>
          <cell r="X298">
            <v>71</v>
          </cell>
          <cell r="Y298">
            <v>138</v>
          </cell>
          <cell r="Z298">
            <v>57</v>
          </cell>
          <cell r="AA298">
            <v>129</v>
          </cell>
          <cell r="AB298">
            <v>65</v>
          </cell>
          <cell r="AC298">
            <v>218</v>
          </cell>
          <cell r="AD298">
            <v>142</v>
          </cell>
        </row>
        <row r="299">
          <cell r="B299">
            <v>83</v>
          </cell>
          <cell r="C299">
            <v>79</v>
          </cell>
          <cell r="D299">
            <v>66</v>
          </cell>
          <cell r="E299">
            <v>118</v>
          </cell>
          <cell r="F299">
            <v>72</v>
          </cell>
          <cell r="G299">
            <v>96</v>
          </cell>
          <cell r="H299">
            <v>68</v>
          </cell>
          <cell r="I299">
            <v>10</v>
          </cell>
          <cell r="J299">
            <v>60</v>
          </cell>
          <cell r="K299">
            <v>120</v>
          </cell>
          <cell r="L299">
            <v>89</v>
          </cell>
          <cell r="M299">
            <v>56</v>
          </cell>
          <cell r="N299">
            <v>141</v>
          </cell>
          <cell r="O299">
            <v>310</v>
          </cell>
          <cell r="P299">
            <v>350.51650285732779</v>
          </cell>
          <cell r="Q299">
            <v>189.66096724293874</v>
          </cell>
          <cell r="R299">
            <v>151</v>
          </cell>
          <cell r="S299">
            <v>127</v>
          </cell>
          <cell r="T299">
            <v>69</v>
          </cell>
          <cell r="U299">
            <v>60</v>
          </cell>
          <cell r="V299">
            <v>34</v>
          </cell>
          <cell r="W299">
            <v>90</v>
          </cell>
          <cell r="X299">
            <v>69</v>
          </cell>
          <cell r="Y299">
            <v>123</v>
          </cell>
          <cell r="Z299">
            <v>56</v>
          </cell>
          <cell r="AA299">
            <v>123</v>
          </cell>
          <cell r="AB299">
            <v>67</v>
          </cell>
          <cell r="AC299">
            <v>196</v>
          </cell>
          <cell r="AD299">
            <v>140</v>
          </cell>
        </row>
        <row r="300">
          <cell r="B300">
            <v>79</v>
          </cell>
          <cell r="C300">
            <v>79</v>
          </cell>
          <cell r="D300">
            <v>59</v>
          </cell>
          <cell r="E300">
            <v>115</v>
          </cell>
          <cell r="F300">
            <v>70</v>
          </cell>
          <cell r="G300">
            <v>87</v>
          </cell>
          <cell r="H300">
            <v>63</v>
          </cell>
          <cell r="I300">
            <v>10</v>
          </cell>
          <cell r="J300">
            <v>64</v>
          </cell>
          <cell r="K300">
            <v>115</v>
          </cell>
          <cell r="L300">
            <v>85</v>
          </cell>
          <cell r="M300">
            <v>67</v>
          </cell>
          <cell r="N300">
            <v>137</v>
          </cell>
          <cell r="O300">
            <v>310</v>
          </cell>
          <cell r="P300">
            <v>346.9759321213952</v>
          </cell>
          <cell r="Q300">
            <v>187.74519989705047</v>
          </cell>
          <cell r="R300">
            <v>150</v>
          </cell>
          <cell r="S300">
            <v>128</v>
          </cell>
          <cell r="T300">
            <v>65</v>
          </cell>
          <cell r="U300">
            <v>57</v>
          </cell>
          <cell r="V300">
            <v>61</v>
          </cell>
          <cell r="W300">
            <v>82</v>
          </cell>
          <cell r="X300">
            <v>75</v>
          </cell>
          <cell r="Y300">
            <v>112</v>
          </cell>
          <cell r="Z300">
            <v>52</v>
          </cell>
          <cell r="AA300">
            <v>126</v>
          </cell>
          <cell r="AB300">
            <v>70</v>
          </cell>
          <cell r="AC300">
            <v>184</v>
          </cell>
          <cell r="AD300">
            <v>144</v>
          </cell>
        </row>
        <row r="301">
          <cell r="B301">
            <v>79</v>
          </cell>
          <cell r="C301">
            <v>79</v>
          </cell>
          <cell r="D301">
            <v>57</v>
          </cell>
          <cell r="E301">
            <v>113</v>
          </cell>
          <cell r="F301">
            <v>69</v>
          </cell>
          <cell r="G301">
            <v>94</v>
          </cell>
          <cell r="H301">
            <v>69</v>
          </cell>
          <cell r="I301">
            <v>19</v>
          </cell>
          <cell r="J301">
            <v>61</v>
          </cell>
          <cell r="K301">
            <v>111</v>
          </cell>
          <cell r="L301">
            <v>82</v>
          </cell>
          <cell r="M301">
            <v>81</v>
          </cell>
          <cell r="N301">
            <v>136</v>
          </cell>
          <cell r="O301">
            <v>320</v>
          </cell>
          <cell r="P301">
            <v>346.45140312347922</v>
          </cell>
          <cell r="Q301">
            <v>187.46138251247439</v>
          </cell>
          <cell r="R301">
            <v>143</v>
          </cell>
          <cell r="S301">
            <v>126</v>
          </cell>
          <cell r="T301">
            <v>67</v>
          </cell>
          <cell r="U301">
            <v>64</v>
          </cell>
          <cell r="V301">
            <v>37</v>
          </cell>
          <cell r="W301">
            <v>79</v>
          </cell>
          <cell r="X301">
            <v>76</v>
          </cell>
          <cell r="Y301">
            <v>109</v>
          </cell>
          <cell r="Z301">
            <v>53</v>
          </cell>
          <cell r="AA301">
            <v>117</v>
          </cell>
          <cell r="AB301">
            <v>69</v>
          </cell>
          <cell r="AC301">
            <v>187</v>
          </cell>
          <cell r="AD301">
            <v>145</v>
          </cell>
        </row>
        <row r="302">
          <cell r="B302">
            <v>83</v>
          </cell>
          <cell r="C302">
            <v>90</v>
          </cell>
          <cell r="D302">
            <v>61</v>
          </cell>
          <cell r="E302">
            <v>109</v>
          </cell>
          <cell r="F302">
            <v>75</v>
          </cell>
          <cell r="G302">
            <v>99</v>
          </cell>
          <cell r="H302">
            <v>73</v>
          </cell>
          <cell r="I302">
            <v>15</v>
          </cell>
          <cell r="J302">
            <v>45</v>
          </cell>
          <cell r="K302">
            <v>108</v>
          </cell>
          <cell r="L302">
            <v>79</v>
          </cell>
          <cell r="M302">
            <v>81</v>
          </cell>
          <cell r="N302">
            <v>132</v>
          </cell>
          <cell r="O302">
            <v>340</v>
          </cell>
          <cell r="P302">
            <v>346.05800637504228</v>
          </cell>
          <cell r="Q302">
            <v>187.24851947404238</v>
          </cell>
          <cell r="R302">
            <v>137</v>
          </cell>
          <cell r="S302">
            <v>127</v>
          </cell>
          <cell r="T302">
            <v>66</v>
          </cell>
          <cell r="U302">
            <v>57</v>
          </cell>
          <cell r="V302">
            <v>33</v>
          </cell>
          <cell r="W302">
            <v>79</v>
          </cell>
          <cell r="X302">
            <v>73</v>
          </cell>
          <cell r="Y302">
            <v>104</v>
          </cell>
          <cell r="Z302">
            <v>56</v>
          </cell>
          <cell r="AA302">
            <v>115</v>
          </cell>
          <cell r="AB302">
            <v>68</v>
          </cell>
          <cell r="AC302">
            <v>180</v>
          </cell>
          <cell r="AD302">
            <v>154</v>
          </cell>
        </row>
        <row r="303">
          <cell r="B303">
            <v>89</v>
          </cell>
          <cell r="C303">
            <v>108</v>
          </cell>
          <cell r="D303">
            <v>67</v>
          </cell>
          <cell r="E303">
            <v>116</v>
          </cell>
          <cell r="F303">
            <v>82</v>
          </cell>
          <cell r="G303">
            <v>109</v>
          </cell>
          <cell r="H303">
            <v>71</v>
          </cell>
          <cell r="I303">
            <v>11</v>
          </cell>
          <cell r="J303">
            <v>45</v>
          </cell>
          <cell r="K303">
            <v>114</v>
          </cell>
          <cell r="L303">
            <v>85</v>
          </cell>
          <cell r="M303">
            <v>69</v>
          </cell>
          <cell r="N303">
            <v>120</v>
          </cell>
          <cell r="O303">
            <v>350</v>
          </cell>
          <cell r="P303">
            <v>351.95895760159664</v>
          </cell>
          <cell r="Q303">
            <v>190.44146505052282</v>
          </cell>
          <cell r="R303">
            <v>135</v>
          </cell>
          <cell r="S303">
            <v>127</v>
          </cell>
          <cell r="T303">
            <v>63</v>
          </cell>
          <cell r="U303">
            <v>55</v>
          </cell>
          <cell r="V303">
            <v>32</v>
          </cell>
          <cell r="W303">
            <v>72</v>
          </cell>
          <cell r="X303">
            <v>69</v>
          </cell>
          <cell r="Y303">
            <v>106</v>
          </cell>
          <cell r="Z303">
            <v>83</v>
          </cell>
          <cell r="AA303">
            <v>123</v>
          </cell>
          <cell r="AB303">
            <v>66</v>
          </cell>
          <cell r="AC303">
            <v>175</v>
          </cell>
          <cell r="AD303">
            <v>142</v>
          </cell>
        </row>
        <row r="304">
          <cell r="B304">
            <v>124</v>
          </cell>
          <cell r="C304">
            <v>99</v>
          </cell>
          <cell r="D304">
            <v>67</v>
          </cell>
          <cell r="E304">
            <v>118</v>
          </cell>
          <cell r="F304">
            <v>88</v>
          </cell>
          <cell r="G304">
            <v>114</v>
          </cell>
          <cell r="H304">
            <v>69</v>
          </cell>
          <cell r="I304">
            <v>17</v>
          </cell>
          <cell r="J304">
            <v>54</v>
          </cell>
          <cell r="K304">
            <v>109</v>
          </cell>
          <cell r="L304">
            <v>85</v>
          </cell>
          <cell r="M304">
            <v>57</v>
          </cell>
          <cell r="N304">
            <v>114</v>
          </cell>
          <cell r="O304">
            <v>320</v>
          </cell>
          <cell r="P304">
            <v>356.28632183440317</v>
          </cell>
          <cell r="Q304">
            <v>192.78295847327519</v>
          </cell>
          <cell r="R304">
            <v>151</v>
          </cell>
          <cell r="S304">
            <v>132</v>
          </cell>
          <cell r="T304">
            <v>67</v>
          </cell>
          <cell r="U304">
            <v>58</v>
          </cell>
          <cell r="V304">
            <v>35</v>
          </cell>
          <cell r="W304">
            <v>70</v>
          </cell>
          <cell r="X304">
            <v>69</v>
          </cell>
          <cell r="Y304">
            <v>132</v>
          </cell>
          <cell r="Z304">
            <v>66</v>
          </cell>
          <cell r="AA304">
            <v>125</v>
          </cell>
          <cell r="AB304">
            <v>67</v>
          </cell>
          <cell r="AC304">
            <v>165</v>
          </cell>
          <cell r="AD304">
            <v>145</v>
          </cell>
        </row>
        <row r="305">
          <cell r="B305">
            <v>132</v>
          </cell>
          <cell r="C305">
            <v>98</v>
          </cell>
          <cell r="D305">
            <v>66</v>
          </cell>
          <cell r="E305">
            <v>143</v>
          </cell>
          <cell r="F305">
            <v>93</v>
          </cell>
          <cell r="G305">
            <v>120</v>
          </cell>
          <cell r="H305">
            <v>68</v>
          </cell>
          <cell r="I305">
            <v>13</v>
          </cell>
          <cell r="J305">
            <v>55</v>
          </cell>
          <cell r="K305">
            <v>99</v>
          </cell>
          <cell r="L305">
            <v>87</v>
          </cell>
          <cell r="M305">
            <v>50</v>
          </cell>
          <cell r="N305">
            <v>117</v>
          </cell>
          <cell r="O305">
            <v>300</v>
          </cell>
          <cell r="P305">
            <v>370.97313377604951</v>
          </cell>
          <cell r="Q305">
            <v>200.72984524140429</v>
          </cell>
          <cell r="R305">
            <v>160</v>
          </cell>
          <cell r="S305">
            <v>133</v>
          </cell>
          <cell r="T305">
            <v>82</v>
          </cell>
          <cell r="U305">
            <v>58</v>
          </cell>
          <cell r="V305">
            <v>34</v>
          </cell>
          <cell r="W305">
            <v>62</v>
          </cell>
          <cell r="X305">
            <v>72</v>
          </cell>
          <cell r="Y305">
            <v>211</v>
          </cell>
          <cell r="Z305">
            <v>61</v>
          </cell>
          <cell r="AA305">
            <v>132</v>
          </cell>
          <cell r="AB305">
            <v>69</v>
          </cell>
          <cell r="AC305">
            <v>158</v>
          </cell>
          <cell r="AD305">
            <v>156</v>
          </cell>
        </row>
        <row r="306">
          <cell r="B306">
            <v>108</v>
          </cell>
          <cell r="C306">
            <v>157</v>
          </cell>
          <cell r="D306">
            <v>65</v>
          </cell>
          <cell r="E306">
            <v>151</v>
          </cell>
          <cell r="F306">
            <v>94</v>
          </cell>
          <cell r="G306">
            <v>100</v>
          </cell>
          <cell r="H306">
            <v>77</v>
          </cell>
          <cell r="I306">
            <v>12</v>
          </cell>
          <cell r="J306">
            <v>69</v>
          </cell>
          <cell r="K306">
            <v>96</v>
          </cell>
          <cell r="L306">
            <v>87</v>
          </cell>
          <cell r="M306">
            <v>49</v>
          </cell>
          <cell r="N306">
            <v>116</v>
          </cell>
          <cell r="O306">
            <v>300</v>
          </cell>
          <cell r="P306">
            <v>368.08822428751182</v>
          </cell>
          <cell r="Q306">
            <v>199.16884962623607</v>
          </cell>
          <cell r="R306">
            <v>160</v>
          </cell>
          <cell r="S306">
            <v>151</v>
          </cell>
          <cell r="T306">
            <v>67</v>
          </cell>
          <cell r="U306">
            <v>55</v>
          </cell>
          <cell r="V306">
            <v>36</v>
          </cell>
          <cell r="W306">
            <v>61</v>
          </cell>
          <cell r="X306">
            <v>87</v>
          </cell>
          <cell r="Y306">
            <v>147</v>
          </cell>
          <cell r="Z306">
            <v>60</v>
          </cell>
          <cell r="AA306">
            <v>137</v>
          </cell>
          <cell r="AB306">
            <v>66</v>
          </cell>
          <cell r="AC306">
            <v>153</v>
          </cell>
          <cell r="AD306">
            <v>146</v>
          </cell>
        </row>
        <row r="307">
          <cell r="B307">
            <v>104</v>
          </cell>
          <cell r="C307">
            <v>133</v>
          </cell>
          <cell r="D307">
            <v>66</v>
          </cell>
          <cell r="E307">
            <v>139</v>
          </cell>
          <cell r="F307">
            <v>72</v>
          </cell>
          <cell r="G307">
            <v>95</v>
          </cell>
          <cell r="H307">
            <v>77</v>
          </cell>
          <cell r="I307">
            <v>13</v>
          </cell>
          <cell r="J307">
            <v>74</v>
          </cell>
          <cell r="K307">
            <v>91</v>
          </cell>
          <cell r="L307">
            <v>111</v>
          </cell>
          <cell r="M307">
            <v>50</v>
          </cell>
          <cell r="N307">
            <v>139</v>
          </cell>
          <cell r="O307">
            <v>290</v>
          </cell>
          <cell r="P307">
            <v>366.77690179272201</v>
          </cell>
          <cell r="Q307">
            <v>198.45930616479598</v>
          </cell>
          <cell r="R307">
            <v>153</v>
          </cell>
          <cell r="S307">
            <v>195</v>
          </cell>
          <cell r="T307">
            <v>66</v>
          </cell>
          <cell r="U307">
            <v>54</v>
          </cell>
          <cell r="V307">
            <v>38</v>
          </cell>
          <cell r="W307">
            <v>57</v>
          </cell>
          <cell r="X307">
            <v>86</v>
          </cell>
          <cell r="Y307">
            <v>138</v>
          </cell>
          <cell r="Z307">
            <v>59</v>
          </cell>
          <cell r="AA307">
            <v>142</v>
          </cell>
          <cell r="AB307">
            <v>68</v>
          </cell>
          <cell r="AC307">
            <v>146</v>
          </cell>
          <cell r="AD307">
            <v>141</v>
          </cell>
        </row>
        <row r="308">
          <cell r="B308">
            <v>116</v>
          </cell>
          <cell r="C308">
            <v>99</v>
          </cell>
          <cell r="D308">
            <v>65</v>
          </cell>
          <cell r="E308">
            <v>111</v>
          </cell>
          <cell r="F308">
            <v>71</v>
          </cell>
          <cell r="G308">
            <v>93</v>
          </cell>
          <cell r="H308">
            <v>72</v>
          </cell>
          <cell r="I308">
            <v>19</v>
          </cell>
          <cell r="J308">
            <v>64</v>
          </cell>
          <cell r="K308">
            <v>92</v>
          </cell>
          <cell r="L308">
            <v>123</v>
          </cell>
          <cell r="M308">
            <v>63</v>
          </cell>
          <cell r="N308">
            <v>147</v>
          </cell>
          <cell r="O308">
            <v>280</v>
          </cell>
          <cell r="P308">
            <v>359.56462807137774</v>
          </cell>
          <cell r="Q308">
            <v>194.55681712687539</v>
          </cell>
          <cell r="R308">
            <v>159</v>
          </cell>
          <cell r="S308">
            <v>186</v>
          </cell>
          <cell r="T308">
            <v>65</v>
          </cell>
          <cell r="U308">
            <v>50</v>
          </cell>
          <cell r="V308">
            <v>35</v>
          </cell>
          <cell r="W308">
            <v>53</v>
          </cell>
          <cell r="X308">
            <v>89</v>
          </cell>
          <cell r="Y308">
            <v>134</v>
          </cell>
          <cell r="Z308">
            <v>60</v>
          </cell>
          <cell r="AA308">
            <v>149</v>
          </cell>
          <cell r="AB308">
            <v>68</v>
          </cell>
          <cell r="AC308">
            <v>144</v>
          </cell>
          <cell r="AD308">
            <v>135</v>
          </cell>
        </row>
        <row r="309">
          <cell r="B309">
            <v>108</v>
          </cell>
          <cell r="C309">
            <v>101</v>
          </cell>
          <cell r="D309">
            <v>66</v>
          </cell>
          <cell r="E309">
            <v>103</v>
          </cell>
          <cell r="F309">
            <v>67</v>
          </cell>
          <cell r="G309">
            <v>107</v>
          </cell>
          <cell r="H309">
            <v>66</v>
          </cell>
          <cell r="I309">
            <v>15</v>
          </cell>
          <cell r="J309">
            <v>49</v>
          </cell>
          <cell r="K309">
            <v>94</v>
          </cell>
          <cell r="L309">
            <v>129</v>
          </cell>
          <cell r="M309">
            <v>79</v>
          </cell>
          <cell r="N309">
            <v>149</v>
          </cell>
          <cell r="O309">
            <v>270</v>
          </cell>
          <cell r="P309">
            <v>367.8259597885538</v>
          </cell>
          <cell r="Q309">
            <v>199.02694093394803</v>
          </cell>
          <cell r="R309">
            <v>160</v>
          </cell>
          <cell r="S309">
            <v>185</v>
          </cell>
          <cell r="T309">
            <v>84</v>
          </cell>
          <cell r="U309">
            <v>46</v>
          </cell>
          <cell r="V309">
            <v>34</v>
          </cell>
          <cell r="W309">
            <v>52</v>
          </cell>
          <cell r="X309">
            <v>89</v>
          </cell>
          <cell r="Y309">
            <v>167</v>
          </cell>
          <cell r="Z309">
            <v>62</v>
          </cell>
          <cell r="AA309">
            <v>140</v>
          </cell>
          <cell r="AB309">
            <v>69</v>
          </cell>
          <cell r="AC309">
            <v>173</v>
          </cell>
          <cell r="AD309">
            <v>141</v>
          </cell>
        </row>
        <row r="310">
          <cell r="B310">
            <v>112</v>
          </cell>
          <cell r="C310">
            <v>103</v>
          </cell>
          <cell r="D310">
            <v>66</v>
          </cell>
          <cell r="E310">
            <v>116</v>
          </cell>
          <cell r="F310">
            <v>65</v>
          </cell>
          <cell r="G310">
            <v>108</v>
          </cell>
          <cell r="H310">
            <v>69</v>
          </cell>
          <cell r="I310">
            <v>23</v>
          </cell>
          <cell r="J310">
            <v>47</v>
          </cell>
          <cell r="K310">
            <v>94</v>
          </cell>
          <cell r="L310">
            <v>111</v>
          </cell>
          <cell r="M310">
            <v>49</v>
          </cell>
          <cell r="N310">
            <v>134</v>
          </cell>
          <cell r="O310">
            <v>270</v>
          </cell>
          <cell r="P310">
            <v>361.26934731460454</v>
          </cell>
          <cell r="Q310">
            <v>195.47922362674754</v>
          </cell>
          <cell r="R310">
            <v>144</v>
          </cell>
          <cell r="S310">
            <v>159</v>
          </cell>
          <cell r="T310">
            <v>109</v>
          </cell>
          <cell r="U310">
            <v>45</v>
          </cell>
          <cell r="V310">
            <v>33</v>
          </cell>
          <cell r="W310">
            <v>53</v>
          </cell>
          <cell r="X310">
            <v>80</v>
          </cell>
          <cell r="Y310">
            <v>162</v>
          </cell>
          <cell r="Z310">
            <v>60</v>
          </cell>
          <cell r="AA310">
            <v>131</v>
          </cell>
          <cell r="AB310">
            <v>70</v>
          </cell>
          <cell r="AC310">
            <v>205</v>
          </cell>
          <cell r="AD310">
            <v>137</v>
          </cell>
        </row>
        <row r="311">
          <cell r="B311">
            <v>112</v>
          </cell>
          <cell r="C311">
            <v>98</v>
          </cell>
          <cell r="D311">
            <v>66</v>
          </cell>
          <cell r="E311">
            <v>141</v>
          </cell>
          <cell r="F311">
            <v>66</v>
          </cell>
          <cell r="G311">
            <v>111</v>
          </cell>
          <cell r="H311">
            <v>65</v>
          </cell>
          <cell r="I311">
            <v>17</v>
          </cell>
          <cell r="J311">
            <v>47</v>
          </cell>
          <cell r="K311">
            <v>91</v>
          </cell>
          <cell r="L311">
            <v>110</v>
          </cell>
          <cell r="M311">
            <v>47</v>
          </cell>
          <cell r="N311">
            <v>141</v>
          </cell>
          <cell r="O311">
            <v>250</v>
          </cell>
          <cell r="P311">
            <v>351.17216410472275</v>
          </cell>
          <cell r="Q311">
            <v>190.01573897365878</v>
          </cell>
          <cell r="R311">
            <v>141</v>
          </cell>
          <cell r="S311">
            <v>147</v>
          </cell>
          <cell r="T311">
            <v>84</v>
          </cell>
          <cell r="U311">
            <v>44</v>
          </cell>
          <cell r="V311">
            <v>34</v>
          </cell>
          <cell r="W311">
            <v>50</v>
          </cell>
          <cell r="X311">
            <v>84</v>
          </cell>
          <cell r="Y311">
            <v>157</v>
          </cell>
          <cell r="Z311">
            <v>71</v>
          </cell>
          <cell r="AA311">
            <v>132</v>
          </cell>
          <cell r="AB311">
            <v>72</v>
          </cell>
          <cell r="AC311">
            <v>175</v>
          </cell>
          <cell r="AD311">
            <v>125</v>
          </cell>
        </row>
        <row r="312">
          <cell r="B312">
            <v>112</v>
          </cell>
          <cell r="C312">
            <v>107</v>
          </cell>
          <cell r="D312">
            <v>74</v>
          </cell>
          <cell r="E312">
            <v>136</v>
          </cell>
          <cell r="F312">
            <v>69</v>
          </cell>
          <cell r="G312">
            <v>107</v>
          </cell>
          <cell r="H312">
            <v>60</v>
          </cell>
          <cell r="I312">
            <v>15</v>
          </cell>
          <cell r="J312">
            <v>45</v>
          </cell>
          <cell r="K312">
            <v>85</v>
          </cell>
          <cell r="L312">
            <v>104</v>
          </cell>
          <cell r="M312">
            <v>51</v>
          </cell>
          <cell r="N312">
            <v>149</v>
          </cell>
          <cell r="O312">
            <v>230</v>
          </cell>
          <cell r="P312">
            <v>348.68065136462195</v>
          </cell>
          <cell r="Q312">
            <v>188.66760639692257</v>
          </cell>
          <cell r="R312">
            <v>157</v>
          </cell>
          <cell r="S312">
            <v>144</v>
          </cell>
          <cell r="T312">
            <v>85</v>
          </cell>
          <cell r="U312">
            <v>42</v>
          </cell>
          <cell r="V312">
            <v>36</v>
          </cell>
          <cell r="W312">
            <v>51</v>
          </cell>
          <cell r="X312">
            <v>82</v>
          </cell>
          <cell r="Y312">
            <v>156</v>
          </cell>
          <cell r="Z312">
            <v>74</v>
          </cell>
          <cell r="AA312">
            <v>131</v>
          </cell>
          <cell r="AB312">
            <v>70</v>
          </cell>
          <cell r="AC312">
            <v>165</v>
          </cell>
          <cell r="AD312">
            <v>122</v>
          </cell>
        </row>
        <row r="313">
          <cell r="B313">
            <v>107</v>
          </cell>
          <cell r="C313">
            <v>102</v>
          </cell>
          <cell r="D313">
            <v>83</v>
          </cell>
          <cell r="E313">
            <v>135</v>
          </cell>
          <cell r="F313">
            <v>68</v>
          </cell>
          <cell r="G313">
            <v>89</v>
          </cell>
          <cell r="H313">
            <v>62</v>
          </cell>
          <cell r="I313">
            <v>14</v>
          </cell>
          <cell r="J313">
            <v>45</v>
          </cell>
          <cell r="K313">
            <v>88</v>
          </cell>
          <cell r="L313">
            <v>107</v>
          </cell>
          <cell r="M313">
            <v>54</v>
          </cell>
          <cell r="N313">
            <v>138</v>
          </cell>
          <cell r="O313">
            <v>230</v>
          </cell>
          <cell r="P313">
            <v>341.07498089484079</v>
          </cell>
          <cell r="Q313">
            <v>184.55225432057</v>
          </cell>
          <cell r="R313">
            <v>161</v>
          </cell>
          <cell r="S313">
            <v>138</v>
          </cell>
          <cell r="T313">
            <v>83</v>
          </cell>
          <cell r="U313">
            <v>41</v>
          </cell>
          <cell r="V313">
            <v>35</v>
          </cell>
          <cell r="W313">
            <v>51</v>
          </cell>
          <cell r="X313">
            <v>81</v>
          </cell>
          <cell r="Y313">
            <v>153</v>
          </cell>
          <cell r="Z313">
            <v>69</v>
          </cell>
          <cell r="AA313">
            <v>124</v>
          </cell>
          <cell r="AB313">
            <v>67</v>
          </cell>
          <cell r="AC313">
            <v>157</v>
          </cell>
          <cell r="AD313">
            <v>119</v>
          </cell>
        </row>
        <row r="314">
          <cell r="B314">
            <v>122</v>
          </cell>
          <cell r="C314">
            <v>128</v>
          </cell>
          <cell r="D314">
            <v>83</v>
          </cell>
          <cell r="E314">
            <v>140</v>
          </cell>
          <cell r="F314">
            <v>67</v>
          </cell>
          <cell r="G314">
            <v>83</v>
          </cell>
          <cell r="H314">
            <v>61</v>
          </cell>
          <cell r="I314">
            <v>13</v>
          </cell>
          <cell r="J314">
            <v>46</v>
          </cell>
          <cell r="K314">
            <v>100</v>
          </cell>
          <cell r="L314">
            <v>104</v>
          </cell>
          <cell r="M314">
            <v>55</v>
          </cell>
          <cell r="N314">
            <v>144</v>
          </cell>
          <cell r="O314">
            <v>250</v>
          </cell>
          <cell r="P314">
            <v>349.72970936045385</v>
          </cell>
          <cell r="Q314">
            <v>189.23524116607464</v>
          </cell>
          <cell r="R314">
            <v>153</v>
          </cell>
          <cell r="S314">
            <v>136</v>
          </cell>
          <cell r="T314">
            <v>74</v>
          </cell>
          <cell r="U314">
            <v>41</v>
          </cell>
          <cell r="V314">
            <v>35</v>
          </cell>
          <cell r="W314">
            <v>52</v>
          </cell>
          <cell r="X314">
            <v>92</v>
          </cell>
          <cell r="Y314">
            <v>144</v>
          </cell>
          <cell r="Z314">
            <v>67</v>
          </cell>
          <cell r="AA314">
            <v>121</v>
          </cell>
          <cell r="AB314">
            <v>68</v>
          </cell>
          <cell r="AC314">
            <v>165</v>
          </cell>
          <cell r="AD314">
            <v>123</v>
          </cell>
        </row>
        <row r="315">
          <cell r="B315">
            <v>118</v>
          </cell>
          <cell r="C315">
            <v>119</v>
          </cell>
          <cell r="D315">
            <v>70</v>
          </cell>
          <cell r="E315">
            <v>105</v>
          </cell>
          <cell r="F315">
            <v>63</v>
          </cell>
          <cell r="G315">
            <v>84</v>
          </cell>
          <cell r="H315">
            <v>59</v>
          </cell>
          <cell r="I315">
            <v>12</v>
          </cell>
          <cell r="J315">
            <v>48</v>
          </cell>
          <cell r="K315">
            <v>94</v>
          </cell>
          <cell r="L315">
            <v>99</v>
          </cell>
          <cell r="M315">
            <v>58</v>
          </cell>
          <cell r="N315">
            <v>143</v>
          </cell>
          <cell r="O315">
            <v>240</v>
          </cell>
          <cell r="P315">
            <v>291.21867557318063</v>
          </cell>
          <cell r="Q315">
            <v>173.28105846888545</v>
          </cell>
          <cell r="R315">
            <v>163</v>
          </cell>
          <cell r="S315">
            <v>131</v>
          </cell>
          <cell r="T315">
            <v>76</v>
          </cell>
          <cell r="U315">
            <v>59</v>
          </cell>
          <cell r="V315">
            <v>40</v>
          </cell>
          <cell r="W315">
            <v>52</v>
          </cell>
          <cell r="X315">
            <v>124</v>
          </cell>
          <cell r="Y315">
            <v>148</v>
          </cell>
          <cell r="Z315">
            <v>65</v>
          </cell>
          <cell r="AA315">
            <v>122</v>
          </cell>
          <cell r="AB315">
            <v>68</v>
          </cell>
          <cell r="AC315">
            <v>170</v>
          </cell>
          <cell r="AD315">
            <v>143</v>
          </cell>
        </row>
        <row r="316">
          <cell r="B316">
            <v>134</v>
          </cell>
          <cell r="C316">
            <v>122</v>
          </cell>
          <cell r="D316">
            <v>69</v>
          </cell>
          <cell r="E316">
            <v>97</v>
          </cell>
          <cell r="F316">
            <v>61</v>
          </cell>
          <cell r="G316">
            <v>83</v>
          </cell>
          <cell r="H316">
            <v>65</v>
          </cell>
          <cell r="I316">
            <v>11</v>
          </cell>
          <cell r="J316">
            <v>46</v>
          </cell>
          <cell r="K316">
            <v>90</v>
          </cell>
          <cell r="L316">
            <v>96</v>
          </cell>
          <cell r="M316">
            <v>55</v>
          </cell>
          <cell r="N316">
            <v>138</v>
          </cell>
          <cell r="O316">
            <v>230</v>
          </cell>
          <cell r="P316">
            <v>292.308158085613</v>
          </cell>
          <cell r="Q316">
            <v>173.92932281033282</v>
          </cell>
          <cell r="R316">
            <v>157</v>
          </cell>
          <cell r="S316">
            <v>127</v>
          </cell>
          <cell r="T316">
            <v>78</v>
          </cell>
          <cell r="U316">
            <v>72</v>
          </cell>
          <cell r="V316">
            <v>41</v>
          </cell>
          <cell r="W316">
            <v>53</v>
          </cell>
          <cell r="X316">
            <v>126</v>
          </cell>
          <cell r="Y316">
            <v>159</v>
          </cell>
          <cell r="Z316">
            <v>67</v>
          </cell>
          <cell r="AA316">
            <v>122</v>
          </cell>
          <cell r="AB316">
            <v>67</v>
          </cell>
          <cell r="AC316">
            <v>165</v>
          </cell>
          <cell r="AD316">
            <v>152</v>
          </cell>
        </row>
        <row r="317">
          <cell r="B317">
            <v>114</v>
          </cell>
          <cell r="C317">
            <v>193</v>
          </cell>
          <cell r="D317">
            <v>73</v>
          </cell>
          <cell r="E317">
            <v>96</v>
          </cell>
          <cell r="F317">
            <v>60</v>
          </cell>
          <cell r="G317">
            <v>91</v>
          </cell>
          <cell r="H317">
            <v>73</v>
          </cell>
          <cell r="I317">
            <v>11</v>
          </cell>
          <cell r="J317">
            <v>48</v>
          </cell>
          <cell r="K317">
            <v>92</v>
          </cell>
          <cell r="L317">
            <v>98</v>
          </cell>
          <cell r="M317">
            <v>55</v>
          </cell>
          <cell r="N317">
            <v>133</v>
          </cell>
          <cell r="O317">
            <v>230</v>
          </cell>
          <cell r="P317">
            <v>301.67770769253167</v>
          </cell>
          <cell r="Q317">
            <v>179.50439614678035</v>
          </cell>
          <cell r="R317">
            <v>180</v>
          </cell>
          <cell r="S317">
            <v>124</v>
          </cell>
          <cell r="T317">
            <v>77</v>
          </cell>
          <cell r="U317">
            <v>74</v>
          </cell>
          <cell r="V317">
            <v>56</v>
          </cell>
          <cell r="W317">
            <v>60</v>
          </cell>
          <cell r="X317">
            <v>122</v>
          </cell>
          <cell r="Y317">
            <v>160</v>
          </cell>
          <cell r="Z317">
            <v>65</v>
          </cell>
          <cell r="AA317">
            <v>117</v>
          </cell>
          <cell r="AB317">
            <v>66</v>
          </cell>
          <cell r="AC317">
            <v>156</v>
          </cell>
          <cell r="AD317">
            <v>145</v>
          </cell>
        </row>
        <row r="318">
          <cell r="B318">
            <v>120</v>
          </cell>
          <cell r="C318">
            <v>223</v>
          </cell>
          <cell r="D318">
            <v>69</v>
          </cell>
          <cell r="E318">
            <v>106</v>
          </cell>
          <cell r="F318">
            <v>57</v>
          </cell>
          <cell r="G318">
            <v>109</v>
          </cell>
          <cell r="H318">
            <v>75</v>
          </cell>
          <cell r="I318">
            <v>11</v>
          </cell>
          <cell r="J318">
            <v>49</v>
          </cell>
          <cell r="K318">
            <v>92</v>
          </cell>
          <cell r="L318">
            <v>96</v>
          </cell>
          <cell r="M318">
            <v>56</v>
          </cell>
          <cell r="N318">
            <v>132</v>
          </cell>
          <cell r="O318">
            <v>230</v>
          </cell>
          <cell r="P318">
            <v>309.84882653577466</v>
          </cell>
          <cell r="Q318">
            <v>184.36637870763568</v>
          </cell>
          <cell r="R318">
            <v>162</v>
          </cell>
          <cell r="S318">
            <v>123</v>
          </cell>
          <cell r="T318">
            <v>77</v>
          </cell>
          <cell r="U318">
            <v>74</v>
          </cell>
          <cell r="V318">
            <v>48</v>
          </cell>
          <cell r="W318">
            <v>78</v>
          </cell>
          <cell r="X318">
            <v>126</v>
          </cell>
          <cell r="Y318">
            <v>159</v>
          </cell>
          <cell r="Z318">
            <v>67</v>
          </cell>
          <cell r="AA318">
            <v>116</v>
          </cell>
          <cell r="AB318">
            <v>67</v>
          </cell>
          <cell r="AC318">
            <v>188</v>
          </cell>
          <cell r="AD318">
            <v>134</v>
          </cell>
        </row>
        <row r="319">
          <cell r="B319">
            <v>235</v>
          </cell>
          <cell r="C319">
            <v>190</v>
          </cell>
          <cell r="D319">
            <v>71</v>
          </cell>
          <cell r="E319">
            <v>112</v>
          </cell>
          <cell r="F319">
            <v>58</v>
          </cell>
          <cell r="G319">
            <v>108</v>
          </cell>
          <cell r="H319">
            <v>78</v>
          </cell>
          <cell r="I319">
            <v>11</v>
          </cell>
          <cell r="J319">
            <v>52</v>
          </cell>
          <cell r="K319">
            <v>94</v>
          </cell>
          <cell r="L319">
            <v>94</v>
          </cell>
          <cell r="M319">
            <v>56</v>
          </cell>
          <cell r="N319">
            <v>147</v>
          </cell>
          <cell r="O319">
            <v>230</v>
          </cell>
          <cell r="P319">
            <v>321.61523767004456</v>
          </cell>
          <cell r="Q319">
            <v>191.36763359526742</v>
          </cell>
          <cell r="R319">
            <v>156</v>
          </cell>
          <cell r="S319">
            <v>126</v>
          </cell>
          <cell r="T319">
            <v>76</v>
          </cell>
          <cell r="U319">
            <v>70</v>
          </cell>
          <cell r="V319">
            <v>48</v>
          </cell>
          <cell r="W319">
            <v>84</v>
          </cell>
          <cell r="X319">
            <v>130</v>
          </cell>
          <cell r="Y319">
            <v>160</v>
          </cell>
          <cell r="Z319">
            <v>66</v>
          </cell>
          <cell r="AA319">
            <v>114</v>
          </cell>
          <cell r="AB319">
            <v>69</v>
          </cell>
          <cell r="AC319">
            <v>185</v>
          </cell>
          <cell r="AD319">
            <v>132</v>
          </cell>
        </row>
        <row r="320">
          <cell r="B320">
            <v>1050</v>
          </cell>
          <cell r="C320">
            <v>174</v>
          </cell>
          <cell r="D320">
            <v>79</v>
          </cell>
          <cell r="E320">
            <v>120</v>
          </cell>
          <cell r="F320">
            <v>67</v>
          </cell>
          <cell r="G320">
            <v>88</v>
          </cell>
          <cell r="H320">
            <v>79</v>
          </cell>
          <cell r="I320">
            <v>11</v>
          </cell>
          <cell r="J320">
            <v>53</v>
          </cell>
          <cell r="K320">
            <v>85</v>
          </cell>
          <cell r="L320">
            <v>95</v>
          </cell>
          <cell r="M320">
            <v>64</v>
          </cell>
          <cell r="N320">
            <v>159</v>
          </cell>
          <cell r="O320">
            <v>230</v>
          </cell>
          <cell r="P320">
            <v>411.38859669447436</v>
          </cell>
          <cell r="Q320">
            <v>244.78461533053178</v>
          </cell>
          <cell r="R320">
            <v>158</v>
          </cell>
          <cell r="S320">
            <v>123</v>
          </cell>
          <cell r="T320">
            <v>76</v>
          </cell>
          <cell r="U320">
            <v>47</v>
          </cell>
          <cell r="V320">
            <v>49</v>
          </cell>
          <cell r="W320">
            <v>91</v>
          </cell>
          <cell r="X320">
            <v>122</v>
          </cell>
          <cell r="Y320">
            <v>163</v>
          </cell>
          <cell r="Z320">
            <v>66</v>
          </cell>
          <cell r="AA320">
            <v>116</v>
          </cell>
          <cell r="AB320">
            <v>85</v>
          </cell>
          <cell r="AC320">
            <v>199</v>
          </cell>
          <cell r="AD320">
            <v>127</v>
          </cell>
        </row>
        <row r="321">
          <cell r="B321">
            <v>362</v>
          </cell>
          <cell r="C321">
            <v>155</v>
          </cell>
          <cell r="D321">
            <v>86</v>
          </cell>
          <cell r="E321">
            <v>125</v>
          </cell>
          <cell r="F321">
            <v>61</v>
          </cell>
          <cell r="G321">
            <v>87</v>
          </cell>
          <cell r="H321">
            <v>84</v>
          </cell>
          <cell r="I321">
            <v>10</v>
          </cell>
          <cell r="J321">
            <v>53</v>
          </cell>
          <cell r="K321">
            <v>84</v>
          </cell>
          <cell r="L321">
            <v>91</v>
          </cell>
          <cell r="M321">
            <v>70</v>
          </cell>
          <cell r="N321">
            <v>145</v>
          </cell>
          <cell r="O321">
            <v>230</v>
          </cell>
          <cell r="P321">
            <v>337.52168235155762</v>
          </cell>
          <cell r="Q321">
            <v>200.83229298039925</v>
          </cell>
          <cell r="R321">
            <v>156</v>
          </cell>
          <cell r="S321">
            <v>121</v>
          </cell>
          <cell r="T321">
            <v>74</v>
          </cell>
          <cell r="U321">
            <v>47</v>
          </cell>
          <cell r="V321">
            <v>60</v>
          </cell>
          <cell r="W321">
            <v>96</v>
          </cell>
          <cell r="X321">
            <v>124</v>
          </cell>
          <cell r="Y321">
            <v>165</v>
          </cell>
          <cell r="Z321">
            <v>67</v>
          </cell>
          <cell r="AA321">
            <v>119</v>
          </cell>
          <cell r="AB321">
            <v>89</v>
          </cell>
          <cell r="AC321">
            <v>207</v>
          </cell>
          <cell r="AD321">
            <v>130</v>
          </cell>
        </row>
        <row r="322">
          <cell r="B322">
            <v>248</v>
          </cell>
          <cell r="C322">
            <v>150</v>
          </cell>
          <cell r="D322">
            <v>91</v>
          </cell>
          <cell r="E322">
            <v>108</v>
          </cell>
          <cell r="F322">
            <v>55</v>
          </cell>
          <cell r="G322">
            <v>95</v>
          </cell>
          <cell r="H322">
            <v>83</v>
          </cell>
          <cell r="I322">
            <v>9.5</v>
          </cell>
          <cell r="J322">
            <v>76</v>
          </cell>
          <cell r="K322">
            <v>82</v>
          </cell>
          <cell r="L322">
            <v>95</v>
          </cell>
          <cell r="M322">
            <v>78</v>
          </cell>
          <cell r="N322">
            <v>129</v>
          </cell>
          <cell r="O322">
            <v>220</v>
          </cell>
          <cell r="P322">
            <v>337.57615647717927</v>
          </cell>
          <cell r="Q322">
            <v>200.86470619747161</v>
          </cell>
          <cell r="R322">
            <v>185</v>
          </cell>
          <cell r="S322">
            <v>120</v>
          </cell>
          <cell r="T322">
            <v>72</v>
          </cell>
          <cell r="U322">
            <v>51</v>
          </cell>
          <cell r="V322">
            <v>54</v>
          </cell>
          <cell r="W322">
            <v>218</v>
          </cell>
          <cell r="X322">
            <v>117</v>
          </cell>
          <cell r="Y322">
            <v>174</v>
          </cell>
          <cell r="Z322">
            <v>65</v>
          </cell>
          <cell r="AA322">
            <v>130</v>
          </cell>
          <cell r="AB322">
            <v>80</v>
          </cell>
          <cell r="AC322">
            <v>182</v>
          </cell>
          <cell r="AD322">
            <v>131</v>
          </cell>
        </row>
        <row r="323">
          <cell r="B323">
            <v>218</v>
          </cell>
          <cell r="C323">
            <v>140</v>
          </cell>
          <cell r="D323">
            <v>83</v>
          </cell>
          <cell r="E323">
            <v>102</v>
          </cell>
          <cell r="F323">
            <v>56</v>
          </cell>
          <cell r="G323">
            <v>115</v>
          </cell>
          <cell r="H323">
            <v>83</v>
          </cell>
          <cell r="I323">
            <v>9.6</v>
          </cell>
          <cell r="J323">
            <v>54</v>
          </cell>
          <cell r="K323">
            <v>83</v>
          </cell>
          <cell r="L323">
            <v>105</v>
          </cell>
          <cell r="M323">
            <v>95</v>
          </cell>
          <cell r="N323">
            <v>135</v>
          </cell>
          <cell r="O323">
            <v>220</v>
          </cell>
          <cell r="P323">
            <v>328.2175016953849</v>
          </cell>
          <cell r="Q323">
            <v>195.29611550443855</v>
          </cell>
          <cell r="R323">
            <v>191</v>
          </cell>
          <cell r="S323">
            <v>119</v>
          </cell>
          <cell r="T323">
            <v>74</v>
          </cell>
          <cell r="U323">
            <v>79</v>
          </cell>
          <cell r="V323">
            <v>52</v>
          </cell>
          <cell r="W323">
            <v>149</v>
          </cell>
          <cell r="X323">
            <v>111</v>
          </cell>
          <cell r="Y323">
            <v>160</v>
          </cell>
          <cell r="Z323">
            <v>64</v>
          </cell>
          <cell r="AA323">
            <v>132</v>
          </cell>
          <cell r="AB323">
            <v>73</v>
          </cell>
          <cell r="AC323">
            <v>178</v>
          </cell>
          <cell r="AD323">
            <v>132</v>
          </cell>
        </row>
        <row r="324">
          <cell r="B324">
            <v>182</v>
          </cell>
          <cell r="C324">
            <v>136</v>
          </cell>
          <cell r="D324">
            <v>85</v>
          </cell>
          <cell r="E324">
            <v>101</v>
          </cell>
          <cell r="F324">
            <v>57</v>
          </cell>
          <cell r="G324">
            <v>129</v>
          </cell>
          <cell r="H324">
            <v>85</v>
          </cell>
          <cell r="I324">
            <v>10</v>
          </cell>
          <cell r="J324">
            <v>51</v>
          </cell>
          <cell r="K324">
            <v>90</v>
          </cell>
          <cell r="L324">
            <v>111</v>
          </cell>
          <cell r="M324">
            <v>96</v>
          </cell>
          <cell r="N324">
            <v>141</v>
          </cell>
          <cell r="O324">
            <v>210</v>
          </cell>
          <cell r="P324">
            <v>325.53737471480127</v>
          </cell>
          <cell r="Q324">
            <v>193.70138522447803</v>
          </cell>
          <cell r="R324">
            <v>232</v>
          </cell>
          <cell r="S324">
            <v>110</v>
          </cell>
          <cell r="T324">
            <v>79</v>
          </cell>
          <cell r="U324">
            <v>80</v>
          </cell>
          <cell r="V324">
            <v>47</v>
          </cell>
          <cell r="W324">
            <v>114</v>
          </cell>
          <cell r="X324">
            <v>102</v>
          </cell>
          <cell r="Y324">
            <v>152</v>
          </cell>
          <cell r="Z324">
            <v>75</v>
          </cell>
          <cell r="AA324">
            <v>140</v>
          </cell>
          <cell r="AB324">
            <v>74</v>
          </cell>
          <cell r="AC324">
            <v>173</v>
          </cell>
          <cell r="AD324">
            <v>126</v>
          </cell>
        </row>
        <row r="325">
          <cell r="B325">
            <v>162</v>
          </cell>
          <cell r="C325">
            <v>131</v>
          </cell>
          <cell r="D325">
            <v>86</v>
          </cell>
          <cell r="E325">
            <v>134</v>
          </cell>
          <cell r="F325">
            <v>63</v>
          </cell>
          <cell r="G325">
            <v>141</v>
          </cell>
          <cell r="H325">
            <v>92</v>
          </cell>
          <cell r="I325">
            <v>13</v>
          </cell>
          <cell r="J325">
            <v>50</v>
          </cell>
          <cell r="K325">
            <v>85</v>
          </cell>
          <cell r="L325">
            <v>122</v>
          </cell>
          <cell r="M325">
            <v>100</v>
          </cell>
          <cell r="N325">
            <v>217</v>
          </cell>
          <cell r="O325">
            <v>200</v>
          </cell>
          <cell r="P325">
            <v>345.91069769728711</v>
          </cell>
          <cell r="Q325">
            <v>205.82392840954407</v>
          </cell>
          <cell r="R325">
            <v>269</v>
          </cell>
          <cell r="S325">
            <v>108</v>
          </cell>
          <cell r="T325">
            <v>100</v>
          </cell>
          <cell r="U325">
            <v>83</v>
          </cell>
          <cell r="V325">
            <v>43</v>
          </cell>
          <cell r="W325">
            <v>116</v>
          </cell>
          <cell r="X325">
            <v>102</v>
          </cell>
          <cell r="Y325">
            <v>151</v>
          </cell>
          <cell r="Z325">
            <v>63</v>
          </cell>
          <cell r="AA325">
            <v>141</v>
          </cell>
          <cell r="AB325">
            <v>76</v>
          </cell>
          <cell r="AC325">
            <v>198</v>
          </cell>
          <cell r="AD325">
            <v>129</v>
          </cell>
        </row>
        <row r="326">
          <cell r="B326">
            <v>158</v>
          </cell>
          <cell r="C326">
            <v>124</v>
          </cell>
          <cell r="D326">
            <v>88</v>
          </cell>
          <cell r="E326">
            <v>150</v>
          </cell>
          <cell r="F326">
            <v>76</v>
          </cell>
          <cell r="G326">
            <v>139</v>
          </cell>
          <cell r="H326">
            <v>116</v>
          </cell>
          <cell r="I326">
            <v>30</v>
          </cell>
          <cell r="J326">
            <v>53</v>
          </cell>
          <cell r="K326">
            <v>80</v>
          </cell>
          <cell r="L326">
            <v>117</v>
          </cell>
          <cell r="M326">
            <v>90</v>
          </cell>
          <cell r="N326">
            <v>221</v>
          </cell>
          <cell r="O326">
            <v>190</v>
          </cell>
          <cell r="P326">
            <v>364.1050556549082</v>
          </cell>
          <cell r="Q326">
            <v>216.64994291171539</v>
          </cell>
          <cell r="R326">
            <v>241</v>
          </cell>
          <cell r="S326">
            <v>109</v>
          </cell>
          <cell r="T326">
            <v>231</v>
          </cell>
          <cell r="U326">
            <v>87</v>
          </cell>
          <cell r="V326">
            <v>43</v>
          </cell>
          <cell r="W326">
            <v>117</v>
          </cell>
          <cell r="X326">
            <v>100</v>
          </cell>
          <cell r="Y326">
            <v>149</v>
          </cell>
          <cell r="Z326">
            <v>65</v>
          </cell>
          <cell r="AA326">
            <v>132</v>
          </cell>
          <cell r="AB326">
            <v>83</v>
          </cell>
          <cell r="AC326">
            <v>200</v>
          </cell>
          <cell r="AD326">
            <v>153</v>
          </cell>
        </row>
        <row r="327">
          <cell r="B327">
            <v>359</v>
          </cell>
          <cell r="C327">
            <v>121</v>
          </cell>
          <cell r="D327">
            <v>82</v>
          </cell>
          <cell r="E327">
            <v>140</v>
          </cell>
          <cell r="F327">
            <v>80</v>
          </cell>
          <cell r="G327">
            <v>125</v>
          </cell>
          <cell r="H327">
            <v>98</v>
          </cell>
          <cell r="I327">
            <v>24</v>
          </cell>
          <cell r="J327">
            <v>57</v>
          </cell>
          <cell r="K327">
            <v>80</v>
          </cell>
          <cell r="L327">
            <v>117</v>
          </cell>
          <cell r="M327">
            <v>90</v>
          </cell>
          <cell r="N327">
            <v>252</v>
          </cell>
          <cell r="O327">
            <v>190</v>
          </cell>
          <cell r="P327">
            <v>391.23317021447491</v>
          </cell>
          <cell r="Q327">
            <v>232.79172501375518</v>
          </cell>
          <cell r="R327">
            <v>224</v>
          </cell>
          <cell r="S327">
            <v>105</v>
          </cell>
          <cell r="T327">
            <v>260</v>
          </cell>
          <cell r="U327">
            <v>83</v>
          </cell>
          <cell r="V327">
            <v>40</v>
          </cell>
          <cell r="W327">
            <v>119</v>
          </cell>
          <cell r="X327">
            <v>101</v>
          </cell>
          <cell r="Y327">
            <v>198</v>
          </cell>
          <cell r="Z327">
            <v>65</v>
          </cell>
          <cell r="AA327">
            <v>130</v>
          </cell>
          <cell r="AB327">
            <v>89</v>
          </cell>
          <cell r="AC327">
            <v>194</v>
          </cell>
          <cell r="AD327">
            <v>168</v>
          </cell>
        </row>
        <row r="328">
          <cell r="B328">
            <v>330</v>
          </cell>
          <cell r="C328">
            <v>113</v>
          </cell>
          <cell r="D328">
            <v>74</v>
          </cell>
          <cell r="E328">
            <v>142</v>
          </cell>
          <cell r="F328">
            <v>73</v>
          </cell>
          <cell r="G328">
            <v>134</v>
          </cell>
          <cell r="H328">
            <v>92</v>
          </cell>
          <cell r="I328">
            <v>18</v>
          </cell>
          <cell r="J328">
            <v>69</v>
          </cell>
          <cell r="K328">
            <v>84</v>
          </cell>
          <cell r="L328">
            <v>111</v>
          </cell>
          <cell r="M328">
            <v>92</v>
          </cell>
          <cell r="N328">
            <v>280</v>
          </cell>
          <cell r="O328">
            <v>180</v>
          </cell>
          <cell r="P328">
            <v>373.80145001555655</v>
          </cell>
          <cell r="Q328">
            <v>222.41949555059705</v>
          </cell>
          <cell r="R328">
            <v>217</v>
          </cell>
          <cell r="S328">
            <v>121</v>
          </cell>
          <cell r="T328">
            <v>146</v>
          </cell>
          <cell r="U328">
            <v>83</v>
          </cell>
          <cell r="V328">
            <v>37</v>
          </cell>
          <cell r="W328">
            <v>121</v>
          </cell>
          <cell r="X328">
            <v>99</v>
          </cell>
          <cell r="Y328">
            <v>177</v>
          </cell>
          <cell r="Z328">
            <v>80</v>
          </cell>
          <cell r="AA328">
            <v>128</v>
          </cell>
          <cell r="AB328">
            <v>95</v>
          </cell>
          <cell r="AC328">
            <v>181</v>
          </cell>
          <cell r="AD328">
            <v>154</v>
          </cell>
        </row>
        <row r="329">
          <cell r="B329">
            <v>208</v>
          </cell>
          <cell r="C329">
            <v>112</v>
          </cell>
          <cell r="D329">
            <v>77</v>
          </cell>
          <cell r="E329">
            <v>118</v>
          </cell>
          <cell r="F329">
            <v>82</v>
          </cell>
          <cell r="G329">
            <v>137</v>
          </cell>
          <cell r="H329">
            <v>84</v>
          </cell>
          <cell r="I329">
            <v>22</v>
          </cell>
          <cell r="J329">
            <v>85</v>
          </cell>
          <cell r="K329">
            <v>81</v>
          </cell>
          <cell r="L329">
            <v>108</v>
          </cell>
          <cell r="M329">
            <v>98</v>
          </cell>
          <cell r="N329">
            <v>241</v>
          </cell>
          <cell r="O329">
            <v>170</v>
          </cell>
          <cell r="P329">
            <v>348.41650747588159</v>
          </cell>
          <cell r="Q329">
            <v>207.31493639487303</v>
          </cell>
          <cell r="R329">
            <v>205</v>
          </cell>
          <cell r="S329">
            <v>117</v>
          </cell>
          <cell r="T329">
            <v>121</v>
          </cell>
          <cell r="U329">
            <v>82</v>
          </cell>
          <cell r="V329">
            <v>35</v>
          </cell>
          <cell r="W329">
            <v>120</v>
          </cell>
          <cell r="X329">
            <v>100</v>
          </cell>
          <cell r="Y329">
            <v>173</v>
          </cell>
          <cell r="Z329">
            <v>78</v>
          </cell>
          <cell r="AA329">
            <v>123</v>
          </cell>
          <cell r="AB329">
            <v>98</v>
          </cell>
          <cell r="AC329">
            <v>173</v>
          </cell>
          <cell r="AD329">
            <v>150</v>
          </cell>
        </row>
        <row r="330">
          <cell r="B330">
            <v>182</v>
          </cell>
          <cell r="C330">
            <v>115</v>
          </cell>
          <cell r="D330">
            <v>76</v>
          </cell>
          <cell r="E330">
            <v>108</v>
          </cell>
          <cell r="F330">
            <v>122</v>
          </cell>
          <cell r="G330">
            <v>144</v>
          </cell>
          <cell r="H330">
            <v>74</v>
          </cell>
          <cell r="I330">
            <v>19</v>
          </cell>
          <cell r="J330">
            <v>87</v>
          </cell>
          <cell r="K330">
            <v>82</v>
          </cell>
          <cell r="L330">
            <v>107</v>
          </cell>
          <cell r="M330">
            <v>99</v>
          </cell>
          <cell r="N330">
            <v>259</v>
          </cell>
          <cell r="O330">
            <v>166</v>
          </cell>
          <cell r="P330">
            <v>349.28809348582757</v>
          </cell>
          <cell r="Q330">
            <v>207.83354786803099</v>
          </cell>
          <cell r="R330">
            <v>203</v>
          </cell>
          <cell r="S330">
            <v>115</v>
          </cell>
          <cell r="T330">
            <v>113</v>
          </cell>
          <cell r="U330">
            <v>62</v>
          </cell>
          <cell r="V330">
            <v>33</v>
          </cell>
          <cell r="W330">
            <v>124</v>
          </cell>
          <cell r="X330">
            <v>99</v>
          </cell>
          <cell r="Y330">
            <v>173</v>
          </cell>
          <cell r="Z330">
            <v>72</v>
          </cell>
          <cell r="AA330">
            <v>124</v>
          </cell>
          <cell r="AB330">
            <v>94</v>
          </cell>
          <cell r="AC330">
            <v>197</v>
          </cell>
          <cell r="AD330">
            <v>157</v>
          </cell>
        </row>
        <row r="331">
          <cell r="B331">
            <v>170</v>
          </cell>
          <cell r="C331">
            <v>137</v>
          </cell>
          <cell r="D331">
            <v>74</v>
          </cell>
          <cell r="E331">
            <v>120</v>
          </cell>
          <cell r="F331">
            <v>82</v>
          </cell>
          <cell r="G331">
            <v>144</v>
          </cell>
          <cell r="H331">
            <v>65</v>
          </cell>
          <cell r="I331">
            <v>13</v>
          </cell>
          <cell r="J331">
            <v>95</v>
          </cell>
          <cell r="K331">
            <v>86</v>
          </cell>
          <cell r="L331">
            <v>104</v>
          </cell>
          <cell r="M331">
            <v>97</v>
          </cell>
          <cell r="N331">
            <v>230</v>
          </cell>
          <cell r="O331">
            <v>166</v>
          </cell>
          <cell r="P331">
            <v>340.89907814009808</v>
          </cell>
          <cell r="Q331">
            <v>202.84191243888611</v>
          </cell>
          <cell r="R331">
            <v>192</v>
          </cell>
          <cell r="S331">
            <v>115</v>
          </cell>
          <cell r="T331">
            <v>107</v>
          </cell>
          <cell r="U331">
            <v>56</v>
          </cell>
          <cell r="V331">
            <v>45</v>
          </cell>
          <cell r="W331">
            <v>120</v>
          </cell>
          <cell r="X331">
            <v>99</v>
          </cell>
          <cell r="Y331">
            <v>172</v>
          </cell>
          <cell r="Z331">
            <v>71</v>
          </cell>
          <cell r="AA331">
            <v>125</v>
          </cell>
          <cell r="AB331">
            <v>114</v>
          </cell>
          <cell r="AC331">
            <v>184</v>
          </cell>
          <cell r="AD331">
            <v>146</v>
          </cell>
        </row>
        <row r="332">
          <cell r="B332">
            <v>160</v>
          </cell>
          <cell r="C332">
            <v>177</v>
          </cell>
          <cell r="D332">
            <v>75</v>
          </cell>
          <cell r="E332">
            <v>130</v>
          </cell>
          <cell r="F332">
            <v>72</v>
          </cell>
          <cell r="G332">
            <v>137</v>
          </cell>
          <cell r="H332">
            <v>63</v>
          </cell>
          <cell r="I332">
            <v>13</v>
          </cell>
          <cell r="J332">
            <v>101</v>
          </cell>
          <cell r="K332">
            <v>82</v>
          </cell>
          <cell r="L332">
            <v>102</v>
          </cell>
          <cell r="M332">
            <v>94</v>
          </cell>
          <cell r="N332">
            <v>217</v>
          </cell>
          <cell r="O332">
            <v>168</v>
          </cell>
          <cell r="P332">
            <v>347.21807671220597</v>
          </cell>
          <cell r="Q332">
            <v>206.60184561928091</v>
          </cell>
          <cell r="R332">
            <v>183</v>
          </cell>
          <cell r="S332">
            <v>114</v>
          </cell>
          <cell r="T332">
            <v>106</v>
          </cell>
          <cell r="U332">
            <v>55</v>
          </cell>
          <cell r="V332">
            <v>48</v>
          </cell>
          <cell r="W332">
            <v>111</v>
          </cell>
          <cell r="X332">
            <v>95</v>
          </cell>
          <cell r="Y332">
            <v>171</v>
          </cell>
          <cell r="Z332">
            <v>74</v>
          </cell>
          <cell r="AA332">
            <v>132</v>
          </cell>
          <cell r="AB332">
            <v>168</v>
          </cell>
          <cell r="AC332">
            <v>194</v>
          </cell>
          <cell r="AD332">
            <v>145</v>
          </cell>
        </row>
        <row r="333">
          <cell r="B333">
            <v>146</v>
          </cell>
          <cell r="C333">
            <v>171</v>
          </cell>
          <cell r="D333">
            <v>269</v>
          </cell>
          <cell r="E333">
            <v>131</v>
          </cell>
          <cell r="F333">
            <v>65</v>
          </cell>
          <cell r="G333">
            <v>131</v>
          </cell>
          <cell r="H333">
            <v>61</v>
          </cell>
          <cell r="I333">
            <v>13</v>
          </cell>
          <cell r="J333">
            <v>102</v>
          </cell>
          <cell r="K333">
            <v>81</v>
          </cell>
          <cell r="L333">
            <v>96</v>
          </cell>
          <cell r="M333">
            <v>68</v>
          </cell>
          <cell r="N333">
            <v>199</v>
          </cell>
          <cell r="O333">
            <v>170</v>
          </cell>
          <cell r="P333">
            <v>358.76659134398949</v>
          </cell>
          <cell r="Q333">
            <v>213.47344763862321</v>
          </cell>
          <cell r="R333">
            <v>192</v>
          </cell>
          <cell r="S333">
            <v>116</v>
          </cell>
          <cell r="T333">
            <v>106</v>
          </cell>
          <cell r="U333">
            <v>53</v>
          </cell>
          <cell r="V333">
            <v>50</v>
          </cell>
          <cell r="W333">
            <v>99</v>
          </cell>
          <cell r="X333">
            <v>81</v>
          </cell>
          <cell r="Y333">
            <v>190</v>
          </cell>
          <cell r="Z333">
            <v>70</v>
          </cell>
          <cell r="AA333">
            <v>138</v>
          </cell>
          <cell r="AB333">
            <v>152</v>
          </cell>
          <cell r="AC333">
            <v>201</v>
          </cell>
          <cell r="AD333">
            <v>142</v>
          </cell>
        </row>
        <row r="334">
          <cell r="B334">
            <v>142</v>
          </cell>
          <cell r="C334">
            <v>173</v>
          </cell>
          <cell r="D334">
            <v>271</v>
          </cell>
          <cell r="E334">
            <v>128</v>
          </cell>
          <cell r="F334">
            <v>70</v>
          </cell>
          <cell r="G334">
            <v>117</v>
          </cell>
          <cell r="H334">
            <v>61</v>
          </cell>
          <cell r="I334">
            <v>13</v>
          </cell>
          <cell r="J334">
            <v>101</v>
          </cell>
          <cell r="K334">
            <v>82</v>
          </cell>
          <cell r="L334">
            <v>92</v>
          </cell>
          <cell r="M334">
            <v>69</v>
          </cell>
          <cell r="N334">
            <v>231</v>
          </cell>
          <cell r="O334">
            <v>167</v>
          </cell>
          <cell r="P334">
            <v>383.93363738117785</v>
          </cell>
          <cell r="Q334">
            <v>228.44835392605773</v>
          </cell>
          <cell r="R334">
            <v>190</v>
          </cell>
          <cell r="S334">
            <v>115</v>
          </cell>
          <cell r="T334">
            <v>100</v>
          </cell>
          <cell r="U334">
            <v>58</v>
          </cell>
          <cell r="V334">
            <v>53</v>
          </cell>
          <cell r="W334">
            <v>90</v>
          </cell>
          <cell r="X334">
            <v>115</v>
          </cell>
          <cell r="Y334">
            <v>176</v>
          </cell>
          <cell r="Z334">
            <v>73</v>
          </cell>
          <cell r="AA334">
            <v>139</v>
          </cell>
          <cell r="AB334">
            <v>141</v>
          </cell>
          <cell r="AC334">
            <v>419</v>
          </cell>
          <cell r="AD334">
            <v>138</v>
          </cell>
        </row>
        <row r="335">
          <cell r="B335">
            <v>138</v>
          </cell>
          <cell r="C335">
            <v>147</v>
          </cell>
          <cell r="D335">
            <v>128</v>
          </cell>
          <cell r="E335">
            <v>114</v>
          </cell>
          <cell r="F335">
            <v>68</v>
          </cell>
          <cell r="G335">
            <v>120</v>
          </cell>
          <cell r="H335">
            <v>61</v>
          </cell>
          <cell r="I335">
            <v>12</v>
          </cell>
          <cell r="J335">
            <v>97</v>
          </cell>
          <cell r="K335">
            <v>79</v>
          </cell>
          <cell r="L335">
            <v>94</v>
          </cell>
          <cell r="M335">
            <v>76</v>
          </cell>
          <cell r="N335">
            <v>250</v>
          </cell>
          <cell r="O335">
            <v>172</v>
          </cell>
          <cell r="P335">
            <v>397.8790135403126</v>
          </cell>
          <cell r="Q335">
            <v>236.74613749658423</v>
          </cell>
          <cell r="R335">
            <v>182</v>
          </cell>
          <cell r="S335">
            <v>115</v>
          </cell>
          <cell r="T335">
            <v>100</v>
          </cell>
          <cell r="U335">
            <v>58</v>
          </cell>
          <cell r="V335">
            <v>53</v>
          </cell>
          <cell r="W335">
            <v>73</v>
          </cell>
          <cell r="X335">
            <v>101</v>
          </cell>
          <cell r="Y335">
            <v>166</v>
          </cell>
          <cell r="Z335">
            <v>77</v>
          </cell>
          <cell r="AA335">
            <v>133</v>
          </cell>
          <cell r="AB335">
            <v>137</v>
          </cell>
          <cell r="AC335">
            <v>760</v>
          </cell>
          <cell r="AD335">
            <v>141</v>
          </cell>
        </row>
        <row r="336">
          <cell r="B336">
            <v>150</v>
          </cell>
          <cell r="C336">
            <v>150</v>
          </cell>
          <cell r="D336">
            <v>122</v>
          </cell>
          <cell r="E336">
            <v>110</v>
          </cell>
          <cell r="F336">
            <v>67</v>
          </cell>
          <cell r="G336">
            <v>126</v>
          </cell>
          <cell r="H336">
            <v>67</v>
          </cell>
          <cell r="I336">
            <v>14</v>
          </cell>
          <cell r="J336">
            <v>79</v>
          </cell>
          <cell r="K336">
            <v>80</v>
          </cell>
          <cell r="L336">
            <v>92</v>
          </cell>
          <cell r="M336">
            <v>96</v>
          </cell>
          <cell r="N336">
            <v>214</v>
          </cell>
          <cell r="O336">
            <v>174</v>
          </cell>
          <cell r="P336">
            <v>377.17884580409702</v>
          </cell>
          <cell r="Q336">
            <v>224.42911500908397</v>
          </cell>
          <cell r="R336">
            <v>183</v>
          </cell>
          <cell r="S336">
            <v>118</v>
          </cell>
          <cell r="T336">
            <v>113</v>
          </cell>
          <cell r="U336">
            <v>59</v>
          </cell>
          <cell r="V336">
            <v>49</v>
          </cell>
          <cell r="W336">
            <v>70</v>
          </cell>
          <cell r="X336">
            <v>91</v>
          </cell>
          <cell r="Y336">
            <v>161</v>
          </cell>
          <cell r="Z336">
            <v>70</v>
          </cell>
          <cell r="AA336">
            <v>141</v>
          </cell>
          <cell r="AB336">
            <v>138</v>
          </cell>
          <cell r="AC336">
            <v>590</v>
          </cell>
          <cell r="AD336">
            <v>138</v>
          </cell>
        </row>
        <row r="337">
          <cell r="B337">
            <v>150</v>
          </cell>
          <cell r="C337">
            <v>145</v>
          </cell>
          <cell r="D337">
            <v>116</v>
          </cell>
          <cell r="E337">
            <v>109</v>
          </cell>
          <cell r="F337">
            <v>66</v>
          </cell>
          <cell r="G337">
            <v>144</v>
          </cell>
          <cell r="H337">
            <v>66</v>
          </cell>
          <cell r="I337">
            <v>96</v>
          </cell>
          <cell r="J337">
            <v>78</v>
          </cell>
          <cell r="K337">
            <v>81</v>
          </cell>
          <cell r="L337">
            <v>93</v>
          </cell>
          <cell r="M337">
            <v>96</v>
          </cell>
          <cell r="N337">
            <v>195</v>
          </cell>
          <cell r="O337">
            <v>174</v>
          </cell>
          <cell r="P337">
            <v>377.83253531155651</v>
          </cell>
          <cell r="Q337">
            <v>224.81807361395241</v>
          </cell>
          <cell r="R337">
            <v>300</v>
          </cell>
          <cell r="S337">
            <v>118</v>
          </cell>
          <cell r="T337">
            <v>117</v>
          </cell>
          <cell r="U337">
            <v>60</v>
          </cell>
          <cell r="V337">
            <v>45</v>
          </cell>
          <cell r="W337">
            <v>65</v>
          </cell>
          <cell r="X337">
            <v>89</v>
          </cell>
          <cell r="Y337">
            <v>159</v>
          </cell>
          <cell r="Z337">
            <v>71</v>
          </cell>
          <cell r="AA337">
            <v>147</v>
          </cell>
          <cell r="AB337">
            <v>139</v>
          </cell>
          <cell r="AC337">
            <v>404</v>
          </cell>
          <cell r="AD337">
            <v>145</v>
          </cell>
        </row>
        <row r="338">
          <cell r="B338">
            <v>155</v>
          </cell>
          <cell r="C338">
            <v>140</v>
          </cell>
          <cell r="D338">
            <v>110</v>
          </cell>
          <cell r="E338">
            <v>118</v>
          </cell>
          <cell r="F338">
            <v>70</v>
          </cell>
          <cell r="G338">
            <v>150</v>
          </cell>
          <cell r="H338">
            <v>71</v>
          </cell>
          <cell r="I338">
            <v>21</v>
          </cell>
          <cell r="J338">
            <v>75</v>
          </cell>
          <cell r="K338">
            <v>83</v>
          </cell>
          <cell r="L338">
            <v>94</v>
          </cell>
          <cell r="M338">
            <v>95</v>
          </cell>
          <cell r="N338">
            <v>194</v>
          </cell>
          <cell r="O338">
            <v>194</v>
          </cell>
          <cell r="P338">
            <v>381.31887935134006</v>
          </cell>
          <cell r="Q338">
            <v>226.89251950658399</v>
          </cell>
          <cell r="R338">
            <v>463</v>
          </cell>
          <cell r="S338">
            <v>119</v>
          </cell>
          <cell r="T338">
            <v>109</v>
          </cell>
          <cell r="U338">
            <v>62</v>
          </cell>
          <cell r="V338">
            <v>43</v>
          </cell>
          <cell r="W338">
            <v>63</v>
          </cell>
          <cell r="X338">
            <v>87</v>
          </cell>
          <cell r="Y338">
            <v>156</v>
          </cell>
          <cell r="Z338">
            <v>73</v>
          </cell>
          <cell r="AA338">
            <v>147</v>
          </cell>
          <cell r="AB338">
            <v>137</v>
          </cell>
          <cell r="AC338">
            <v>319</v>
          </cell>
          <cell r="AD338">
            <v>152</v>
          </cell>
        </row>
        <row r="339">
          <cell r="B339">
            <v>158</v>
          </cell>
          <cell r="C339">
            <v>138</v>
          </cell>
          <cell r="D339">
            <v>116</v>
          </cell>
          <cell r="E339">
            <v>124</v>
          </cell>
          <cell r="F339">
            <v>75</v>
          </cell>
          <cell r="G339">
            <v>141</v>
          </cell>
          <cell r="H339">
            <v>82</v>
          </cell>
          <cell r="I339">
            <v>16</v>
          </cell>
          <cell r="J339">
            <v>73</v>
          </cell>
          <cell r="K339">
            <v>84</v>
          </cell>
          <cell r="L339">
            <v>94</v>
          </cell>
          <cell r="M339">
            <v>90</v>
          </cell>
          <cell r="N339">
            <v>169</v>
          </cell>
          <cell r="O339">
            <v>201</v>
          </cell>
          <cell r="P339">
            <v>366.61086543350268</v>
          </cell>
          <cell r="Q339">
            <v>218.14095089704432</v>
          </cell>
          <cell r="R339">
            <v>386</v>
          </cell>
          <cell r="S339">
            <v>122</v>
          </cell>
          <cell r="T339">
            <v>103</v>
          </cell>
          <cell r="U339">
            <v>61</v>
          </cell>
          <cell r="V339">
            <v>45</v>
          </cell>
          <cell r="W339">
            <v>65</v>
          </cell>
          <cell r="X339">
            <v>90</v>
          </cell>
          <cell r="Y339">
            <v>155</v>
          </cell>
          <cell r="Z339">
            <v>72</v>
          </cell>
          <cell r="AA339">
            <v>148</v>
          </cell>
          <cell r="AB339">
            <v>135</v>
          </cell>
          <cell r="AC339">
            <v>278</v>
          </cell>
          <cell r="AD339">
            <v>144</v>
          </cell>
        </row>
        <row r="340">
          <cell r="B340">
            <v>162</v>
          </cell>
          <cell r="C340">
            <v>128</v>
          </cell>
          <cell r="D340">
            <v>112</v>
          </cell>
          <cell r="E340">
            <v>127</v>
          </cell>
          <cell r="F340">
            <v>89</v>
          </cell>
          <cell r="G340">
            <v>126</v>
          </cell>
          <cell r="H340">
            <v>81</v>
          </cell>
          <cell r="I340">
            <v>15</v>
          </cell>
          <cell r="J340">
            <v>71</v>
          </cell>
          <cell r="K340">
            <v>93</v>
          </cell>
          <cell r="L340">
            <v>92</v>
          </cell>
          <cell r="M340">
            <v>64</v>
          </cell>
          <cell r="N340">
            <v>171</v>
          </cell>
          <cell r="O340">
            <v>202</v>
          </cell>
          <cell r="P340">
            <v>365.41243466982706</v>
          </cell>
          <cell r="Q340">
            <v>217.42786012145223</v>
          </cell>
          <cell r="R340">
            <v>394</v>
          </cell>
          <cell r="S340">
            <v>117</v>
          </cell>
          <cell r="T340">
            <v>101</v>
          </cell>
          <cell r="U340">
            <v>62</v>
          </cell>
          <cell r="V340">
            <v>47</v>
          </cell>
          <cell r="W340">
            <v>71</v>
          </cell>
          <cell r="X340">
            <v>90</v>
          </cell>
          <cell r="Y340">
            <v>151</v>
          </cell>
          <cell r="Z340">
            <v>72</v>
          </cell>
          <cell r="AA340">
            <v>154</v>
          </cell>
          <cell r="AB340">
            <v>129</v>
          </cell>
          <cell r="AC340">
            <v>293</v>
          </cell>
          <cell r="AD340">
            <v>140</v>
          </cell>
        </row>
        <row r="341">
          <cell r="B341">
            <v>162</v>
          </cell>
          <cell r="C341">
            <v>117</v>
          </cell>
          <cell r="D341">
            <v>116</v>
          </cell>
          <cell r="E341">
            <v>140</v>
          </cell>
          <cell r="F341">
            <v>92</v>
          </cell>
          <cell r="G341">
            <v>125</v>
          </cell>
          <cell r="H341">
            <v>82</v>
          </cell>
          <cell r="I341">
            <v>15</v>
          </cell>
          <cell r="J341">
            <v>69</v>
          </cell>
          <cell r="K341">
            <v>94</v>
          </cell>
          <cell r="L341">
            <v>97</v>
          </cell>
          <cell r="M341">
            <v>63</v>
          </cell>
          <cell r="N341">
            <v>193</v>
          </cell>
          <cell r="O341">
            <v>198</v>
          </cell>
          <cell r="P341">
            <v>364.86769341361088</v>
          </cell>
          <cell r="Q341">
            <v>217.10372795072854</v>
          </cell>
          <cell r="R341">
            <v>322</v>
          </cell>
          <cell r="S341">
            <v>114</v>
          </cell>
          <cell r="T341">
            <v>100</v>
          </cell>
          <cell r="U341">
            <v>61</v>
          </cell>
          <cell r="V341">
            <v>47</v>
          </cell>
          <cell r="W341">
            <v>81</v>
          </cell>
          <cell r="X341">
            <v>95</v>
          </cell>
          <cell r="Y341">
            <v>146</v>
          </cell>
          <cell r="Z341">
            <v>72</v>
          </cell>
          <cell r="AA341">
            <v>158</v>
          </cell>
          <cell r="AB341">
            <v>129</v>
          </cell>
          <cell r="AC341">
            <v>321</v>
          </cell>
          <cell r="AD341">
            <v>140</v>
          </cell>
        </row>
        <row r="342">
          <cell r="B342">
            <v>152</v>
          </cell>
          <cell r="C342">
            <v>116</v>
          </cell>
          <cell r="D342">
            <v>110</v>
          </cell>
          <cell r="E342">
            <v>154</v>
          </cell>
          <cell r="F342">
            <v>89</v>
          </cell>
          <cell r="G342">
            <v>122</v>
          </cell>
          <cell r="H342">
            <v>76</v>
          </cell>
          <cell r="I342">
            <v>17</v>
          </cell>
          <cell r="J342">
            <v>67</v>
          </cell>
          <cell r="K342">
            <v>93</v>
          </cell>
          <cell r="L342">
            <v>94</v>
          </cell>
          <cell r="M342">
            <v>72</v>
          </cell>
          <cell r="N342">
            <v>271</v>
          </cell>
          <cell r="O342">
            <v>194</v>
          </cell>
          <cell r="P342">
            <v>374.56408777425924</v>
          </cell>
          <cell r="Q342">
            <v>222.87328058961023</v>
          </cell>
          <cell r="R342">
            <v>401</v>
          </cell>
          <cell r="S342">
            <v>111</v>
          </cell>
          <cell r="T342">
            <v>98</v>
          </cell>
          <cell r="U342">
            <v>57</v>
          </cell>
          <cell r="V342">
            <v>48</v>
          </cell>
          <cell r="W342">
            <v>79</v>
          </cell>
          <cell r="X342">
            <v>96</v>
          </cell>
          <cell r="Y342">
            <v>147</v>
          </cell>
          <cell r="Z342">
            <v>72</v>
          </cell>
          <cell r="AA342">
            <v>157</v>
          </cell>
          <cell r="AB342">
            <v>125</v>
          </cell>
          <cell r="AC342">
            <v>282</v>
          </cell>
          <cell r="AD342">
            <v>138</v>
          </cell>
        </row>
        <row r="343">
          <cell r="B343">
            <v>134</v>
          </cell>
          <cell r="C343">
            <v>115</v>
          </cell>
          <cell r="D343">
            <v>106</v>
          </cell>
          <cell r="E343">
            <v>151</v>
          </cell>
          <cell r="F343">
            <v>85</v>
          </cell>
          <cell r="G343">
            <v>127</v>
          </cell>
          <cell r="H343">
            <v>76</v>
          </cell>
          <cell r="I343">
            <v>17</v>
          </cell>
          <cell r="J343">
            <v>64</v>
          </cell>
          <cell r="K343">
            <v>92</v>
          </cell>
          <cell r="L343">
            <v>88</v>
          </cell>
          <cell r="M343">
            <v>91</v>
          </cell>
          <cell r="N343">
            <v>248</v>
          </cell>
          <cell r="O343">
            <v>195</v>
          </cell>
          <cell r="P343">
            <v>377.06989755285377</v>
          </cell>
          <cell r="Q343">
            <v>224.36428857493925</v>
          </cell>
          <cell r="R343">
            <v>391</v>
          </cell>
          <cell r="S343">
            <v>104</v>
          </cell>
          <cell r="T343">
            <v>98</v>
          </cell>
          <cell r="U343">
            <v>55</v>
          </cell>
          <cell r="V343">
            <v>51</v>
          </cell>
          <cell r="W343">
            <v>74</v>
          </cell>
          <cell r="X343">
            <v>95</v>
          </cell>
          <cell r="Y343">
            <v>146</v>
          </cell>
          <cell r="Z343">
            <v>73</v>
          </cell>
          <cell r="AA343">
            <v>275</v>
          </cell>
          <cell r="AB343">
            <v>124</v>
          </cell>
          <cell r="AC343">
            <v>243</v>
          </cell>
          <cell r="AD343">
            <v>143</v>
          </cell>
        </row>
        <row r="344">
          <cell r="B344">
            <v>132</v>
          </cell>
          <cell r="C344">
            <v>137</v>
          </cell>
          <cell r="D344">
            <v>105</v>
          </cell>
          <cell r="E344">
            <v>143</v>
          </cell>
          <cell r="F344">
            <v>82</v>
          </cell>
          <cell r="G344">
            <v>120</v>
          </cell>
          <cell r="H344">
            <v>75</v>
          </cell>
          <cell r="I344">
            <v>16</v>
          </cell>
          <cell r="J344">
            <v>65</v>
          </cell>
          <cell r="K344">
            <v>90</v>
          </cell>
          <cell r="L344">
            <v>90</v>
          </cell>
          <cell r="M344">
            <v>91</v>
          </cell>
          <cell r="N344">
            <v>262</v>
          </cell>
          <cell r="O344">
            <v>212</v>
          </cell>
          <cell r="P344">
            <v>390.36158420452898</v>
          </cell>
          <cell r="Q344">
            <v>232.27311354059728</v>
          </cell>
          <cell r="R344">
            <v>347</v>
          </cell>
          <cell r="S344">
            <v>106</v>
          </cell>
          <cell r="T344">
            <v>105</v>
          </cell>
          <cell r="U344">
            <v>57</v>
          </cell>
          <cell r="V344">
            <v>53</v>
          </cell>
          <cell r="W344">
            <v>77</v>
          </cell>
          <cell r="X344">
            <v>96</v>
          </cell>
          <cell r="Y344">
            <v>141</v>
          </cell>
          <cell r="Z344">
            <v>107</v>
          </cell>
          <cell r="AA344">
            <v>383</v>
          </cell>
          <cell r="AB344">
            <v>119</v>
          </cell>
          <cell r="AC344">
            <v>220</v>
          </cell>
          <cell r="AD344">
            <v>152</v>
          </cell>
        </row>
        <row r="345">
          <cell r="B345">
            <v>126</v>
          </cell>
          <cell r="C345">
            <v>170</v>
          </cell>
          <cell r="D345">
            <v>106</v>
          </cell>
          <cell r="E345">
            <v>142</v>
          </cell>
          <cell r="F345">
            <v>79</v>
          </cell>
          <cell r="G345">
            <v>123</v>
          </cell>
          <cell r="H345">
            <v>77</v>
          </cell>
          <cell r="I345">
            <v>16</v>
          </cell>
          <cell r="J345">
            <v>62</v>
          </cell>
          <cell r="K345">
            <v>118</v>
          </cell>
          <cell r="L345">
            <v>97</v>
          </cell>
          <cell r="M345">
            <v>92</v>
          </cell>
          <cell r="N345">
            <v>427</v>
          </cell>
          <cell r="O345">
            <v>264.20935332783591</v>
          </cell>
          <cell r="P345">
            <v>395.42545997819769</v>
          </cell>
          <cell r="Q345">
            <v>120</v>
          </cell>
          <cell r="R345">
            <v>347</v>
          </cell>
          <cell r="S345">
            <v>112</v>
          </cell>
          <cell r="T345">
            <v>103</v>
          </cell>
          <cell r="U345">
            <v>56</v>
          </cell>
          <cell r="V345">
            <v>48</v>
          </cell>
          <cell r="W345">
            <v>108</v>
          </cell>
          <cell r="X345">
            <v>106</v>
          </cell>
          <cell r="Y345">
            <v>141</v>
          </cell>
          <cell r="Z345">
            <v>159</v>
          </cell>
          <cell r="AA345">
            <v>260</v>
          </cell>
          <cell r="AB345">
            <v>119</v>
          </cell>
          <cell r="AC345">
            <v>223</v>
          </cell>
          <cell r="AD345">
            <v>140</v>
          </cell>
        </row>
        <row r="346">
          <cell r="B346">
            <v>120</v>
          </cell>
          <cell r="C346">
            <v>181</v>
          </cell>
          <cell r="D346">
            <v>105</v>
          </cell>
          <cell r="E346">
            <v>145</v>
          </cell>
          <cell r="F346">
            <v>80</v>
          </cell>
          <cell r="G346">
            <v>134</v>
          </cell>
          <cell r="H346">
            <v>79</v>
          </cell>
          <cell r="I346">
            <v>15</v>
          </cell>
          <cell r="J346">
            <v>63</v>
          </cell>
          <cell r="K346">
            <v>102</v>
          </cell>
          <cell r="L346">
            <v>90</v>
          </cell>
          <cell r="M346">
            <v>95</v>
          </cell>
          <cell r="N346">
            <v>288</v>
          </cell>
          <cell r="O346">
            <v>251.83209529841156</v>
          </cell>
          <cell r="P346">
            <v>376.90119924363898</v>
          </cell>
          <cell r="Q346">
            <v>115</v>
          </cell>
          <cell r="R346">
            <v>332</v>
          </cell>
          <cell r="S346">
            <v>118</v>
          </cell>
          <cell r="T346">
            <v>102</v>
          </cell>
          <cell r="U346">
            <v>61</v>
          </cell>
          <cell r="V346">
            <v>48</v>
          </cell>
          <cell r="W346">
            <v>115</v>
          </cell>
          <cell r="X346">
            <v>118</v>
          </cell>
          <cell r="Y346">
            <v>149</v>
          </cell>
          <cell r="Z346">
            <v>129</v>
          </cell>
          <cell r="AA346">
            <v>229</v>
          </cell>
          <cell r="AB346">
            <v>117</v>
          </cell>
          <cell r="AC346">
            <v>219</v>
          </cell>
          <cell r="AD346">
            <v>151</v>
          </cell>
        </row>
        <row r="347">
          <cell r="B347">
            <v>116</v>
          </cell>
          <cell r="C347">
            <v>168</v>
          </cell>
          <cell r="D347">
            <v>103</v>
          </cell>
          <cell r="E347">
            <v>154</v>
          </cell>
          <cell r="F347">
            <v>79</v>
          </cell>
          <cell r="G347">
            <v>129</v>
          </cell>
          <cell r="H347">
            <v>103</v>
          </cell>
          <cell r="I347">
            <v>16</v>
          </cell>
          <cell r="J347">
            <v>63</v>
          </cell>
          <cell r="K347">
            <v>106</v>
          </cell>
          <cell r="L347">
            <v>90</v>
          </cell>
          <cell r="M347">
            <v>84</v>
          </cell>
          <cell r="N347">
            <v>245</v>
          </cell>
          <cell r="O347">
            <v>263.51786911175338</v>
          </cell>
          <cell r="P347">
            <v>394.39055920436766</v>
          </cell>
          <cell r="Q347">
            <v>110</v>
          </cell>
          <cell r="R347">
            <v>364</v>
          </cell>
          <cell r="S347">
            <v>119</v>
          </cell>
          <cell r="T347">
            <v>95</v>
          </cell>
          <cell r="U347">
            <v>61</v>
          </cell>
          <cell r="V347">
            <v>52</v>
          </cell>
          <cell r="W347">
            <v>110</v>
          </cell>
          <cell r="X347">
            <v>100</v>
          </cell>
          <cell r="Y347">
            <v>147</v>
          </cell>
          <cell r="Z347">
            <v>107</v>
          </cell>
          <cell r="AA347">
            <v>216</v>
          </cell>
          <cell r="AB347">
            <v>142</v>
          </cell>
          <cell r="AC347">
            <v>393</v>
          </cell>
          <cell r="AD347">
            <v>149</v>
          </cell>
        </row>
        <row r="348">
          <cell r="B348">
            <v>114</v>
          </cell>
          <cell r="C348">
            <v>161</v>
          </cell>
          <cell r="D348">
            <v>104</v>
          </cell>
          <cell r="E348">
            <v>154</v>
          </cell>
          <cell r="F348">
            <v>86</v>
          </cell>
          <cell r="G348">
            <v>110</v>
          </cell>
          <cell r="H348">
            <v>88</v>
          </cell>
          <cell r="I348">
            <v>17</v>
          </cell>
          <cell r="J348">
            <v>63</v>
          </cell>
          <cell r="K348">
            <v>108</v>
          </cell>
          <cell r="L348">
            <v>92</v>
          </cell>
          <cell r="M348">
            <v>92</v>
          </cell>
          <cell r="N348">
            <v>301</v>
          </cell>
          <cell r="O348">
            <v>259.71479483670549</v>
          </cell>
          <cell r="P348">
            <v>388.69873801938456</v>
          </cell>
          <cell r="Q348">
            <v>110</v>
          </cell>
          <cell r="R348">
            <v>320</v>
          </cell>
          <cell r="S348">
            <v>111</v>
          </cell>
          <cell r="T348">
            <v>91</v>
          </cell>
          <cell r="U348">
            <v>55</v>
          </cell>
          <cell r="V348">
            <v>59</v>
          </cell>
          <cell r="W348">
            <v>103</v>
          </cell>
          <cell r="X348">
            <v>99</v>
          </cell>
          <cell r="Y348">
            <v>138</v>
          </cell>
          <cell r="Z348">
            <v>121</v>
          </cell>
          <cell r="AA348">
            <v>239</v>
          </cell>
          <cell r="AB348">
            <v>126</v>
          </cell>
          <cell r="AC348">
            <v>316</v>
          </cell>
          <cell r="AD348">
            <v>173</v>
          </cell>
        </row>
        <row r="349">
          <cell r="B349">
            <v>116</v>
          </cell>
          <cell r="C349">
            <v>167</v>
          </cell>
          <cell r="D349">
            <v>143</v>
          </cell>
          <cell r="E349">
            <v>153</v>
          </cell>
          <cell r="F349">
            <v>85</v>
          </cell>
          <cell r="G349">
            <v>108</v>
          </cell>
          <cell r="H349">
            <v>94</v>
          </cell>
          <cell r="I349">
            <v>16</v>
          </cell>
          <cell r="J349">
            <v>62</v>
          </cell>
          <cell r="K349">
            <v>112</v>
          </cell>
          <cell r="L349">
            <v>93</v>
          </cell>
          <cell r="M349">
            <v>135</v>
          </cell>
          <cell r="N349">
            <v>293</v>
          </cell>
          <cell r="O349">
            <v>260.26795924052846</v>
          </cell>
          <cell r="P349">
            <v>389.5266242621318</v>
          </cell>
          <cell r="Q349">
            <v>100</v>
          </cell>
          <cell r="R349">
            <v>294</v>
          </cell>
          <cell r="S349">
            <v>111</v>
          </cell>
          <cell r="T349">
            <v>94</v>
          </cell>
          <cell r="U349">
            <v>59</v>
          </cell>
          <cell r="V349">
            <v>74</v>
          </cell>
          <cell r="W349">
            <v>108</v>
          </cell>
          <cell r="X349">
            <v>99</v>
          </cell>
          <cell r="Y349">
            <v>138</v>
          </cell>
          <cell r="Z349">
            <v>132</v>
          </cell>
          <cell r="AA349">
            <v>229</v>
          </cell>
          <cell r="AB349">
            <v>121</v>
          </cell>
          <cell r="AC349">
            <v>257</v>
          </cell>
          <cell r="AD349">
            <v>171</v>
          </cell>
        </row>
        <row r="350">
          <cell r="B350">
            <v>116</v>
          </cell>
          <cell r="C350">
            <v>157</v>
          </cell>
          <cell r="D350">
            <v>140</v>
          </cell>
          <cell r="E350">
            <v>134</v>
          </cell>
          <cell r="F350">
            <v>82</v>
          </cell>
          <cell r="G350">
            <v>110</v>
          </cell>
          <cell r="H350">
            <v>95</v>
          </cell>
          <cell r="I350">
            <v>20</v>
          </cell>
          <cell r="J350">
            <v>61</v>
          </cell>
          <cell r="K350">
            <v>89</v>
          </cell>
          <cell r="L350">
            <v>93</v>
          </cell>
          <cell r="M350">
            <v>144</v>
          </cell>
          <cell r="N350">
            <v>223</v>
          </cell>
          <cell r="O350">
            <v>248.99705010121926</v>
          </cell>
          <cell r="P350">
            <v>372.65816606923153</v>
          </cell>
          <cell r="Q350">
            <v>100</v>
          </cell>
          <cell r="R350">
            <v>280</v>
          </cell>
          <cell r="S350">
            <v>111</v>
          </cell>
          <cell r="T350">
            <v>94</v>
          </cell>
          <cell r="U350">
            <v>62</v>
          </cell>
          <cell r="V350">
            <v>73</v>
          </cell>
          <cell r="W350">
            <v>106</v>
          </cell>
          <cell r="X350">
            <v>102</v>
          </cell>
          <cell r="Y350">
            <v>140</v>
          </cell>
          <cell r="Z350">
            <v>128</v>
          </cell>
          <cell r="AA350">
            <v>217</v>
          </cell>
          <cell r="AB350">
            <v>118</v>
          </cell>
          <cell r="AC350">
            <v>238</v>
          </cell>
          <cell r="AD350">
            <v>180</v>
          </cell>
        </row>
        <row r="351">
          <cell r="B351">
            <v>219</v>
          </cell>
          <cell r="C351">
            <v>136</v>
          </cell>
          <cell r="D351">
            <v>133</v>
          </cell>
          <cell r="E351">
            <v>126</v>
          </cell>
          <cell r="F351">
            <v>79</v>
          </cell>
          <cell r="G351">
            <v>128</v>
          </cell>
          <cell r="H351">
            <v>101</v>
          </cell>
          <cell r="I351">
            <v>46</v>
          </cell>
          <cell r="J351">
            <v>62</v>
          </cell>
          <cell r="K351">
            <v>88</v>
          </cell>
          <cell r="L351">
            <v>94</v>
          </cell>
          <cell r="M351">
            <v>138</v>
          </cell>
          <cell r="N351">
            <v>215</v>
          </cell>
          <cell r="O351">
            <v>256.67231954206761</v>
          </cell>
          <cell r="P351">
            <v>384.14525731288705</v>
          </cell>
          <cell r="Q351">
            <v>130</v>
          </cell>
          <cell r="R351">
            <v>269</v>
          </cell>
          <cell r="S351">
            <v>111</v>
          </cell>
          <cell r="T351">
            <v>98</v>
          </cell>
          <cell r="U351">
            <v>63</v>
          </cell>
          <cell r="V351">
            <v>73</v>
          </cell>
          <cell r="W351">
            <v>102</v>
          </cell>
          <cell r="X351">
            <v>100</v>
          </cell>
          <cell r="Y351">
            <v>163</v>
          </cell>
          <cell r="Z351">
            <v>117</v>
          </cell>
          <cell r="AA351">
            <v>215</v>
          </cell>
          <cell r="AB351">
            <v>114</v>
          </cell>
          <cell r="AC351">
            <v>242</v>
          </cell>
          <cell r="AD351">
            <v>175</v>
          </cell>
        </row>
        <row r="352">
          <cell r="B352">
            <v>178</v>
          </cell>
          <cell r="C352">
            <v>132</v>
          </cell>
          <cell r="D352">
            <v>127</v>
          </cell>
          <cell r="E352">
            <v>123</v>
          </cell>
          <cell r="F352">
            <v>78</v>
          </cell>
          <cell r="G352">
            <v>158</v>
          </cell>
          <cell r="H352">
            <v>103</v>
          </cell>
          <cell r="I352">
            <v>25</v>
          </cell>
          <cell r="J352">
            <v>64</v>
          </cell>
          <cell r="K352">
            <v>86</v>
          </cell>
          <cell r="L352">
            <v>96</v>
          </cell>
          <cell r="M352">
            <v>140</v>
          </cell>
          <cell r="N352">
            <v>216</v>
          </cell>
          <cell r="O352">
            <v>274.65043561621172</v>
          </cell>
          <cell r="P352">
            <v>411.05196870905354</v>
          </cell>
          <cell r="Q352">
            <v>220</v>
          </cell>
          <cell r="R352">
            <v>264</v>
          </cell>
          <cell r="S352">
            <v>115</v>
          </cell>
          <cell r="T352">
            <v>99</v>
          </cell>
          <cell r="U352">
            <v>65</v>
          </cell>
          <cell r="V352">
            <v>82</v>
          </cell>
          <cell r="W352">
            <v>113</v>
          </cell>
          <cell r="X352">
            <v>106</v>
          </cell>
          <cell r="Y352">
            <v>255</v>
          </cell>
          <cell r="Z352">
            <v>112</v>
          </cell>
          <cell r="AA352">
            <v>210</v>
          </cell>
          <cell r="AB352">
            <v>113</v>
          </cell>
          <cell r="AC352">
            <v>365</v>
          </cell>
          <cell r="AD352">
            <v>165</v>
          </cell>
        </row>
        <row r="353">
          <cell r="B353">
            <v>198</v>
          </cell>
          <cell r="C353">
            <v>126</v>
          </cell>
          <cell r="D353">
            <v>147</v>
          </cell>
          <cell r="E353">
            <v>159</v>
          </cell>
          <cell r="F353">
            <v>81</v>
          </cell>
          <cell r="G353">
            <v>149</v>
          </cell>
          <cell r="H353">
            <v>97</v>
          </cell>
          <cell r="I353">
            <v>24</v>
          </cell>
          <cell r="J353">
            <v>66</v>
          </cell>
          <cell r="K353">
            <v>103</v>
          </cell>
          <cell r="L353">
            <v>92</v>
          </cell>
          <cell r="M353">
            <v>122</v>
          </cell>
          <cell r="N353">
            <v>206</v>
          </cell>
          <cell r="O353">
            <v>272.78346790775021</v>
          </cell>
          <cell r="P353">
            <v>408.25779599872254</v>
          </cell>
          <cell r="Q353">
            <v>230</v>
          </cell>
          <cell r="R353">
            <v>258</v>
          </cell>
          <cell r="S353">
            <v>113</v>
          </cell>
          <cell r="T353">
            <v>104</v>
          </cell>
          <cell r="U353">
            <v>65</v>
          </cell>
          <cell r="V353">
            <v>84</v>
          </cell>
          <cell r="W353">
            <v>113</v>
          </cell>
          <cell r="X353">
            <v>115</v>
          </cell>
          <cell r="Y353">
            <v>258</v>
          </cell>
          <cell r="Z353">
            <v>109</v>
          </cell>
          <cell r="AA353">
            <v>205</v>
          </cell>
          <cell r="AB353">
            <v>112</v>
          </cell>
          <cell r="AC353">
            <v>292</v>
          </cell>
          <cell r="AD353">
            <v>159</v>
          </cell>
        </row>
        <row r="354">
          <cell r="B354">
            <v>276</v>
          </cell>
          <cell r="C354">
            <v>120</v>
          </cell>
          <cell r="D354">
            <v>125</v>
          </cell>
          <cell r="E354">
            <v>196</v>
          </cell>
          <cell r="F354">
            <v>87</v>
          </cell>
          <cell r="G354">
            <v>149</v>
          </cell>
          <cell r="H354">
            <v>98</v>
          </cell>
          <cell r="I354">
            <v>24</v>
          </cell>
          <cell r="J354">
            <v>72</v>
          </cell>
          <cell r="K354">
            <v>121</v>
          </cell>
          <cell r="L354">
            <v>93</v>
          </cell>
          <cell r="M354">
            <v>98</v>
          </cell>
          <cell r="N354">
            <v>197</v>
          </cell>
          <cell r="O354">
            <v>278.10774945592203</v>
          </cell>
          <cell r="P354">
            <v>416.22631207781427</v>
          </cell>
          <cell r="Q354">
            <v>200</v>
          </cell>
          <cell r="R354">
            <v>255</v>
          </cell>
          <cell r="S354">
            <v>119</v>
          </cell>
          <cell r="T354">
            <v>110</v>
          </cell>
          <cell r="U354">
            <v>66</v>
          </cell>
          <cell r="V354">
            <v>77</v>
          </cell>
          <cell r="W354">
            <v>109</v>
          </cell>
          <cell r="X354">
            <v>116</v>
          </cell>
          <cell r="Y354">
            <v>212</v>
          </cell>
          <cell r="Z354">
            <v>106</v>
          </cell>
          <cell r="AA354">
            <v>201</v>
          </cell>
          <cell r="AB354">
            <v>109</v>
          </cell>
          <cell r="AC354">
            <v>270</v>
          </cell>
          <cell r="AD354">
            <v>154</v>
          </cell>
        </row>
        <row r="355">
          <cell r="B355">
            <v>225</v>
          </cell>
          <cell r="C355">
            <v>115</v>
          </cell>
          <cell r="D355">
            <v>118</v>
          </cell>
          <cell r="E355">
            <v>192</v>
          </cell>
          <cell r="F355">
            <v>98</v>
          </cell>
          <cell r="G355">
            <v>123</v>
          </cell>
          <cell r="H355">
            <v>99</v>
          </cell>
          <cell r="I355">
            <v>24</v>
          </cell>
          <cell r="J355">
            <v>68</v>
          </cell>
          <cell r="K355">
            <v>118</v>
          </cell>
          <cell r="L355">
            <v>94</v>
          </cell>
          <cell r="M355">
            <v>99</v>
          </cell>
          <cell r="N355">
            <v>191</v>
          </cell>
          <cell r="O355">
            <v>277.07054134018711</v>
          </cell>
          <cell r="P355">
            <v>414.67398816841541</v>
          </cell>
          <cell r="Q355">
            <v>210</v>
          </cell>
          <cell r="R355">
            <v>290</v>
          </cell>
          <cell r="S355">
            <v>119</v>
          </cell>
          <cell r="T355">
            <v>121</v>
          </cell>
          <cell r="U355">
            <v>67</v>
          </cell>
          <cell r="V355">
            <v>75</v>
          </cell>
          <cell r="W355">
            <v>110</v>
          </cell>
          <cell r="X355">
            <v>116</v>
          </cell>
          <cell r="Y355">
            <v>186</v>
          </cell>
          <cell r="Z355">
            <v>105</v>
          </cell>
          <cell r="AA355">
            <v>194</v>
          </cell>
          <cell r="AB355">
            <v>108</v>
          </cell>
          <cell r="AC355">
            <v>305</v>
          </cell>
          <cell r="AD355">
            <v>150</v>
          </cell>
        </row>
        <row r="356">
          <cell r="B356">
            <v>200</v>
          </cell>
          <cell r="C356">
            <v>113</v>
          </cell>
          <cell r="D356">
            <v>110</v>
          </cell>
          <cell r="E356">
            <v>183</v>
          </cell>
          <cell r="F356">
            <v>99</v>
          </cell>
          <cell r="G356">
            <v>117</v>
          </cell>
          <cell r="H356">
            <v>100</v>
          </cell>
          <cell r="I356">
            <v>25</v>
          </cell>
          <cell r="J356">
            <v>71</v>
          </cell>
          <cell r="K356">
            <v>116</v>
          </cell>
          <cell r="L356">
            <v>94</v>
          </cell>
          <cell r="M356">
            <v>115</v>
          </cell>
          <cell r="N356">
            <v>189</v>
          </cell>
          <cell r="O356">
            <v>274.44296142108277</v>
          </cell>
          <cell r="P356">
            <v>410.74145517874462</v>
          </cell>
          <cell r="Q356">
            <v>210</v>
          </cell>
          <cell r="R356">
            <v>304</v>
          </cell>
          <cell r="S356">
            <v>121</v>
          </cell>
          <cell r="T356">
            <v>128</v>
          </cell>
          <cell r="U356">
            <v>67</v>
          </cell>
          <cell r="V356">
            <v>75</v>
          </cell>
          <cell r="W356">
            <v>109</v>
          </cell>
          <cell r="X356">
            <v>115</v>
          </cell>
          <cell r="Y356">
            <v>193</v>
          </cell>
          <cell r="Z356">
            <v>104</v>
          </cell>
          <cell r="AA356">
            <v>189</v>
          </cell>
          <cell r="AB356">
            <v>106</v>
          </cell>
          <cell r="AC356">
            <v>333</v>
          </cell>
          <cell r="AD356">
            <v>148</v>
          </cell>
        </row>
        <row r="357">
          <cell r="B357">
            <v>213</v>
          </cell>
          <cell r="C357">
            <v>117</v>
          </cell>
          <cell r="D357">
            <v>106</v>
          </cell>
          <cell r="E357">
            <v>157</v>
          </cell>
          <cell r="F357">
            <v>92</v>
          </cell>
          <cell r="G357">
            <v>115</v>
          </cell>
          <cell r="H357">
            <v>96</v>
          </cell>
          <cell r="I357">
            <v>26</v>
          </cell>
          <cell r="J357">
            <v>74</v>
          </cell>
          <cell r="K357">
            <v>90</v>
          </cell>
          <cell r="L357">
            <v>115</v>
          </cell>
          <cell r="M357">
            <v>114</v>
          </cell>
          <cell r="N357">
            <v>182</v>
          </cell>
          <cell r="O357">
            <v>264.48584091576544</v>
          </cell>
          <cell r="P357">
            <v>395.83926149679729</v>
          </cell>
          <cell r="Q357">
            <v>230</v>
          </cell>
          <cell r="R357">
            <v>272</v>
          </cell>
          <cell r="S357">
            <v>133</v>
          </cell>
          <cell r="T357">
            <v>129</v>
          </cell>
          <cell r="U357">
            <v>66</v>
          </cell>
          <cell r="V357">
            <v>73</v>
          </cell>
          <cell r="W357">
            <v>110</v>
          </cell>
          <cell r="X357">
            <v>114</v>
          </cell>
          <cell r="Y357">
            <v>184</v>
          </cell>
          <cell r="Z357">
            <v>103</v>
          </cell>
          <cell r="AA357">
            <v>185</v>
          </cell>
          <cell r="AB357">
            <v>103</v>
          </cell>
          <cell r="AC357">
            <v>276</v>
          </cell>
          <cell r="AD357">
            <v>145</v>
          </cell>
        </row>
        <row r="358">
          <cell r="B358">
            <v>213</v>
          </cell>
          <cell r="C358">
            <v>124</v>
          </cell>
          <cell r="D358">
            <v>105</v>
          </cell>
          <cell r="E358">
            <v>154</v>
          </cell>
          <cell r="F358">
            <v>85</v>
          </cell>
          <cell r="G358">
            <v>125</v>
          </cell>
          <cell r="H358">
            <v>96</v>
          </cell>
          <cell r="I358">
            <v>27</v>
          </cell>
          <cell r="J358">
            <v>73</v>
          </cell>
          <cell r="K358">
            <v>95</v>
          </cell>
          <cell r="L358">
            <v>114</v>
          </cell>
          <cell r="M358">
            <v>110</v>
          </cell>
          <cell r="N358">
            <v>181</v>
          </cell>
          <cell r="O358">
            <v>265.52303403623625</v>
          </cell>
          <cell r="P358">
            <v>397.39156296373096</v>
          </cell>
          <cell r="Q358">
            <v>230</v>
          </cell>
          <cell r="R358">
            <v>274</v>
          </cell>
          <cell r="S358">
            <v>153</v>
          </cell>
          <cell r="T358">
            <v>128</v>
          </cell>
          <cell r="U358">
            <v>66</v>
          </cell>
          <cell r="V358">
            <v>72</v>
          </cell>
          <cell r="W358">
            <v>110</v>
          </cell>
          <cell r="X358">
            <v>117</v>
          </cell>
          <cell r="Y358">
            <v>180</v>
          </cell>
          <cell r="Z358">
            <v>101</v>
          </cell>
          <cell r="AA358">
            <v>180</v>
          </cell>
          <cell r="AB358">
            <v>109</v>
          </cell>
          <cell r="AC358">
            <v>263</v>
          </cell>
          <cell r="AD358">
            <v>143</v>
          </cell>
        </row>
        <row r="359">
          <cell r="B359">
            <v>198</v>
          </cell>
          <cell r="C359">
            <v>119</v>
          </cell>
          <cell r="D359">
            <v>180</v>
          </cell>
          <cell r="E359">
            <v>160</v>
          </cell>
          <cell r="F359">
            <v>84</v>
          </cell>
          <cell r="G359">
            <v>142</v>
          </cell>
          <cell r="H359">
            <v>94</v>
          </cell>
          <cell r="I359">
            <v>25</v>
          </cell>
          <cell r="J359">
            <v>76</v>
          </cell>
          <cell r="K359">
            <v>103</v>
          </cell>
          <cell r="L359">
            <v>144</v>
          </cell>
          <cell r="M359">
            <v>128</v>
          </cell>
          <cell r="N359">
            <v>176</v>
          </cell>
          <cell r="O359">
            <v>273.61318199528262</v>
          </cell>
          <cell r="P359">
            <v>409.49957669490323</v>
          </cell>
          <cell r="Q359">
            <v>220</v>
          </cell>
          <cell r="R359">
            <v>265</v>
          </cell>
          <cell r="S359">
            <v>153</v>
          </cell>
          <cell r="T359">
            <v>123</v>
          </cell>
          <cell r="U359">
            <v>66</v>
          </cell>
          <cell r="V359">
            <v>71</v>
          </cell>
          <cell r="W359">
            <v>106</v>
          </cell>
          <cell r="X359">
            <v>117</v>
          </cell>
          <cell r="Y359">
            <v>180</v>
          </cell>
          <cell r="Z359">
            <v>104</v>
          </cell>
          <cell r="AA359">
            <v>180</v>
          </cell>
          <cell r="AB359">
            <v>109</v>
          </cell>
          <cell r="AC359">
            <v>255</v>
          </cell>
          <cell r="AD359">
            <v>139</v>
          </cell>
        </row>
        <row r="360">
          <cell r="B360">
            <v>190</v>
          </cell>
          <cell r="C360">
            <v>120</v>
          </cell>
          <cell r="D360">
            <v>256</v>
          </cell>
          <cell r="E360">
            <v>171</v>
          </cell>
          <cell r="F360">
            <v>86</v>
          </cell>
          <cell r="G360">
            <v>142</v>
          </cell>
          <cell r="H360">
            <v>95</v>
          </cell>
          <cell r="I360">
            <v>24</v>
          </cell>
          <cell r="J360">
            <v>85</v>
          </cell>
          <cell r="K360">
            <v>115</v>
          </cell>
          <cell r="L360">
            <v>140</v>
          </cell>
          <cell r="M360">
            <v>238</v>
          </cell>
          <cell r="N360">
            <v>174</v>
          </cell>
          <cell r="O360">
            <v>288.6179900614614</v>
          </cell>
          <cell r="P360">
            <v>431.95632569610603</v>
          </cell>
          <cell r="Q360">
            <v>200</v>
          </cell>
          <cell r="R360">
            <v>251</v>
          </cell>
          <cell r="S360">
            <v>142</v>
          </cell>
          <cell r="T360">
            <v>121</v>
          </cell>
          <cell r="U360">
            <v>72</v>
          </cell>
          <cell r="V360">
            <v>68</v>
          </cell>
          <cell r="W360">
            <v>106</v>
          </cell>
          <cell r="X360">
            <v>113</v>
          </cell>
          <cell r="Y360">
            <v>254</v>
          </cell>
          <cell r="Z360">
            <v>107</v>
          </cell>
          <cell r="AA360">
            <v>173</v>
          </cell>
          <cell r="AB360">
            <v>108</v>
          </cell>
          <cell r="AC360">
            <v>251</v>
          </cell>
          <cell r="AD360">
            <v>147</v>
          </cell>
        </row>
        <row r="361">
          <cell r="B361">
            <v>178</v>
          </cell>
          <cell r="C361">
            <v>246</v>
          </cell>
          <cell r="D361">
            <v>155</v>
          </cell>
          <cell r="E361">
            <v>165</v>
          </cell>
          <cell r="F361">
            <v>87</v>
          </cell>
          <cell r="G361">
            <v>139</v>
          </cell>
          <cell r="H361">
            <v>95</v>
          </cell>
          <cell r="I361">
            <v>25</v>
          </cell>
          <cell r="J361">
            <v>78</v>
          </cell>
          <cell r="K361">
            <v>119</v>
          </cell>
          <cell r="L361">
            <v>148</v>
          </cell>
          <cell r="M361">
            <v>121</v>
          </cell>
          <cell r="N361">
            <v>172</v>
          </cell>
          <cell r="O361">
            <v>281.15014780139109</v>
          </cell>
          <cell r="P361">
            <v>420.77967761934843</v>
          </cell>
          <cell r="Q361">
            <v>200</v>
          </cell>
          <cell r="R361">
            <v>235</v>
          </cell>
          <cell r="S361">
            <v>138</v>
          </cell>
          <cell r="T361">
            <v>119</v>
          </cell>
          <cell r="U361">
            <v>84</v>
          </cell>
          <cell r="V361">
            <v>65</v>
          </cell>
          <cell r="W361">
            <v>105</v>
          </cell>
          <cell r="X361">
            <v>113</v>
          </cell>
          <cell r="Y361">
            <v>275</v>
          </cell>
          <cell r="Z361">
            <v>104</v>
          </cell>
          <cell r="AA361">
            <v>171</v>
          </cell>
          <cell r="AB361">
            <v>111</v>
          </cell>
          <cell r="AC361">
            <v>247</v>
          </cell>
          <cell r="AD361">
            <v>156</v>
          </cell>
        </row>
        <row r="362">
          <cell r="B362">
            <v>175</v>
          </cell>
          <cell r="C362">
            <v>193</v>
          </cell>
          <cell r="D362">
            <v>150</v>
          </cell>
          <cell r="E362">
            <v>162</v>
          </cell>
          <cell r="F362">
            <v>85</v>
          </cell>
          <cell r="G362">
            <v>119</v>
          </cell>
          <cell r="H362">
            <v>96</v>
          </cell>
          <cell r="I362">
            <v>24</v>
          </cell>
          <cell r="J362">
            <v>80</v>
          </cell>
          <cell r="K362">
            <v>123</v>
          </cell>
          <cell r="L362">
            <v>142</v>
          </cell>
          <cell r="M362">
            <v>114</v>
          </cell>
          <cell r="N362">
            <v>166</v>
          </cell>
          <cell r="O362">
            <v>280.38952745751573</v>
          </cell>
          <cell r="P362">
            <v>419.64130516751288</v>
          </cell>
          <cell r="Q362">
            <v>190</v>
          </cell>
          <cell r="R362">
            <v>234</v>
          </cell>
          <cell r="S362">
            <v>137</v>
          </cell>
          <cell r="T362">
            <v>110</v>
          </cell>
          <cell r="U362">
            <v>94</v>
          </cell>
          <cell r="V362">
            <v>62</v>
          </cell>
          <cell r="W362">
            <v>92</v>
          </cell>
          <cell r="X362">
            <v>111</v>
          </cell>
          <cell r="Y362">
            <v>323</v>
          </cell>
          <cell r="Z362">
            <v>106</v>
          </cell>
          <cell r="AA362">
            <v>165</v>
          </cell>
          <cell r="AB362">
            <v>107</v>
          </cell>
          <cell r="AC362">
            <v>239</v>
          </cell>
          <cell r="AD362">
            <v>155</v>
          </cell>
        </row>
        <row r="363">
          <cell r="B363">
            <v>175</v>
          </cell>
          <cell r="C363">
            <v>163</v>
          </cell>
          <cell r="D363">
            <v>155</v>
          </cell>
          <cell r="E363">
            <v>153</v>
          </cell>
          <cell r="F363">
            <v>84</v>
          </cell>
          <cell r="G363">
            <v>118</v>
          </cell>
          <cell r="H363">
            <v>102</v>
          </cell>
          <cell r="I363">
            <v>25</v>
          </cell>
          <cell r="J363">
            <v>77</v>
          </cell>
          <cell r="K363">
            <v>125</v>
          </cell>
          <cell r="L363">
            <v>139</v>
          </cell>
          <cell r="M363">
            <v>115</v>
          </cell>
          <cell r="N363">
            <v>152</v>
          </cell>
          <cell r="O363">
            <v>270.2249687785054</v>
          </cell>
          <cell r="P363">
            <v>404.42865186626591</v>
          </cell>
          <cell r="Q363">
            <v>170</v>
          </cell>
          <cell r="R363">
            <v>233</v>
          </cell>
          <cell r="S363">
            <v>140</v>
          </cell>
          <cell r="T363">
            <v>97</v>
          </cell>
          <cell r="U363">
            <v>104</v>
          </cell>
          <cell r="V363">
            <v>117</v>
          </cell>
          <cell r="W363">
            <v>72</v>
          </cell>
          <cell r="X363">
            <v>113</v>
          </cell>
          <cell r="Y363">
            <v>257</v>
          </cell>
          <cell r="Z363">
            <v>107</v>
          </cell>
          <cell r="AA363">
            <v>164</v>
          </cell>
          <cell r="AB363">
            <v>113</v>
          </cell>
          <cell r="AC363">
            <v>230</v>
          </cell>
          <cell r="AD363">
            <v>152</v>
          </cell>
        </row>
        <row r="364">
          <cell r="B364">
            <v>178</v>
          </cell>
          <cell r="C364">
            <v>163</v>
          </cell>
          <cell r="D364">
            <v>250</v>
          </cell>
          <cell r="E364">
            <v>132</v>
          </cell>
          <cell r="F364">
            <v>83</v>
          </cell>
          <cell r="G364">
            <v>123</v>
          </cell>
          <cell r="H364">
            <v>102</v>
          </cell>
          <cell r="I364">
            <v>25</v>
          </cell>
          <cell r="J364">
            <v>80</v>
          </cell>
          <cell r="K364">
            <v>116</v>
          </cell>
          <cell r="L364">
            <v>138</v>
          </cell>
          <cell r="M364">
            <v>124</v>
          </cell>
          <cell r="N364">
            <v>134</v>
          </cell>
          <cell r="O364">
            <v>268.77288367227055</v>
          </cell>
          <cell r="P364">
            <v>402.25540775575956</v>
          </cell>
          <cell r="Q364">
            <v>160</v>
          </cell>
          <cell r="R364">
            <v>231</v>
          </cell>
          <cell r="S364">
            <v>142</v>
          </cell>
          <cell r="T364">
            <v>97</v>
          </cell>
          <cell r="U364">
            <v>107</v>
          </cell>
          <cell r="V364">
            <v>163</v>
          </cell>
          <cell r="W364">
            <v>74</v>
          </cell>
          <cell r="X364">
            <v>109</v>
          </cell>
          <cell r="Y364">
            <v>191</v>
          </cell>
          <cell r="Z364">
            <v>101</v>
          </cell>
          <cell r="AA364">
            <v>163</v>
          </cell>
          <cell r="AB364">
            <v>131</v>
          </cell>
          <cell r="AC364">
            <v>222</v>
          </cell>
          <cell r="AD364">
            <v>150</v>
          </cell>
        </row>
        <row r="365">
          <cell r="B365">
            <v>180</v>
          </cell>
          <cell r="C365">
            <v>168</v>
          </cell>
          <cell r="D365">
            <v>204</v>
          </cell>
          <cell r="E365">
            <v>128</v>
          </cell>
          <cell r="F365">
            <v>84</v>
          </cell>
          <cell r="G365">
            <v>129</v>
          </cell>
          <cell r="H365">
            <v>105</v>
          </cell>
          <cell r="I365">
            <v>27</v>
          </cell>
          <cell r="J365">
            <v>84</v>
          </cell>
          <cell r="K365">
            <v>162</v>
          </cell>
          <cell r="L365">
            <v>139</v>
          </cell>
          <cell r="M365">
            <v>106</v>
          </cell>
          <cell r="N365">
            <v>133</v>
          </cell>
          <cell r="O365">
            <v>262.61882981289529</v>
          </cell>
          <cell r="P365">
            <v>393.04502384079439</v>
          </cell>
          <cell r="Q365">
            <v>150</v>
          </cell>
          <cell r="R365">
            <v>235</v>
          </cell>
          <cell r="S365">
            <v>144</v>
          </cell>
          <cell r="T365">
            <v>96</v>
          </cell>
          <cell r="U365">
            <v>107</v>
          </cell>
          <cell r="V365">
            <v>118</v>
          </cell>
          <cell r="W365">
            <v>73</v>
          </cell>
          <cell r="X365">
            <v>109</v>
          </cell>
          <cell r="Y365">
            <v>179</v>
          </cell>
          <cell r="Z365">
            <v>100</v>
          </cell>
          <cell r="AA365">
            <v>162</v>
          </cell>
          <cell r="AB365">
            <v>120</v>
          </cell>
          <cell r="AC365">
            <v>215</v>
          </cell>
          <cell r="AD365">
            <v>149</v>
          </cell>
        </row>
        <row r="366">
          <cell r="B366">
            <v>195</v>
          </cell>
          <cell r="C366">
            <v>174</v>
          </cell>
          <cell r="D366">
            <v>168</v>
          </cell>
          <cell r="E366">
            <v>126</v>
          </cell>
          <cell r="F366">
            <v>91</v>
          </cell>
          <cell r="G366">
            <v>117</v>
          </cell>
          <cell r="H366">
            <v>107</v>
          </cell>
          <cell r="I366">
            <v>28</v>
          </cell>
          <cell r="J366">
            <v>102</v>
          </cell>
          <cell r="K366">
            <v>133</v>
          </cell>
          <cell r="L366">
            <v>136</v>
          </cell>
          <cell r="M366">
            <v>105</v>
          </cell>
          <cell r="N366">
            <v>129</v>
          </cell>
          <cell r="O366">
            <v>258.53917491009105</v>
          </cell>
          <cell r="P366">
            <v>386.93926189037632</v>
          </cell>
          <cell r="Q366">
            <v>160</v>
          </cell>
          <cell r="R366">
            <v>245</v>
          </cell>
          <cell r="S366">
            <v>143</v>
          </cell>
          <cell r="T366">
            <v>92</v>
          </cell>
          <cell r="U366">
            <v>97</v>
          </cell>
          <cell r="V366">
            <v>99</v>
          </cell>
          <cell r="W366">
            <v>71</v>
          </cell>
          <cell r="X366">
            <v>108</v>
          </cell>
          <cell r="Y366">
            <v>172</v>
          </cell>
          <cell r="Z366">
            <v>96</v>
          </cell>
          <cell r="AA366">
            <v>177</v>
          </cell>
          <cell r="AB366">
            <v>112</v>
          </cell>
          <cell r="AC366">
            <v>209</v>
          </cell>
          <cell r="AD366">
            <v>149</v>
          </cell>
        </row>
        <row r="367">
          <cell r="B367">
            <v>213</v>
          </cell>
          <cell r="C367">
            <v>156</v>
          </cell>
          <cell r="D367">
            <v>158</v>
          </cell>
          <cell r="E367">
            <v>130</v>
          </cell>
          <cell r="F367">
            <v>92</v>
          </cell>
          <cell r="G367">
            <v>140</v>
          </cell>
          <cell r="H367">
            <v>102</v>
          </cell>
          <cell r="I367">
            <v>26</v>
          </cell>
          <cell r="J367">
            <v>107</v>
          </cell>
          <cell r="K367">
            <v>138</v>
          </cell>
          <cell r="L367">
            <v>134</v>
          </cell>
          <cell r="M367">
            <v>102</v>
          </cell>
          <cell r="N367">
            <v>129</v>
          </cell>
          <cell r="O367">
            <v>259.9912486964879</v>
          </cell>
          <cell r="P367">
            <v>389.11248905919564</v>
          </cell>
          <cell r="Q367">
            <v>160</v>
          </cell>
          <cell r="R367">
            <v>239</v>
          </cell>
          <cell r="S367">
            <v>136</v>
          </cell>
          <cell r="T367">
            <v>91</v>
          </cell>
          <cell r="U367">
            <v>102</v>
          </cell>
          <cell r="V367">
            <v>88</v>
          </cell>
          <cell r="W367">
            <v>78</v>
          </cell>
          <cell r="X367">
            <v>108</v>
          </cell>
          <cell r="Y367">
            <v>166</v>
          </cell>
          <cell r="Z367">
            <v>95</v>
          </cell>
          <cell r="AA367">
            <v>174</v>
          </cell>
          <cell r="AB367">
            <v>123</v>
          </cell>
          <cell r="AC367">
            <v>208</v>
          </cell>
          <cell r="AD367">
            <v>155</v>
          </cell>
        </row>
        <row r="368">
          <cell r="B368">
            <v>190</v>
          </cell>
          <cell r="C368">
            <v>149</v>
          </cell>
          <cell r="D368">
            <v>148</v>
          </cell>
          <cell r="E368">
            <v>143</v>
          </cell>
          <cell r="F368">
            <v>97</v>
          </cell>
          <cell r="G368">
            <v>145</v>
          </cell>
          <cell r="H368">
            <v>101</v>
          </cell>
          <cell r="I368">
            <v>26</v>
          </cell>
          <cell r="J368">
            <v>101</v>
          </cell>
          <cell r="K368">
            <v>129</v>
          </cell>
          <cell r="L368">
            <v>129</v>
          </cell>
          <cell r="M368">
            <v>101</v>
          </cell>
          <cell r="N368">
            <v>128</v>
          </cell>
          <cell r="O368">
            <v>263.17198733521872</v>
          </cell>
          <cell r="P368">
            <v>393.87289978443562</v>
          </cell>
          <cell r="Q368">
            <v>150</v>
          </cell>
          <cell r="R368">
            <v>228</v>
          </cell>
          <cell r="S368">
            <v>130</v>
          </cell>
          <cell r="T368">
            <v>90</v>
          </cell>
          <cell r="U368">
            <v>106</v>
          </cell>
          <cell r="V368">
            <v>79</v>
          </cell>
          <cell r="W368">
            <v>154</v>
          </cell>
          <cell r="X368">
            <v>110</v>
          </cell>
          <cell r="Y368">
            <v>164</v>
          </cell>
          <cell r="Z368">
            <v>96</v>
          </cell>
          <cell r="AA368">
            <v>175</v>
          </cell>
          <cell r="AB368">
            <v>124</v>
          </cell>
          <cell r="AC368">
            <v>263</v>
          </cell>
          <cell r="AD368">
            <v>155</v>
          </cell>
        </row>
        <row r="369">
          <cell r="B369">
            <v>188</v>
          </cell>
          <cell r="C369">
            <v>148</v>
          </cell>
          <cell r="D369">
            <v>117</v>
          </cell>
          <cell r="E369">
            <v>141</v>
          </cell>
          <cell r="F369">
            <v>102</v>
          </cell>
          <cell r="G369">
            <v>117</v>
          </cell>
          <cell r="H369">
            <v>100</v>
          </cell>
          <cell r="I369">
            <v>26</v>
          </cell>
          <cell r="J369">
            <v>116</v>
          </cell>
          <cell r="K369">
            <v>118</v>
          </cell>
          <cell r="L369">
            <v>130</v>
          </cell>
          <cell r="M369">
            <v>101</v>
          </cell>
          <cell r="N369">
            <v>128</v>
          </cell>
          <cell r="O369">
            <v>255.15097670147927</v>
          </cell>
          <cell r="P369">
            <v>381.86835952351265</v>
          </cell>
          <cell r="Q369">
            <v>140</v>
          </cell>
          <cell r="R369">
            <v>224</v>
          </cell>
          <cell r="S369">
            <v>144</v>
          </cell>
          <cell r="T369">
            <v>89</v>
          </cell>
          <cell r="U369">
            <v>107</v>
          </cell>
          <cell r="V369">
            <v>70</v>
          </cell>
          <cell r="W369">
            <v>131</v>
          </cell>
          <cell r="X369">
            <v>117</v>
          </cell>
          <cell r="Y369">
            <v>164</v>
          </cell>
          <cell r="Z369">
            <v>95</v>
          </cell>
          <cell r="AA369">
            <v>172</v>
          </cell>
          <cell r="AB369">
            <v>133</v>
          </cell>
          <cell r="AC369">
            <v>241</v>
          </cell>
          <cell r="AD369">
            <v>156</v>
          </cell>
        </row>
        <row r="370">
          <cell r="B370">
            <v>190</v>
          </cell>
          <cell r="C370">
            <v>156</v>
          </cell>
          <cell r="D370">
            <v>109</v>
          </cell>
          <cell r="E370">
            <v>121</v>
          </cell>
          <cell r="F370">
            <v>93</v>
          </cell>
          <cell r="G370">
            <v>133</v>
          </cell>
          <cell r="H370">
            <v>102</v>
          </cell>
          <cell r="I370">
            <v>26</v>
          </cell>
          <cell r="J370">
            <v>124</v>
          </cell>
          <cell r="K370">
            <v>118</v>
          </cell>
          <cell r="L370">
            <v>132</v>
          </cell>
          <cell r="M370">
            <v>101</v>
          </cell>
          <cell r="N370">
            <v>128</v>
          </cell>
          <cell r="O370">
            <v>251.83193567675926</v>
          </cell>
          <cell r="P370">
            <v>376.90096034798864</v>
          </cell>
          <cell r="Q370">
            <v>140</v>
          </cell>
          <cell r="R370">
            <v>217</v>
          </cell>
          <cell r="S370">
            <v>136</v>
          </cell>
          <cell r="T370">
            <v>88</v>
          </cell>
          <cell r="U370">
            <v>103</v>
          </cell>
          <cell r="V370">
            <v>62</v>
          </cell>
          <cell r="W370">
            <v>98</v>
          </cell>
          <cell r="X370">
            <v>133</v>
          </cell>
          <cell r="Y370">
            <v>160</v>
          </cell>
          <cell r="Z370">
            <v>95</v>
          </cell>
          <cell r="AA370">
            <v>172</v>
          </cell>
          <cell r="AB370">
            <v>145</v>
          </cell>
          <cell r="AC370">
            <v>212</v>
          </cell>
          <cell r="AD370">
            <v>176</v>
          </cell>
        </row>
        <row r="371">
          <cell r="B371">
            <v>195</v>
          </cell>
          <cell r="C371">
            <v>174</v>
          </cell>
          <cell r="D371">
            <v>107</v>
          </cell>
          <cell r="E371">
            <v>119</v>
          </cell>
          <cell r="F371">
            <v>91</v>
          </cell>
          <cell r="G371">
            <v>150</v>
          </cell>
          <cell r="H371">
            <v>107</v>
          </cell>
          <cell r="I371">
            <v>26</v>
          </cell>
          <cell r="J371">
            <v>126</v>
          </cell>
          <cell r="K371">
            <v>115</v>
          </cell>
          <cell r="L371">
            <v>133</v>
          </cell>
          <cell r="M371">
            <v>100</v>
          </cell>
          <cell r="N371">
            <v>263</v>
          </cell>
          <cell r="O371">
            <v>259.85293680983551</v>
          </cell>
          <cell r="P371">
            <v>388.90548638986883</v>
          </cell>
          <cell r="Q371">
            <v>140</v>
          </cell>
          <cell r="R371">
            <v>213</v>
          </cell>
          <cell r="S371">
            <v>135</v>
          </cell>
          <cell r="T371">
            <v>88</v>
          </cell>
          <cell r="U371">
            <v>100</v>
          </cell>
          <cell r="V371">
            <v>58</v>
          </cell>
          <cell r="W371">
            <v>92</v>
          </cell>
          <cell r="X371">
            <v>118</v>
          </cell>
          <cell r="Y371">
            <v>153</v>
          </cell>
          <cell r="Z371">
            <v>94</v>
          </cell>
          <cell r="AA371">
            <v>172</v>
          </cell>
          <cell r="AB371">
            <v>130</v>
          </cell>
          <cell r="AC371">
            <v>220</v>
          </cell>
          <cell r="AD371">
            <v>169</v>
          </cell>
        </row>
        <row r="372">
          <cell r="B372">
            <v>178</v>
          </cell>
          <cell r="C372">
            <v>169</v>
          </cell>
          <cell r="D372">
            <v>119</v>
          </cell>
          <cell r="E372">
            <v>118</v>
          </cell>
          <cell r="F372">
            <v>98</v>
          </cell>
          <cell r="G372">
            <v>140</v>
          </cell>
          <cell r="H372">
            <v>103</v>
          </cell>
          <cell r="I372">
            <v>26</v>
          </cell>
          <cell r="J372">
            <v>126</v>
          </cell>
          <cell r="K372">
            <v>115</v>
          </cell>
          <cell r="L372">
            <v>127</v>
          </cell>
          <cell r="M372">
            <v>102</v>
          </cell>
          <cell r="N372">
            <v>191</v>
          </cell>
          <cell r="O372">
            <v>262.68794222086154</v>
          </cell>
          <cell r="P372">
            <v>393.14846001883285</v>
          </cell>
          <cell r="Q372">
            <v>140</v>
          </cell>
          <cell r="R372">
            <v>205</v>
          </cell>
          <cell r="S372">
            <v>129</v>
          </cell>
          <cell r="T372">
            <v>87</v>
          </cell>
          <cell r="U372">
            <v>85</v>
          </cell>
          <cell r="V372">
            <v>56</v>
          </cell>
          <cell r="W372">
            <v>133</v>
          </cell>
          <cell r="X372">
            <v>115</v>
          </cell>
          <cell r="Y372">
            <v>152</v>
          </cell>
          <cell r="Z372">
            <v>94</v>
          </cell>
          <cell r="AA372">
            <v>169</v>
          </cell>
          <cell r="AB372">
            <v>145</v>
          </cell>
          <cell r="AC372">
            <v>236</v>
          </cell>
          <cell r="AD372">
            <v>229</v>
          </cell>
        </row>
        <row r="373">
          <cell r="B373">
            <v>185</v>
          </cell>
          <cell r="C373">
            <v>175</v>
          </cell>
          <cell r="D373">
            <v>120</v>
          </cell>
          <cell r="E373">
            <v>123</v>
          </cell>
          <cell r="F373">
            <v>107</v>
          </cell>
          <cell r="G373">
            <v>125</v>
          </cell>
          <cell r="H373">
            <v>102</v>
          </cell>
          <cell r="I373">
            <v>27</v>
          </cell>
          <cell r="J373">
            <v>127</v>
          </cell>
          <cell r="K373">
            <v>120</v>
          </cell>
          <cell r="L373">
            <v>122</v>
          </cell>
          <cell r="M373">
            <v>113</v>
          </cell>
          <cell r="N373">
            <v>159</v>
          </cell>
          <cell r="O373">
            <v>256.32645016373669</v>
          </cell>
          <cell r="P373">
            <v>383.62761644856391</v>
          </cell>
          <cell r="Q373">
            <v>140</v>
          </cell>
          <cell r="R373">
            <v>196</v>
          </cell>
          <cell r="S373">
            <v>127</v>
          </cell>
          <cell r="T373">
            <v>86</v>
          </cell>
          <cell r="U373">
            <v>85</v>
          </cell>
          <cell r="V373">
            <v>55</v>
          </cell>
          <cell r="W373">
            <v>104</v>
          </cell>
          <cell r="X373">
            <v>123</v>
          </cell>
          <cell r="Y373">
            <v>152</v>
          </cell>
          <cell r="Z373">
            <v>93</v>
          </cell>
          <cell r="AA373">
            <v>167</v>
          </cell>
          <cell r="AB373">
            <v>166</v>
          </cell>
          <cell r="AC373">
            <v>229</v>
          </cell>
          <cell r="AD373">
            <v>171</v>
          </cell>
        </row>
        <row r="374">
          <cell r="B374">
            <v>193</v>
          </cell>
          <cell r="C374">
            <v>160</v>
          </cell>
          <cell r="D374">
            <v>120</v>
          </cell>
          <cell r="E374">
            <v>122</v>
          </cell>
          <cell r="F374">
            <v>109</v>
          </cell>
          <cell r="G374">
            <v>123</v>
          </cell>
          <cell r="H374">
            <v>99</v>
          </cell>
          <cell r="I374">
            <v>36</v>
          </cell>
          <cell r="J374">
            <v>115</v>
          </cell>
          <cell r="K374">
            <v>122</v>
          </cell>
          <cell r="L374">
            <v>126</v>
          </cell>
          <cell r="M374">
            <v>127</v>
          </cell>
          <cell r="N374">
            <v>163</v>
          </cell>
          <cell r="O374">
            <v>252.45423598618947</v>
          </cell>
          <cell r="P374">
            <v>377.83231793621036</v>
          </cell>
          <cell r="Q374">
            <v>150</v>
          </cell>
          <cell r="R374">
            <v>192</v>
          </cell>
          <cell r="S374">
            <v>136</v>
          </cell>
          <cell r="T374">
            <v>86</v>
          </cell>
          <cell r="U374">
            <v>84</v>
          </cell>
          <cell r="V374">
            <v>54</v>
          </cell>
          <cell r="W374">
            <v>109</v>
          </cell>
          <cell r="X374">
            <v>117</v>
          </cell>
          <cell r="Y374">
            <v>135</v>
          </cell>
          <cell r="Z374">
            <v>92</v>
          </cell>
          <cell r="AA374">
            <v>165</v>
          </cell>
          <cell r="AB374">
            <v>139</v>
          </cell>
          <cell r="AC374">
            <v>220</v>
          </cell>
          <cell r="AD374">
            <v>162</v>
          </cell>
        </row>
        <row r="375">
          <cell r="B375">
            <v>193</v>
          </cell>
          <cell r="C375">
            <v>149</v>
          </cell>
          <cell r="D375">
            <v>116</v>
          </cell>
          <cell r="E375">
            <v>119</v>
          </cell>
          <cell r="F375">
            <v>109</v>
          </cell>
          <cell r="G375">
            <v>128</v>
          </cell>
          <cell r="H375">
            <v>101</v>
          </cell>
          <cell r="I375">
            <v>37</v>
          </cell>
          <cell r="J375">
            <v>90</v>
          </cell>
          <cell r="K375">
            <v>117</v>
          </cell>
          <cell r="L375">
            <v>125</v>
          </cell>
          <cell r="M375">
            <v>103</v>
          </cell>
          <cell r="N375">
            <v>193</v>
          </cell>
          <cell r="O375">
            <v>256.18814701225057</v>
          </cell>
          <cell r="P375">
            <v>383.42062685260896</v>
          </cell>
          <cell r="Q375">
            <v>150</v>
          </cell>
          <cell r="R375">
            <v>185</v>
          </cell>
          <cell r="S375">
            <v>137</v>
          </cell>
          <cell r="T375">
            <v>86</v>
          </cell>
          <cell r="U375">
            <v>81</v>
          </cell>
          <cell r="V375">
            <v>54</v>
          </cell>
          <cell r="W375">
            <v>94</v>
          </cell>
          <cell r="X375">
            <v>256</v>
          </cell>
          <cell r="Y375">
            <v>136</v>
          </cell>
          <cell r="Z375">
            <v>90</v>
          </cell>
          <cell r="AA375">
            <v>162</v>
          </cell>
          <cell r="AB375">
            <v>134</v>
          </cell>
          <cell r="AC375">
            <v>205</v>
          </cell>
          <cell r="AD375">
            <v>160</v>
          </cell>
        </row>
      </sheetData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B512"/>
  <sheetViews>
    <sheetView tabSelected="1" zoomScale="70" zoomScaleNormal="70" workbookViewId="0">
      <selection activeCell="D77" sqref="D77"/>
    </sheetView>
  </sheetViews>
  <sheetFormatPr defaultColWidth="9" defaultRowHeight="13.2" x14ac:dyDescent="0.25"/>
  <cols>
    <col min="1" max="1" width="33.88671875" style="5" bestFit="1" customWidth="1"/>
    <col min="2" max="2" width="16.88671875" style="5" bestFit="1" customWidth="1"/>
    <col min="3" max="4" width="15.6640625" style="2" customWidth="1"/>
    <col min="5" max="5" width="15.6640625" style="3" customWidth="1"/>
    <col min="6" max="9" width="15.6640625" style="2" customWidth="1"/>
    <col min="10" max="10" width="15.6640625" style="3" customWidth="1"/>
    <col min="11" max="11" width="15.6640625" style="2" customWidth="1"/>
    <col min="12" max="12" width="15.6640625" style="3" customWidth="1"/>
    <col min="13" max="18" width="15.6640625" style="2" customWidth="1"/>
    <col min="19" max="19" width="15.6640625" style="3" customWidth="1"/>
    <col min="20" max="20" width="15.6640625" style="2" customWidth="1"/>
    <col min="21" max="21" width="15.6640625" style="3" customWidth="1"/>
    <col min="22" max="31" width="15.6640625" style="2" customWidth="1"/>
    <col min="32" max="32" width="17.21875" style="2" bestFit="1" customWidth="1"/>
    <col min="33" max="33" width="11.77734375" style="3" bestFit="1" customWidth="1"/>
    <col min="34" max="34" width="14" style="2" bestFit="1" customWidth="1"/>
    <col min="35" max="35" width="11.88671875" style="2" bestFit="1" customWidth="1"/>
    <col min="36" max="36" width="18.21875" style="3" bestFit="1" customWidth="1"/>
    <col min="37" max="40" width="11.88671875" style="3" bestFit="1" customWidth="1"/>
    <col min="41" max="42" width="13.88671875" style="3" bestFit="1" customWidth="1"/>
    <col min="43" max="43" width="11.88671875" style="3" bestFit="1" customWidth="1"/>
    <col min="44" max="48" width="11.88671875" style="2" bestFit="1" customWidth="1"/>
    <col min="49" max="49" width="11.6640625" style="2" bestFit="1" customWidth="1"/>
    <col min="50" max="50" width="10.88671875" style="2" bestFit="1" customWidth="1"/>
    <col min="51" max="54" width="11.6640625" style="2" bestFit="1" customWidth="1"/>
    <col min="55" max="16384" width="9" style="2"/>
  </cols>
  <sheetData>
    <row r="1" spans="1:54" x14ac:dyDescent="0.25">
      <c r="A1" s="1" t="s">
        <v>0</v>
      </c>
      <c r="B1" s="1"/>
    </row>
    <row r="2" spans="1:54" x14ac:dyDescent="0.25">
      <c r="A2" s="1" t="s">
        <v>1</v>
      </c>
      <c r="B2" s="4">
        <v>2018</v>
      </c>
    </row>
    <row r="4" spans="1:54" x14ac:dyDescent="0.25">
      <c r="A4" s="5" t="s">
        <v>2</v>
      </c>
      <c r="AJ4" s="6"/>
    </row>
    <row r="5" spans="1:54" s="16" customFormat="1" ht="66" x14ac:dyDescent="0.2">
      <c r="A5" s="7" t="s">
        <v>3</v>
      </c>
      <c r="B5" s="8" t="s">
        <v>4</v>
      </c>
      <c r="C5" s="9" t="s">
        <v>5</v>
      </c>
      <c r="D5" s="9" t="s">
        <v>6</v>
      </c>
      <c r="E5" s="10" t="s">
        <v>6</v>
      </c>
      <c r="F5" s="11" t="s">
        <v>6</v>
      </c>
      <c r="G5" s="9" t="s">
        <v>6</v>
      </c>
      <c r="H5" s="9" t="s">
        <v>7</v>
      </c>
      <c r="I5" s="9" t="s">
        <v>7</v>
      </c>
      <c r="J5" s="12" t="s">
        <v>8</v>
      </c>
      <c r="K5" s="9" t="s">
        <v>9</v>
      </c>
      <c r="L5" s="10" t="s">
        <v>10</v>
      </c>
      <c r="M5" s="13" t="s">
        <v>11</v>
      </c>
      <c r="N5" s="9" t="s">
        <v>12</v>
      </c>
      <c r="O5" s="9" t="s">
        <v>12</v>
      </c>
      <c r="P5" s="9" t="s">
        <v>12</v>
      </c>
      <c r="Q5" s="13" t="s">
        <v>13</v>
      </c>
      <c r="R5" s="13" t="s">
        <v>14</v>
      </c>
      <c r="S5" s="10" t="s">
        <v>15</v>
      </c>
      <c r="T5" s="9" t="s">
        <v>16</v>
      </c>
      <c r="U5" s="10" t="s">
        <v>17</v>
      </c>
      <c r="V5" s="9" t="s">
        <v>18</v>
      </c>
      <c r="W5" s="9" t="s">
        <v>19</v>
      </c>
      <c r="X5" s="13" t="s">
        <v>20</v>
      </c>
      <c r="Y5" s="9" t="s">
        <v>21</v>
      </c>
      <c r="Z5" s="9" t="s">
        <v>22</v>
      </c>
      <c r="AA5" s="9" t="s">
        <v>22</v>
      </c>
      <c r="AB5" s="9" t="s">
        <v>23</v>
      </c>
      <c r="AC5" s="13" t="s">
        <v>24</v>
      </c>
      <c r="AD5" s="13" t="s">
        <v>24</v>
      </c>
      <c r="AE5" s="9" t="s">
        <v>25</v>
      </c>
      <c r="AF5" s="13" t="s">
        <v>26</v>
      </c>
      <c r="AG5" s="10" t="s">
        <v>27</v>
      </c>
      <c r="AH5" s="9" t="s">
        <v>27</v>
      </c>
      <c r="AI5" s="9" t="s">
        <v>28</v>
      </c>
      <c r="AJ5" s="10" t="s">
        <v>29</v>
      </c>
      <c r="AK5" s="14" t="s">
        <v>30</v>
      </c>
      <c r="AL5" s="14" t="s">
        <v>31</v>
      </c>
      <c r="AM5" s="15" t="s">
        <v>32</v>
      </c>
      <c r="AN5" s="14" t="s">
        <v>33</v>
      </c>
      <c r="AO5" s="15" t="s">
        <v>34</v>
      </c>
      <c r="AP5" s="15" t="s">
        <v>34</v>
      </c>
      <c r="AQ5" s="15" t="s">
        <v>35</v>
      </c>
      <c r="AR5" s="11" t="s">
        <v>35</v>
      </c>
      <c r="AS5" s="14" t="s">
        <v>36</v>
      </c>
      <c r="AT5" s="11" t="s">
        <v>37</v>
      </c>
      <c r="AU5" s="11" t="s">
        <v>38</v>
      </c>
      <c r="AV5" s="14" t="s">
        <v>39</v>
      </c>
      <c r="AW5" s="11" t="s">
        <v>40</v>
      </c>
      <c r="AX5" s="11" t="s">
        <v>41</v>
      </c>
      <c r="AY5" s="14" t="s">
        <v>42</v>
      </c>
      <c r="AZ5" s="14" t="s">
        <v>43</v>
      </c>
      <c r="BA5" s="11" t="s">
        <v>44</v>
      </c>
      <c r="BB5" s="11" t="s">
        <v>45</v>
      </c>
    </row>
    <row r="6" spans="1:54" s="26" customFormat="1" ht="26.4" x14ac:dyDescent="0.25">
      <c r="A6" s="17" t="s">
        <v>46</v>
      </c>
      <c r="B6" s="18"/>
      <c r="C6" s="19" t="s">
        <v>47</v>
      </c>
      <c r="D6" s="19" t="s">
        <v>48</v>
      </c>
      <c r="E6" s="20" t="s">
        <v>49</v>
      </c>
      <c r="F6" s="21" t="s">
        <v>50</v>
      </c>
      <c r="G6" s="22" t="s">
        <v>51</v>
      </c>
      <c r="H6" s="19" t="s">
        <v>52</v>
      </c>
      <c r="I6" s="19" t="s">
        <v>53</v>
      </c>
      <c r="J6" s="20" t="s">
        <v>54</v>
      </c>
      <c r="K6" s="19" t="s">
        <v>55</v>
      </c>
      <c r="L6" s="20" t="s">
        <v>56</v>
      </c>
      <c r="M6" s="22" t="s">
        <v>57</v>
      </c>
      <c r="N6" s="19" t="s">
        <v>58</v>
      </c>
      <c r="O6" s="19" t="s">
        <v>59</v>
      </c>
      <c r="P6" s="22" t="s">
        <v>60</v>
      </c>
      <c r="Q6" s="22" t="s">
        <v>61</v>
      </c>
      <c r="R6" s="22" t="s">
        <v>62</v>
      </c>
      <c r="S6" s="20" t="s">
        <v>63</v>
      </c>
      <c r="T6" s="19" t="s">
        <v>64</v>
      </c>
      <c r="U6" s="20" t="s">
        <v>65</v>
      </c>
      <c r="V6" s="19" t="s">
        <v>66</v>
      </c>
      <c r="W6" s="19" t="s">
        <v>67</v>
      </c>
      <c r="X6" s="19" t="s">
        <v>68</v>
      </c>
      <c r="Y6" s="19" t="s">
        <v>69</v>
      </c>
      <c r="Z6" s="22" t="s">
        <v>70</v>
      </c>
      <c r="AA6" s="19" t="s">
        <v>71</v>
      </c>
      <c r="AB6" s="19" t="s">
        <v>72</v>
      </c>
      <c r="AC6" s="22" t="s">
        <v>73</v>
      </c>
      <c r="AD6" s="22" t="s">
        <v>74</v>
      </c>
      <c r="AE6" s="19" t="s">
        <v>75</v>
      </c>
      <c r="AF6" s="22" t="s">
        <v>76</v>
      </c>
      <c r="AG6" s="20" t="s">
        <v>77</v>
      </c>
      <c r="AH6" s="22" t="s">
        <v>78</v>
      </c>
      <c r="AI6" s="19" t="s">
        <v>79</v>
      </c>
      <c r="AJ6" s="20" t="s">
        <v>80</v>
      </c>
      <c r="AK6" s="23" t="s">
        <v>81</v>
      </c>
      <c r="AL6" s="23" t="s">
        <v>82</v>
      </c>
      <c r="AM6" s="23" t="s">
        <v>83</v>
      </c>
      <c r="AN6" s="23" t="s">
        <v>84</v>
      </c>
      <c r="AO6" s="23" t="s">
        <v>85</v>
      </c>
      <c r="AP6" s="23" t="s">
        <v>86</v>
      </c>
      <c r="AQ6" s="23" t="s">
        <v>87</v>
      </c>
      <c r="AR6" s="24" t="s">
        <v>88</v>
      </c>
      <c r="AS6" s="24" t="s">
        <v>89</v>
      </c>
      <c r="AT6" s="24" t="s">
        <v>90</v>
      </c>
      <c r="AU6" s="24" t="s">
        <v>91</v>
      </c>
      <c r="AV6" s="24" t="s">
        <v>92</v>
      </c>
      <c r="AW6" s="21" t="s">
        <v>93</v>
      </c>
      <c r="AX6" s="25" t="s">
        <v>94</v>
      </c>
      <c r="AY6" s="21" t="s">
        <v>95</v>
      </c>
      <c r="AZ6" s="21" t="s">
        <v>96</v>
      </c>
      <c r="BA6" s="21" t="s">
        <v>97</v>
      </c>
      <c r="BB6" s="21" t="s">
        <v>98</v>
      </c>
    </row>
    <row r="7" spans="1:54" s="26" customFormat="1" x14ac:dyDescent="0.25">
      <c r="A7" s="17" t="s">
        <v>99</v>
      </c>
      <c r="B7" s="18"/>
      <c r="C7" s="19" t="s">
        <v>100</v>
      </c>
      <c r="D7" s="19" t="s">
        <v>100</v>
      </c>
      <c r="E7" s="20" t="s">
        <v>101</v>
      </c>
      <c r="F7" s="21"/>
      <c r="G7" s="19"/>
      <c r="H7" s="19" t="s">
        <v>100</v>
      </c>
      <c r="I7" s="19" t="s">
        <v>100</v>
      </c>
      <c r="J7" s="20" t="s">
        <v>101</v>
      </c>
      <c r="K7" s="19" t="s">
        <v>100</v>
      </c>
      <c r="L7" s="20" t="s">
        <v>102</v>
      </c>
      <c r="M7" s="19"/>
      <c r="N7" s="19" t="s">
        <v>100</v>
      </c>
      <c r="O7" s="19" t="s">
        <v>100</v>
      </c>
      <c r="P7" s="19"/>
      <c r="Q7" s="19"/>
      <c r="R7" s="19"/>
      <c r="S7" s="20" t="s">
        <v>101</v>
      </c>
      <c r="T7" s="19" t="s">
        <v>100</v>
      </c>
      <c r="U7" s="20" t="s">
        <v>102</v>
      </c>
      <c r="V7" s="19" t="s">
        <v>100</v>
      </c>
      <c r="W7" s="19" t="s">
        <v>100</v>
      </c>
      <c r="X7" s="19" t="s">
        <v>100</v>
      </c>
      <c r="Y7" s="19" t="s">
        <v>100</v>
      </c>
      <c r="Z7" s="19"/>
      <c r="AA7" s="19" t="s">
        <v>100</v>
      </c>
      <c r="AB7" s="19" t="s">
        <v>100</v>
      </c>
      <c r="AC7" s="19"/>
      <c r="AD7" s="19"/>
      <c r="AE7" s="19" t="s">
        <v>100</v>
      </c>
      <c r="AF7" s="19"/>
      <c r="AG7" s="20" t="s">
        <v>101</v>
      </c>
      <c r="AH7" s="19"/>
      <c r="AI7" s="19" t="s">
        <v>100</v>
      </c>
      <c r="AJ7" s="20" t="s">
        <v>100</v>
      </c>
      <c r="AK7" s="23"/>
      <c r="AL7" s="23"/>
      <c r="AM7" s="23"/>
      <c r="AN7" s="23"/>
      <c r="AO7" s="23"/>
      <c r="AP7" s="23"/>
      <c r="AQ7" s="23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</row>
    <row r="8" spans="1:54" s="26" customFormat="1" x14ac:dyDescent="0.25">
      <c r="A8" s="17" t="s">
        <v>103</v>
      </c>
      <c r="B8" s="18"/>
      <c r="C8" s="27">
        <v>36683</v>
      </c>
      <c r="D8" s="27">
        <v>36790</v>
      </c>
      <c r="E8" s="28">
        <v>30084</v>
      </c>
      <c r="F8" s="29">
        <v>30115</v>
      </c>
      <c r="G8" s="27">
        <v>37897</v>
      </c>
      <c r="H8" s="27">
        <v>36353</v>
      </c>
      <c r="I8" s="27">
        <v>36353</v>
      </c>
      <c r="J8" s="28">
        <v>30084</v>
      </c>
      <c r="K8" s="27">
        <v>36789</v>
      </c>
      <c r="L8" s="28">
        <v>32925</v>
      </c>
      <c r="M8" s="27">
        <v>39444</v>
      </c>
      <c r="N8" s="27">
        <v>36796</v>
      </c>
      <c r="O8" s="27">
        <v>36796</v>
      </c>
      <c r="P8" s="27">
        <v>37817</v>
      </c>
      <c r="Q8" s="27">
        <v>39194</v>
      </c>
      <c r="R8" s="27">
        <v>37609</v>
      </c>
      <c r="S8" s="28">
        <v>30084</v>
      </c>
      <c r="T8" s="27">
        <v>35341</v>
      </c>
      <c r="U8" s="28">
        <v>32734</v>
      </c>
      <c r="V8" s="27">
        <v>36432</v>
      </c>
      <c r="W8" s="27">
        <v>36902</v>
      </c>
      <c r="X8" s="27">
        <v>36887</v>
      </c>
      <c r="Y8" s="27">
        <v>36922</v>
      </c>
      <c r="Z8" s="27">
        <v>40865</v>
      </c>
      <c r="AA8" s="27">
        <v>36657</v>
      </c>
      <c r="AB8" s="27">
        <v>36796</v>
      </c>
      <c r="AC8" s="27">
        <v>40178</v>
      </c>
      <c r="AD8" s="27">
        <v>40178</v>
      </c>
      <c r="AE8" s="27">
        <v>36509</v>
      </c>
      <c r="AF8" s="27">
        <v>37650</v>
      </c>
      <c r="AG8" s="28">
        <v>30084</v>
      </c>
      <c r="AH8" s="27">
        <v>37798</v>
      </c>
      <c r="AI8" s="27">
        <v>35306</v>
      </c>
      <c r="AJ8" s="28">
        <v>36713</v>
      </c>
      <c r="AK8" s="28">
        <v>41520</v>
      </c>
      <c r="AL8" s="28">
        <v>41515</v>
      </c>
      <c r="AM8" s="28">
        <v>41520</v>
      </c>
      <c r="AN8" s="28">
        <v>41515</v>
      </c>
      <c r="AO8" s="28">
        <v>41269</v>
      </c>
      <c r="AP8" s="28">
        <v>41269</v>
      </c>
      <c r="AQ8" s="28">
        <v>41515</v>
      </c>
      <c r="AR8" s="27">
        <v>41515</v>
      </c>
      <c r="AS8" s="27">
        <v>41520</v>
      </c>
      <c r="AT8" s="27">
        <v>41546</v>
      </c>
      <c r="AU8" s="27">
        <v>41515</v>
      </c>
      <c r="AV8" s="27">
        <v>41520</v>
      </c>
      <c r="AW8" s="27">
        <v>41515</v>
      </c>
      <c r="AX8" s="27">
        <v>41520</v>
      </c>
      <c r="AY8" s="27">
        <v>41515</v>
      </c>
      <c r="AZ8" s="27">
        <v>42618</v>
      </c>
      <c r="BA8" s="27">
        <v>41515</v>
      </c>
      <c r="BB8" s="27">
        <v>41522</v>
      </c>
    </row>
    <row r="9" spans="1:54" s="26" customFormat="1" x14ac:dyDescent="0.25">
      <c r="A9" s="17" t="s">
        <v>104</v>
      </c>
      <c r="B9" s="18"/>
      <c r="C9" s="19" t="s">
        <v>105</v>
      </c>
      <c r="D9" s="19" t="s">
        <v>105</v>
      </c>
      <c r="E9" s="20" t="s">
        <v>106</v>
      </c>
      <c r="F9" s="21"/>
      <c r="G9" s="19">
        <v>25</v>
      </c>
      <c r="H9" s="19" t="s">
        <v>105</v>
      </c>
      <c r="I9" s="19" t="s">
        <v>105</v>
      </c>
      <c r="J9" s="20" t="s">
        <v>107</v>
      </c>
      <c r="K9" s="19" t="s">
        <v>105</v>
      </c>
      <c r="L9" s="20" t="s">
        <v>107</v>
      </c>
      <c r="M9" s="19">
        <v>25</v>
      </c>
      <c r="N9" s="19" t="s">
        <v>105</v>
      </c>
      <c r="O9" s="19" t="s">
        <v>105</v>
      </c>
      <c r="P9" s="19">
        <v>25</v>
      </c>
      <c r="Q9" s="19">
        <v>25</v>
      </c>
      <c r="R9" s="19">
        <v>25</v>
      </c>
      <c r="S9" s="20" t="s">
        <v>107</v>
      </c>
      <c r="T9" s="19" t="s">
        <v>105</v>
      </c>
      <c r="U9" s="20" t="s">
        <v>106</v>
      </c>
      <c r="V9" s="19" t="s">
        <v>105</v>
      </c>
      <c r="W9" s="19" t="s">
        <v>105</v>
      </c>
      <c r="X9" s="19" t="s">
        <v>105</v>
      </c>
      <c r="Y9" s="19" t="s">
        <v>105</v>
      </c>
      <c r="Z9" s="19"/>
      <c r="AA9" s="19" t="s">
        <v>105</v>
      </c>
      <c r="AB9" s="19" t="s">
        <v>105</v>
      </c>
      <c r="AC9" s="19"/>
      <c r="AD9" s="19"/>
      <c r="AE9" s="19" t="s">
        <v>105</v>
      </c>
      <c r="AF9" s="19"/>
      <c r="AG9" s="20" t="s">
        <v>107</v>
      </c>
      <c r="AH9" s="19">
        <v>25</v>
      </c>
      <c r="AI9" s="19" t="s">
        <v>105</v>
      </c>
      <c r="AJ9" s="20" t="s">
        <v>105</v>
      </c>
      <c r="AK9" s="23"/>
      <c r="AL9" s="23"/>
      <c r="AM9" s="23"/>
      <c r="AN9" s="23"/>
      <c r="AO9" s="23"/>
      <c r="AP9" s="23"/>
      <c r="AQ9" s="23"/>
      <c r="AR9" s="24"/>
      <c r="AS9" s="24"/>
      <c r="AT9" s="24"/>
      <c r="AU9" s="24"/>
      <c r="AV9" s="24"/>
      <c r="AW9" s="24" t="s">
        <v>106</v>
      </c>
      <c r="AX9" s="24" t="s">
        <v>106</v>
      </c>
      <c r="AY9" s="24" t="s">
        <v>106</v>
      </c>
      <c r="AZ9" s="24" t="s">
        <v>106</v>
      </c>
      <c r="BA9" s="24" t="s">
        <v>106</v>
      </c>
      <c r="BB9" s="24" t="s">
        <v>106</v>
      </c>
    </row>
    <row r="10" spans="1:54" s="26" customFormat="1" x14ac:dyDescent="0.25">
      <c r="A10" s="17" t="s">
        <v>108</v>
      </c>
      <c r="B10" s="18"/>
      <c r="C10" s="30">
        <v>45814</v>
      </c>
      <c r="D10" s="30">
        <v>45921</v>
      </c>
      <c r="E10" s="31">
        <v>44864</v>
      </c>
      <c r="F10" s="21"/>
      <c r="G10" s="30">
        <v>47029</v>
      </c>
      <c r="H10" s="30">
        <v>45485</v>
      </c>
      <c r="I10" s="30">
        <v>45485</v>
      </c>
      <c r="J10" s="31">
        <v>44681</v>
      </c>
      <c r="K10" s="30">
        <v>45920</v>
      </c>
      <c r="L10" s="31">
        <v>47664</v>
      </c>
      <c r="M10" s="30">
        <v>48576</v>
      </c>
      <c r="N10" s="30">
        <v>45927</v>
      </c>
      <c r="O10" s="30">
        <v>45927</v>
      </c>
      <c r="P10" s="30">
        <v>46949</v>
      </c>
      <c r="Q10" s="30">
        <v>48326</v>
      </c>
      <c r="R10" s="30">
        <v>46740</v>
      </c>
      <c r="S10" s="31">
        <v>44681</v>
      </c>
      <c r="T10" s="30">
        <v>44561</v>
      </c>
      <c r="U10" s="31">
        <v>47299</v>
      </c>
      <c r="V10" s="30">
        <v>43737</v>
      </c>
      <c r="W10" s="30">
        <v>46033</v>
      </c>
      <c r="X10" s="30">
        <v>46018</v>
      </c>
      <c r="Y10" s="30">
        <v>46053</v>
      </c>
      <c r="Z10" s="30"/>
      <c r="AA10" s="30">
        <v>45786</v>
      </c>
      <c r="AB10" s="30">
        <v>45927</v>
      </c>
      <c r="AC10" s="30"/>
      <c r="AD10" s="30"/>
      <c r="AE10" s="30">
        <v>45641</v>
      </c>
      <c r="AF10" s="30"/>
      <c r="AG10" s="31">
        <v>44742</v>
      </c>
      <c r="AH10" s="30">
        <v>46930</v>
      </c>
      <c r="AI10" s="30">
        <v>44377</v>
      </c>
      <c r="AJ10" s="31">
        <v>45844</v>
      </c>
      <c r="AK10" s="23"/>
      <c r="AL10" s="23"/>
      <c r="AM10" s="23"/>
      <c r="AN10" s="23"/>
      <c r="AO10" s="23"/>
      <c r="AP10" s="23"/>
      <c r="AQ10" s="23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</row>
    <row r="11" spans="1:54" s="26" customFormat="1" x14ac:dyDescent="0.25">
      <c r="A11" s="17" t="s">
        <v>109</v>
      </c>
      <c r="B11" s="18"/>
      <c r="C11" s="19" t="s">
        <v>110</v>
      </c>
      <c r="D11" s="19" t="s">
        <v>110</v>
      </c>
      <c r="E11" s="20" t="s">
        <v>110</v>
      </c>
      <c r="F11" s="21"/>
      <c r="G11" s="22" t="s">
        <v>110</v>
      </c>
      <c r="H11" s="19" t="s">
        <v>110</v>
      </c>
      <c r="I11" s="19" t="s">
        <v>110</v>
      </c>
      <c r="J11" s="20" t="s">
        <v>110</v>
      </c>
      <c r="K11" s="19" t="s">
        <v>110</v>
      </c>
      <c r="L11" s="20" t="s">
        <v>110</v>
      </c>
      <c r="M11" s="22" t="s">
        <v>110</v>
      </c>
      <c r="N11" s="19" t="s">
        <v>110</v>
      </c>
      <c r="O11" s="19" t="s">
        <v>110</v>
      </c>
      <c r="P11" s="22" t="s">
        <v>110</v>
      </c>
      <c r="Q11" s="22" t="s">
        <v>110</v>
      </c>
      <c r="R11" s="22" t="s">
        <v>110</v>
      </c>
      <c r="S11" s="20" t="s">
        <v>110</v>
      </c>
      <c r="T11" s="19" t="s">
        <v>110</v>
      </c>
      <c r="U11" s="20" t="s">
        <v>110</v>
      </c>
      <c r="V11" s="19" t="s">
        <v>110</v>
      </c>
      <c r="W11" s="19" t="s">
        <v>110</v>
      </c>
      <c r="X11" s="19" t="s">
        <v>110</v>
      </c>
      <c r="Y11" s="19" t="s">
        <v>110</v>
      </c>
      <c r="Z11" s="19"/>
      <c r="AA11" s="19" t="s">
        <v>110</v>
      </c>
      <c r="AB11" s="19" t="s">
        <v>110</v>
      </c>
      <c r="AC11" s="19"/>
      <c r="AD11" s="19"/>
      <c r="AE11" s="19" t="s">
        <v>110</v>
      </c>
      <c r="AF11" s="19"/>
      <c r="AG11" s="20" t="s">
        <v>110</v>
      </c>
      <c r="AH11" s="19" t="s">
        <v>110</v>
      </c>
      <c r="AI11" s="19" t="s">
        <v>110</v>
      </c>
      <c r="AJ11" s="20" t="s">
        <v>110</v>
      </c>
      <c r="AK11" s="23"/>
      <c r="AL11" s="23"/>
      <c r="AM11" s="23"/>
      <c r="AN11" s="23"/>
      <c r="AO11" s="23"/>
      <c r="AP11" s="23"/>
      <c r="AQ11" s="23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</row>
    <row r="12" spans="1:54" s="26" customFormat="1" x14ac:dyDescent="0.25">
      <c r="A12" s="17" t="s">
        <v>111</v>
      </c>
      <c r="B12" s="18"/>
      <c r="C12" s="21" t="s">
        <v>112</v>
      </c>
      <c r="D12" s="21" t="s">
        <v>112</v>
      </c>
      <c r="E12" s="20" t="s">
        <v>113</v>
      </c>
      <c r="F12" s="21" t="s">
        <v>112</v>
      </c>
      <c r="G12" s="22" t="s">
        <v>112</v>
      </c>
      <c r="H12" s="22" t="s">
        <v>112</v>
      </c>
      <c r="I12" s="22" t="s">
        <v>112</v>
      </c>
      <c r="J12" s="20" t="s">
        <v>113</v>
      </c>
      <c r="K12" s="22" t="s">
        <v>112</v>
      </c>
      <c r="L12" s="22" t="s">
        <v>112</v>
      </c>
      <c r="M12" s="22" t="s">
        <v>112</v>
      </c>
      <c r="N12" s="22" t="s">
        <v>112</v>
      </c>
      <c r="O12" s="22" t="s">
        <v>112</v>
      </c>
      <c r="P12" s="22" t="s">
        <v>112</v>
      </c>
      <c r="Q12" s="22" t="s">
        <v>112</v>
      </c>
      <c r="R12" s="22" t="s">
        <v>112</v>
      </c>
      <c r="S12" s="20" t="s">
        <v>113</v>
      </c>
      <c r="T12" s="19" t="s">
        <v>112</v>
      </c>
      <c r="U12" s="22" t="s">
        <v>112</v>
      </c>
      <c r="V12" s="19" t="s">
        <v>112</v>
      </c>
      <c r="W12" s="19" t="s">
        <v>112</v>
      </c>
      <c r="X12" s="19" t="s">
        <v>112</v>
      </c>
      <c r="Y12" s="19" t="s">
        <v>112</v>
      </c>
      <c r="Z12" s="19" t="s">
        <v>112</v>
      </c>
      <c r="AA12" s="19" t="s">
        <v>112</v>
      </c>
      <c r="AB12" s="19" t="s">
        <v>112</v>
      </c>
      <c r="AC12" s="19" t="s">
        <v>112</v>
      </c>
      <c r="AD12" s="19" t="s">
        <v>112</v>
      </c>
      <c r="AE12" s="19" t="s">
        <v>112</v>
      </c>
      <c r="AF12" s="22" t="s">
        <v>112</v>
      </c>
      <c r="AG12" s="20" t="s">
        <v>113</v>
      </c>
      <c r="AH12" s="22" t="s">
        <v>112</v>
      </c>
      <c r="AI12" s="23" t="s">
        <v>112</v>
      </c>
      <c r="AJ12" s="23" t="s">
        <v>112</v>
      </c>
      <c r="AK12" s="23" t="s">
        <v>112</v>
      </c>
      <c r="AL12" s="23" t="s">
        <v>112</v>
      </c>
      <c r="AM12" s="23" t="s">
        <v>112</v>
      </c>
      <c r="AN12" s="23" t="s">
        <v>112</v>
      </c>
      <c r="AO12" s="23" t="s">
        <v>112</v>
      </c>
      <c r="AP12" s="23" t="s">
        <v>112</v>
      </c>
      <c r="AQ12" s="23" t="s">
        <v>112</v>
      </c>
      <c r="AR12" s="24" t="s">
        <v>112</v>
      </c>
      <c r="AS12" s="24" t="s">
        <v>112</v>
      </c>
      <c r="AT12" s="24" t="s">
        <v>112</v>
      </c>
      <c r="AU12" s="24" t="s">
        <v>112</v>
      </c>
      <c r="AV12" s="24" t="s">
        <v>112</v>
      </c>
      <c r="AW12" s="24" t="s">
        <v>112</v>
      </c>
      <c r="AX12" s="24" t="s">
        <v>112</v>
      </c>
      <c r="AY12" s="24" t="s">
        <v>112</v>
      </c>
      <c r="AZ12" s="24" t="s">
        <v>112</v>
      </c>
      <c r="BA12" s="24" t="s">
        <v>112</v>
      </c>
      <c r="BB12" s="24" t="s">
        <v>112</v>
      </c>
    </row>
    <row r="13" spans="1:54" s="26" customFormat="1" x14ac:dyDescent="0.25">
      <c r="A13" s="17" t="s">
        <v>114</v>
      </c>
      <c r="B13" s="18"/>
      <c r="C13" s="24"/>
      <c r="D13" s="19"/>
      <c r="E13" s="23"/>
      <c r="F13" s="21"/>
      <c r="G13" s="24"/>
      <c r="H13" s="24"/>
      <c r="I13" s="24"/>
      <c r="J13" s="23"/>
      <c r="K13" s="24"/>
      <c r="L13" s="20" t="s">
        <v>115</v>
      </c>
      <c r="M13" s="19"/>
      <c r="N13" s="24"/>
      <c r="O13" s="24"/>
      <c r="P13" s="24"/>
      <c r="Q13" s="24"/>
      <c r="R13" s="24"/>
      <c r="S13" s="23"/>
      <c r="T13" s="24"/>
      <c r="U13" s="20" t="s">
        <v>116</v>
      </c>
      <c r="V13" s="24"/>
      <c r="W13" s="24"/>
      <c r="X13" s="24"/>
      <c r="Y13" s="24"/>
      <c r="Z13" s="24"/>
      <c r="AA13" s="24"/>
      <c r="AB13" s="24"/>
      <c r="AC13" s="24"/>
      <c r="AD13" s="24"/>
      <c r="AE13" s="19" t="s">
        <v>117</v>
      </c>
      <c r="AF13" s="19"/>
      <c r="AG13" s="23"/>
      <c r="AH13" s="24"/>
      <c r="AI13" s="24"/>
      <c r="AJ13" s="23"/>
      <c r="AK13" s="23"/>
      <c r="AL13" s="23"/>
      <c r="AM13" s="23"/>
      <c r="AN13" s="23"/>
      <c r="AO13" s="23"/>
      <c r="AP13" s="23"/>
      <c r="AQ13" s="23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</row>
    <row r="14" spans="1:54" s="26" customFormat="1" x14ac:dyDescent="0.25">
      <c r="A14" s="17" t="s">
        <v>118</v>
      </c>
      <c r="B14" s="18"/>
      <c r="C14" s="19" t="s">
        <v>119</v>
      </c>
      <c r="D14" s="19" t="s">
        <v>119</v>
      </c>
      <c r="E14" s="20" t="s">
        <v>120</v>
      </c>
      <c r="F14" s="21"/>
      <c r="G14" s="22" t="s">
        <v>119</v>
      </c>
      <c r="H14" s="19" t="s">
        <v>119</v>
      </c>
      <c r="I14" s="19" t="s">
        <v>119</v>
      </c>
      <c r="J14" s="20" t="s">
        <v>120</v>
      </c>
      <c r="K14" s="19" t="s">
        <v>120</v>
      </c>
      <c r="L14" s="20" t="s">
        <v>121</v>
      </c>
      <c r="M14" s="22" t="s">
        <v>121</v>
      </c>
      <c r="N14" s="19" t="s">
        <v>119</v>
      </c>
      <c r="O14" s="19" t="s">
        <v>119</v>
      </c>
      <c r="P14" s="22" t="s">
        <v>119</v>
      </c>
      <c r="Q14" s="22" t="s">
        <v>119</v>
      </c>
      <c r="R14" s="22" t="s">
        <v>119</v>
      </c>
      <c r="S14" s="20" t="s">
        <v>122</v>
      </c>
      <c r="T14" s="19" t="s">
        <v>120</v>
      </c>
      <c r="U14" s="20" t="s">
        <v>121</v>
      </c>
      <c r="V14" s="19" t="s">
        <v>119</v>
      </c>
      <c r="W14" s="19" t="s">
        <v>120</v>
      </c>
      <c r="X14" s="19" t="s">
        <v>120</v>
      </c>
      <c r="Y14" s="19" t="s">
        <v>120</v>
      </c>
      <c r="Z14" s="19"/>
      <c r="AA14" s="19" t="s">
        <v>120</v>
      </c>
      <c r="AB14" s="19" t="s">
        <v>120</v>
      </c>
      <c r="AC14" s="19"/>
      <c r="AD14" s="19"/>
      <c r="AE14" s="19" t="s">
        <v>119</v>
      </c>
      <c r="AF14" s="19" t="s">
        <v>119</v>
      </c>
      <c r="AG14" s="20" t="s">
        <v>120</v>
      </c>
      <c r="AH14" s="22" t="s">
        <v>119</v>
      </c>
      <c r="AI14" s="19" t="s">
        <v>120</v>
      </c>
      <c r="AJ14" s="20" t="s">
        <v>119</v>
      </c>
      <c r="AK14" s="23"/>
      <c r="AL14" s="23"/>
      <c r="AM14" s="23"/>
      <c r="AN14" s="23"/>
      <c r="AO14" s="23"/>
      <c r="AP14" s="23"/>
      <c r="AQ14" s="23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</row>
    <row r="15" spans="1:54" s="26" customFormat="1" x14ac:dyDescent="0.25">
      <c r="A15" s="17" t="s">
        <v>123</v>
      </c>
      <c r="B15" s="32">
        <f>SUM(C15:BB15)</f>
        <v>51500</v>
      </c>
      <c r="C15" s="19">
        <v>35</v>
      </c>
      <c r="D15" s="19">
        <v>490</v>
      </c>
      <c r="E15" s="20">
        <v>500</v>
      </c>
      <c r="F15" s="21">
        <v>300</v>
      </c>
      <c r="G15" s="19">
        <v>500</v>
      </c>
      <c r="H15" s="19">
        <v>200</v>
      </c>
      <c r="I15" s="19">
        <v>300</v>
      </c>
      <c r="J15" s="20">
        <v>1250</v>
      </c>
      <c r="K15" s="19">
        <v>250</v>
      </c>
      <c r="L15" s="20">
        <v>5000</v>
      </c>
      <c r="M15" s="19">
        <v>5000</v>
      </c>
      <c r="N15" s="19">
        <v>500</v>
      </c>
      <c r="O15" s="19">
        <v>700</v>
      </c>
      <c r="P15" s="19">
        <v>530</v>
      </c>
      <c r="Q15" s="19">
        <v>38</v>
      </c>
      <c r="R15" s="19">
        <v>100</v>
      </c>
      <c r="S15" s="20">
        <v>6000</v>
      </c>
      <c r="T15" s="19">
        <v>500</v>
      </c>
      <c r="U15" s="20">
        <v>0</v>
      </c>
      <c r="V15" s="19">
        <v>300</v>
      </c>
      <c r="W15" s="19">
        <v>400</v>
      </c>
      <c r="X15" s="19">
        <v>21</v>
      </c>
      <c r="Y15" s="19">
        <v>75</v>
      </c>
      <c r="Z15" s="19">
        <v>200</v>
      </c>
      <c r="AA15" s="19">
        <v>350</v>
      </c>
      <c r="AB15" s="19">
        <v>185</v>
      </c>
      <c r="AC15" s="19">
        <v>217</v>
      </c>
      <c r="AD15" s="19">
        <v>83</v>
      </c>
      <c r="AE15" s="19">
        <v>43</v>
      </c>
      <c r="AF15" s="19">
        <v>15</v>
      </c>
      <c r="AG15" s="20">
        <v>100</v>
      </c>
      <c r="AH15" s="19">
        <v>500</v>
      </c>
      <c r="AI15" s="19">
        <v>20</v>
      </c>
      <c r="AJ15" s="20">
        <v>100</v>
      </c>
      <c r="AK15" s="23">
        <v>400</v>
      </c>
      <c r="AL15" s="23">
        <v>200</v>
      </c>
      <c r="AM15" s="23">
        <v>30</v>
      </c>
      <c r="AN15" s="23">
        <v>4683.5</v>
      </c>
      <c r="AO15" s="23">
        <v>2000</v>
      </c>
      <c r="AP15" s="23">
        <v>5412.5</v>
      </c>
      <c r="AQ15" s="23">
        <v>50</v>
      </c>
      <c r="AR15" s="24">
        <v>140</v>
      </c>
      <c r="AS15" s="24">
        <v>12000</v>
      </c>
      <c r="AT15" s="24">
        <v>62</v>
      </c>
      <c r="AU15" s="24">
        <v>100</v>
      </c>
      <c r="AV15" s="24">
        <v>400</v>
      </c>
      <c r="AW15" s="24">
        <v>330</v>
      </c>
      <c r="AX15" s="24">
        <v>15</v>
      </c>
      <c r="AY15" s="24">
        <v>500</v>
      </c>
      <c r="AZ15" s="24">
        <v>250</v>
      </c>
      <c r="BA15" s="24">
        <v>25</v>
      </c>
      <c r="BB15" s="24">
        <v>100</v>
      </c>
    </row>
    <row r="16" spans="1:54" s="16" customFormat="1" ht="184.8" x14ac:dyDescent="0.2">
      <c r="A16" s="7" t="s">
        <v>124</v>
      </c>
      <c r="B16" s="33"/>
      <c r="C16" s="34"/>
      <c r="D16" s="35" t="s">
        <v>125</v>
      </c>
      <c r="E16" s="10" t="s">
        <v>126</v>
      </c>
      <c r="F16" s="36"/>
      <c r="G16" s="35"/>
      <c r="H16" s="34"/>
      <c r="I16" s="34"/>
      <c r="J16" s="10" t="s">
        <v>127</v>
      </c>
      <c r="K16" s="35" t="s">
        <v>128</v>
      </c>
      <c r="L16" s="10" t="s">
        <v>129</v>
      </c>
      <c r="M16" s="35" t="s">
        <v>129</v>
      </c>
      <c r="N16" s="35" t="s">
        <v>130</v>
      </c>
      <c r="O16" s="35" t="s">
        <v>130</v>
      </c>
      <c r="P16" s="35" t="s">
        <v>130</v>
      </c>
      <c r="Q16" s="35"/>
      <c r="R16" s="35"/>
      <c r="S16" s="10" t="s">
        <v>131</v>
      </c>
      <c r="T16" s="34"/>
      <c r="U16" s="10" t="s">
        <v>132</v>
      </c>
      <c r="V16" s="34"/>
      <c r="W16" s="34"/>
      <c r="X16" s="35" t="s">
        <v>133</v>
      </c>
      <c r="Y16" s="34"/>
      <c r="Z16" s="34"/>
      <c r="AA16" s="34"/>
      <c r="AB16" s="34"/>
      <c r="AC16" s="34"/>
      <c r="AD16" s="34"/>
      <c r="AE16" s="35" t="s">
        <v>134</v>
      </c>
      <c r="AF16" s="35"/>
      <c r="AG16" s="10" t="s">
        <v>135</v>
      </c>
      <c r="AH16" s="35"/>
      <c r="AI16" s="34"/>
      <c r="AJ16" s="15"/>
      <c r="AK16" s="15"/>
      <c r="AL16" s="15"/>
      <c r="AM16" s="15"/>
      <c r="AN16" s="15"/>
      <c r="AO16" s="15"/>
      <c r="AP16" s="15"/>
      <c r="AQ16" s="15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</row>
    <row r="18" spans="1:54" x14ac:dyDescent="0.25">
      <c r="A18" s="1" t="s">
        <v>136</v>
      </c>
    </row>
    <row r="20" spans="1:54" s="37" customFormat="1" x14ac:dyDescent="0.25">
      <c r="A20" s="1" t="s">
        <v>137</v>
      </c>
      <c r="B20" s="32">
        <f>SUM(C20:AV20)</f>
        <v>7016.1179999999995</v>
      </c>
      <c r="C20" s="37">
        <f>SUM(C27:C38)</f>
        <v>30.83</v>
      </c>
      <c r="D20" s="37">
        <f>SUM(D27:D38)</f>
        <v>157.26</v>
      </c>
      <c r="E20" s="6">
        <f>SUM(E27:E38)</f>
        <v>157.26</v>
      </c>
      <c r="F20" s="37">
        <f t="shared" ref="F20:AD20" si="0">SUM(F27:F38)</f>
        <v>157.26</v>
      </c>
      <c r="G20" s="37">
        <f t="shared" si="0"/>
        <v>157.26</v>
      </c>
      <c r="H20" s="37">
        <f t="shared" si="0"/>
        <v>54.7</v>
      </c>
      <c r="I20" s="37">
        <f t="shared" si="0"/>
        <v>0</v>
      </c>
      <c r="J20" s="6">
        <f t="shared" si="0"/>
        <v>1250</v>
      </c>
      <c r="K20" s="37">
        <f>SUM(K27:K38)</f>
        <v>37.902000000000001</v>
      </c>
      <c r="L20" s="6">
        <f>SUM(L27:L38)</f>
        <v>0</v>
      </c>
      <c r="M20" s="37">
        <f>SUM(M27:M38)</f>
        <v>1355.306</v>
      </c>
      <c r="N20" s="37">
        <f t="shared" si="0"/>
        <v>107</v>
      </c>
      <c r="O20" s="37">
        <f t="shared" si="0"/>
        <v>150</v>
      </c>
      <c r="P20" s="37">
        <v>38</v>
      </c>
      <c r="Q20" s="37">
        <f t="shared" si="0"/>
        <v>35.909999999999997</v>
      </c>
      <c r="R20" s="37">
        <f t="shared" si="0"/>
        <v>89.9</v>
      </c>
      <c r="S20" s="6">
        <f t="shared" si="0"/>
        <v>365</v>
      </c>
      <c r="T20" s="37">
        <f t="shared" si="0"/>
        <v>7.8000000000000016</v>
      </c>
      <c r="U20" s="6">
        <f t="shared" si="0"/>
        <v>0</v>
      </c>
      <c r="V20" s="37">
        <f t="shared" si="0"/>
        <v>95.289999999999978</v>
      </c>
      <c r="W20" s="37">
        <f>SUM(W27:W38)</f>
        <v>211.29999999999995</v>
      </c>
      <c r="X20" s="37">
        <f t="shared" si="0"/>
        <v>21</v>
      </c>
      <c r="Y20" s="37">
        <f t="shared" si="0"/>
        <v>75</v>
      </c>
      <c r="Z20" s="37">
        <f t="shared" si="0"/>
        <v>0</v>
      </c>
      <c r="AA20" s="37">
        <f t="shared" si="0"/>
        <v>69</v>
      </c>
      <c r="AB20" s="37">
        <f t="shared" si="0"/>
        <v>0</v>
      </c>
      <c r="AC20" s="37">
        <f t="shared" si="0"/>
        <v>47.4</v>
      </c>
      <c r="AD20" s="37">
        <f t="shared" si="0"/>
        <v>0</v>
      </c>
      <c r="AE20" s="37">
        <f>SUM(AE27:AE38)</f>
        <v>43</v>
      </c>
      <c r="AF20" s="37">
        <f>SUM(AF27:AF38)</f>
        <v>15</v>
      </c>
      <c r="AG20" s="6">
        <f>SUM(AG27:AG38)</f>
        <v>100</v>
      </c>
      <c r="AH20" s="37">
        <f>SUM(AH27:AH38)</f>
        <v>355</v>
      </c>
      <c r="AI20" s="37">
        <f>SUM(AI27:AI38)</f>
        <v>19.649999999999999</v>
      </c>
      <c r="AJ20" s="6">
        <f t="shared" ref="AJ20:BB20" si="1">SUM(AJ27:AJ38)</f>
        <v>99.93</v>
      </c>
      <c r="AK20" s="6">
        <f t="shared" si="1"/>
        <v>400</v>
      </c>
      <c r="AL20" s="6">
        <f t="shared" si="1"/>
        <v>84</v>
      </c>
      <c r="AM20" s="6">
        <f t="shared" si="1"/>
        <v>16.32</v>
      </c>
      <c r="AN20" s="6">
        <f t="shared" si="1"/>
        <v>997</v>
      </c>
      <c r="AO20" s="6">
        <f t="shared" si="1"/>
        <v>0</v>
      </c>
      <c r="AP20" s="6">
        <f t="shared" si="1"/>
        <v>0</v>
      </c>
      <c r="AQ20" s="6">
        <f t="shared" si="1"/>
        <v>50.14</v>
      </c>
      <c r="AR20" s="37">
        <f t="shared" si="1"/>
        <v>87.22999999999999</v>
      </c>
      <c r="AS20" s="37">
        <f t="shared" si="1"/>
        <v>0</v>
      </c>
      <c r="AT20" s="37">
        <f t="shared" si="1"/>
        <v>53.47</v>
      </c>
      <c r="AU20" s="37">
        <f t="shared" si="1"/>
        <v>0</v>
      </c>
      <c r="AV20" s="37">
        <f t="shared" si="1"/>
        <v>25</v>
      </c>
      <c r="AW20" s="37">
        <f t="shared" si="1"/>
        <v>0</v>
      </c>
      <c r="AX20" s="37">
        <f t="shared" si="1"/>
        <v>0</v>
      </c>
      <c r="AY20" s="37">
        <f t="shared" si="1"/>
        <v>0</v>
      </c>
      <c r="AZ20" s="37">
        <f t="shared" si="1"/>
        <v>0</v>
      </c>
      <c r="BA20" s="37">
        <f t="shared" si="1"/>
        <v>0</v>
      </c>
      <c r="BB20" s="37">
        <f t="shared" si="1"/>
        <v>99.63000000000001</v>
      </c>
    </row>
    <row r="21" spans="1:54" x14ac:dyDescent="0.25">
      <c r="A21" s="1"/>
      <c r="B21" s="32"/>
    </row>
    <row r="22" spans="1:54" x14ac:dyDescent="0.25">
      <c r="A22" s="1" t="s">
        <v>138</v>
      </c>
      <c r="B22" s="32"/>
    </row>
    <row r="23" spans="1:54" x14ac:dyDescent="0.25">
      <c r="A23" s="1"/>
      <c r="B23" s="32"/>
    </row>
    <row r="24" spans="1:54" x14ac:dyDescent="0.25">
      <c r="A24" s="38">
        <v>43191</v>
      </c>
      <c r="B24" s="32">
        <f t="shared" ref="B24:B38" si="2">SUM(C24:BB24)</f>
        <v>432.16199999999998</v>
      </c>
      <c r="C24" s="39">
        <v>0</v>
      </c>
      <c r="D24" s="39">
        <v>18.34</v>
      </c>
      <c r="E24" s="40">
        <v>18.34</v>
      </c>
      <c r="F24" s="39">
        <v>18.34</v>
      </c>
      <c r="G24" s="39">
        <v>18.34</v>
      </c>
      <c r="H24" s="2">
        <v>6.1</v>
      </c>
      <c r="I24" s="39">
        <v>0</v>
      </c>
      <c r="J24" s="3">
        <v>70</v>
      </c>
      <c r="K24" s="2">
        <v>0.155</v>
      </c>
      <c r="L24" s="40">
        <v>0</v>
      </c>
      <c r="M24" s="39">
        <v>39.903999999999996</v>
      </c>
      <c r="N24" s="39">
        <v>51.6</v>
      </c>
      <c r="O24" s="39">
        <v>72.2</v>
      </c>
      <c r="P24" s="39">
        <v>54.7</v>
      </c>
      <c r="Q24" s="39">
        <v>0</v>
      </c>
      <c r="R24" s="39">
        <v>8.33</v>
      </c>
      <c r="S24" s="40">
        <v>0</v>
      </c>
      <c r="T24" s="39">
        <v>0</v>
      </c>
      <c r="U24" s="40">
        <v>0</v>
      </c>
      <c r="V24" s="39">
        <v>0</v>
      </c>
      <c r="W24" s="39">
        <v>4.4000000000000004</v>
      </c>
      <c r="X24" s="39">
        <v>0</v>
      </c>
      <c r="Y24" s="39">
        <v>9.6430000000000007</v>
      </c>
      <c r="Z24" s="39">
        <v>0</v>
      </c>
      <c r="AA24" s="39">
        <v>14.72</v>
      </c>
      <c r="AB24" s="39">
        <v>0</v>
      </c>
      <c r="AC24" s="39">
        <v>0</v>
      </c>
      <c r="AD24" s="39">
        <v>0</v>
      </c>
      <c r="AE24" s="39">
        <v>1</v>
      </c>
      <c r="AF24" s="39">
        <v>0</v>
      </c>
      <c r="AG24" s="40">
        <v>0</v>
      </c>
      <c r="AH24" s="39">
        <v>25</v>
      </c>
      <c r="AI24" s="39">
        <v>1.05</v>
      </c>
      <c r="AJ24" s="40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</row>
    <row r="25" spans="1:54" x14ac:dyDescent="0.25">
      <c r="A25" s="38">
        <v>43221</v>
      </c>
      <c r="B25" s="32">
        <f t="shared" si="2"/>
        <v>394.59499999999997</v>
      </c>
      <c r="C25" s="39">
        <v>0</v>
      </c>
      <c r="D25" s="39">
        <v>12.31</v>
      </c>
      <c r="E25" s="40">
        <v>12.31</v>
      </c>
      <c r="F25" s="39">
        <v>12.31</v>
      </c>
      <c r="G25" s="39">
        <v>12.31</v>
      </c>
      <c r="H25" s="39">
        <v>0</v>
      </c>
      <c r="I25" s="39">
        <v>0</v>
      </c>
      <c r="J25" s="3">
        <v>70</v>
      </c>
      <c r="K25" s="2">
        <v>0.77200000000000002</v>
      </c>
      <c r="L25" s="40">
        <v>0</v>
      </c>
      <c r="M25" s="39">
        <v>45.551000000000002</v>
      </c>
      <c r="N25" s="39">
        <v>38.1</v>
      </c>
      <c r="O25" s="39">
        <v>53.3</v>
      </c>
      <c r="P25" s="39">
        <v>40.4</v>
      </c>
      <c r="Q25" s="39">
        <v>0</v>
      </c>
      <c r="R25" s="39">
        <v>8.33</v>
      </c>
      <c r="S25" s="40">
        <v>0</v>
      </c>
      <c r="T25" s="39">
        <v>0</v>
      </c>
      <c r="U25" s="40">
        <v>0</v>
      </c>
      <c r="V25" s="39">
        <v>0</v>
      </c>
      <c r="W25" s="39">
        <v>68.599999999999994</v>
      </c>
      <c r="X25" s="39">
        <v>0</v>
      </c>
      <c r="Y25" s="39">
        <v>11.532</v>
      </c>
      <c r="Z25" s="39">
        <v>0</v>
      </c>
      <c r="AA25" s="39">
        <v>0.87</v>
      </c>
      <c r="AB25" s="39">
        <v>0</v>
      </c>
      <c r="AC25" s="39">
        <v>0</v>
      </c>
      <c r="AD25" s="39">
        <v>0</v>
      </c>
      <c r="AE25" s="39">
        <v>2</v>
      </c>
      <c r="AF25" s="39">
        <v>3</v>
      </c>
      <c r="AG25" s="40">
        <v>0</v>
      </c>
      <c r="AH25" s="39">
        <v>0</v>
      </c>
      <c r="AI25" s="39">
        <v>2.9</v>
      </c>
      <c r="AJ25" s="40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</row>
    <row r="26" spans="1:54" x14ac:dyDescent="0.25">
      <c r="A26" s="38">
        <v>43252</v>
      </c>
      <c r="B26" s="32">
        <f t="shared" si="2"/>
        <v>562.35900000000004</v>
      </c>
      <c r="C26" s="2">
        <v>4.22</v>
      </c>
      <c r="D26" s="39">
        <v>14.07</v>
      </c>
      <c r="E26" s="40">
        <v>14.07</v>
      </c>
      <c r="F26" s="39">
        <v>14.07</v>
      </c>
      <c r="G26" s="39">
        <v>14.07</v>
      </c>
      <c r="H26" s="39">
        <v>0</v>
      </c>
      <c r="I26" s="39">
        <v>0</v>
      </c>
      <c r="J26" s="3">
        <v>125</v>
      </c>
      <c r="K26" s="2">
        <v>0.874</v>
      </c>
      <c r="L26" s="40">
        <v>0</v>
      </c>
      <c r="M26" s="39">
        <v>85.823000000000022</v>
      </c>
      <c r="N26" s="39">
        <v>27.9</v>
      </c>
      <c r="O26" s="39">
        <v>39.1</v>
      </c>
      <c r="P26" s="39">
        <v>29.6</v>
      </c>
      <c r="Q26" s="39">
        <v>0</v>
      </c>
      <c r="R26" s="39">
        <v>8.33</v>
      </c>
      <c r="S26" s="40">
        <v>0</v>
      </c>
      <c r="T26" s="39">
        <v>0</v>
      </c>
      <c r="U26" s="40">
        <v>0</v>
      </c>
      <c r="V26" s="39">
        <v>0</v>
      </c>
      <c r="W26" s="39">
        <v>94.3</v>
      </c>
      <c r="X26" s="39">
        <v>0</v>
      </c>
      <c r="Y26" s="39">
        <v>13.231999999999999</v>
      </c>
      <c r="Z26" s="39">
        <v>0</v>
      </c>
      <c r="AA26" s="39">
        <v>2.23</v>
      </c>
      <c r="AB26" s="39">
        <v>0</v>
      </c>
      <c r="AC26" s="39">
        <v>0</v>
      </c>
      <c r="AD26" s="39">
        <v>0</v>
      </c>
      <c r="AE26" s="39">
        <v>5</v>
      </c>
      <c r="AF26" s="39">
        <v>3</v>
      </c>
      <c r="AG26" s="40">
        <v>64</v>
      </c>
      <c r="AH26" s="39">
        <v>0</v>
      </c>
      <c r="AI26" s="39">
        <v>3.47</v>
      </c>
      <c r="AJ26" s="40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</row>
    <row r="27" spans="1:54" s="3" customFormat="1" x14ac:dyDescent="0.25">
      <c r="A27" s="41">
        <v>43282</v>
      </c>
      <c r="B27" s="42">
        <f t="shared" si="2"/>
        <v>1079.6850000000002</v>
      </c>
      <c r="C27" s="3">
        <v>10.01</v>
      </c>
      <c r="D27" s="40">
        <v>17.54</v>
      </c>
      <c r="E27" s="40">
        <v>17.54</v>
      </c>
      <c r="F27" s="40">
        <v>17.54</v>
      </c>
      <c r="G27" s="40">
        <v>17.54</v>
      </c>
      <c r="H27" s="3">
        <v>0</v>
      </c>
      <c r="I27" s="3">
        <v>0</v>
      </c>
      <c r="J27" s="3">
        <v>250</v>
      </c>
      <c r="K27" s="3">
        <v>0.85899999999999999</v>
      </c>
      <c r="L27" s="3">
        <v>0</v>
      </c>
      <c r="M27" s="3">
        <v>294.30600000000004</v>
      </c>
      <c r="N27" s="3">
        <v>12</v>
      </c>
      <c r="O27" s="3">
        <v>16</v>
      </c>
      <c r="P27" s="3">
        <v>12</v>
      </c>
      <c r="Q27" s="3">
        <v>19.86</v>
      </c>
      <c r="R27" s="3">
        <v>21.7</v>
      </c>
      <c r="S27" s="3">
        <v>50</v>
      </c>
      <c r="T27" s="3">
        <v>0.65</v>
      </c>
      <c r="U27" s="3">
        <v>0</v>
      </c>
      <c r="V27" s="3">
        <v>0</v>
      </c>
      <c r="W27" s="3">
        <v>42.7</v>
      </c>
      <c r="X27" s="3">
        <v>5.25</v>
      </c>
      <c r="Y27" s="3">
        <v>6.25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5</v>
      </c>
      <c r="AF27" s="3">
        <v>3</v>
      </c>
      <c r="AG27" s="3">
        <v>0</v>
      </c>
      <c r="AH27" s="3">
        <v>0</v>
      </c>
      <c r="AI27" s="3">
        <v>3.52</v>
      </c>
      <c r="AJ27" s="3">
        <v>44.32</v>
      </c>
      <c r="AK27" s="3">
        <v>0</v>
      </c>
      <c r="AL27" s="3">
        <v>20</v>
      </c>
      <c r="AM27" s="3">
        <v>4.3099999999999996</v>
      </c>
      <c r="AN27" s="3">
        <v>109</v>
      </c>
      <c r="AO27" s="3">
        <v>0</v>
      </c>
      <c r="AP27" s="3">
        <v>0</v>
      </c>
      <c r="AQ27" s="3">
        <v>24.32</v>
      </c>
      <c r="AR27" s="3">
        <v>25.3</v>
      </c>
      <c r="AS27" s="3">
        <v>0</v>
      </c>
      <c r="AT27" s="3">
        <v>0</v>
      </c>
      <c r="AU27" s="3">
        <v>0</v>
      </c>
      <c r="AV27" s="3">
        <v>5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24.17</v>
      </c>
    </row>
    <row r="28" spans="1:54" s="3" customFormat="1" x14ac:dyDescent="0.25">
      <c r="A28" s="41">
        <v>43313</v>
      </c>
      <c r="B28" s="42">
        <f t="shared" si="2"/>
        <v>1215.9459999999999</v>
      </c>
      <c r="C28" s="3">
        <v>8.5500000000000007</v>
      </c>
      <c r="D28" s="40">
        <v>20</v>
      </c>
      <c r="E28" s="40">
        <v>20</v>
      </c>
      <c r="F28" s="40">
        <v>20</v>
      </c>
      <c r="G28" s="40">
        <v>20</v>
      </c>
      <c r="H28" s="3">
        <v>0</v>
      </c>
      <c r="I28" s="3">
        <v>0</v>
      </c>
      <c r="J28" s="3">
        <v>250</v>
      </c>
      <c r="K28" s="3">
        <v>0.65300000000000002</v>
      </c>
      <c r="L28" s="3">
        <v>0</v>
      </c>
      <c r="M28" s="3">
        <v>242.04299999999998</v>
      </c>
      <c r="N28" s="3">
        <v>12</v>
      </c>
      <c r="O28" s="3">
        <v>17</v>
      </c>
      <c r="P28" s="3">
        <v>13</v>
      </c>
      <c r="Q28" s="3">
        <v>16.05</v>
      </c>
      <c r="R28" s="3">
        <v>16.100000000000001</v>
      </c>
      <c r="S28" s="3">
        <v>50</v>
      </c>
      <c r="T28" s="3">
        <v>0.65</v>
      </c>
      <c r="U28" s="3">
        <v>0</v>
      </c>
      <c r="V28" s="3">
        <v>0</v>
      </c>
      <c r="W28" s="3">
        <v>47.6</v>
      </c>
      <c r="X28" s="3">
        <v>5.25</v>
      </c>
      <c r="Y28" s="3">
        <v>6.25</v>
      </c>
      <c r="Z28" s="3">
        <v>0</v>
      </c>
      <c r="AA28" s="3">
        <v>5.2</v>
      </c>
      <c r="AB28" s="3">
        <v>0</v>
      </c>
      <c r="AC28" s="3">
        <v>0</v>
      </c>
      <c r="AD28" s="3">
        <v>0</v>
      </c>
      <c r="AE28" s="3">
        <v>10</v>
      </c>
      <c r="AF28" s="3">
        <v>3</v>
      </c>
      <c r="AG28" s="3">
        <v>38</v>
      </c>
      <c r="AH28" s="3">
        <v>130</v>
      </c>
      <c r="AI28" s="3">
        <v>2.4700000000000002</v>
      </c>
      <c r="AJ28" s="3">
        <v>55.61</v>
      </c>
      <c r="AK28" s="3">
        <v>0</v>
      </c>
      <c r="AL28" s="3">
        <v>18</v>
      </c>
      <c r="AM28" s="3">
        <v>3.5</v>
      </c>
      <c r="AN28" s="3">
        <v>113</v>
      </c>
      <c r="AO28" s="3">
        <v>0</v>
      </c>
      <c r="AP28" s="3">
        <v>0</v>
      </c>
      <c r="AQ28" s="3">
        <v>25.82</v>
      </c>
      <c r="AR28" s="3">
        <v>20.3</v>
      </c>
      <c r="AS28" s="3">
        <v>0</v>
      </c>
      <c r="AT28" s="3">
        <v>0</v>
      </c>
      <c r="AU28" s="3">
        <v>0</v>
      </c>
      <c r="AV28" s="3">
        <v>5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20.9</v>
      </c>
    </row>
    <row r="29" spans="1:54" x14ac:dyDescent="0.25">
      <c r="A29" s="38">
        <v>43344</v>
      </c>
      <c r="B29" s="32">
        <f t="shared" si="2"/>
        <v>1032.3380000000002</v>
      </c>
      <c r="C29" s="2">
        <v>5.29</v>
      </c>
      <c r="D29" s="39">
        <v>20</v>
      </c>
      <c r="E29" s="40">
        <v>20</v>
      </c>
      <c r="F29" s="39">
        <v>20</v>
      </c>
      <c r="G29" s="39">
        <v>20</v>
      </c>
      <c r="H29" s="2">
        <v>17.899999999999999</v>
      </c>
      <c r="I29" s="2">
        <v>0</v>
      </c>
      <c r="J29" s="3">
        <v>175</v>
      </c>
      <c r="K29" s="2">
        <f>0.585+10.8</f>
        <v>11.385000000000002</v>
      </c>
      <c r="L29" s="3">
        <v>0</v>
      </c>
      <c r="M29" s="2">
        <v>267.96300000000008</v>
      </c>
      <c r="N29" s="2">
        <v>12</v>
      </c>
      <c r="O29" s="2">
        <v>17</v>
      </c>
      <c r="P29" s="2">
        <v>12</v>
      </c>
      <c r="Q29" s="2">
        <v>0</v>
      </c>
      <c r="R29" s="2">
        <v>9.6999999999999993</v>
      </c>
      <c r="S29" s="3">
        <v>50</v>
      </c>
      <c r="T29" s="2">
        <v>0.65</v>
      </c>
      <c r="U29" s="3">
        <v>0</v>
      </c>
      <c r="V29" s="3">
        <v>4.34</v>
      </c>
      <c r="W29" s="2">
        <v>32.6</v>
      </c>
      <c r="X29" s="2">
        <v>5.25</v>
      </c>
      <c r="Y29" s="2">
        <v>6.25</v>
      </c>
      <c r="Z29" s="2">
        <v>0</v>
      </c>
      <c r="AA29" s="2">
        <v>3.1</v>
      </c>
      <c r="AB29" s="2">
        <v>0</v>
      </c>
      <c r="AC29" s="2">
        <v>0</v>
      </c>
      <c r="AD29" s="2">
        <v>0</v>
      </c>
      <c r="AE29" s="2">
        <v>10</v>
      </c>
      <c r="AF29" s="2">
        <v>3</v>
      </c>
      <c r="AG29" s="3">
        <v>0</v>
      </c>
      <c r="AH29" s="2">
        <v>139</v>
      </c>
      <c r="AI29" s="2">
        <v>2.1800000000000002</v>
      </c>
      <c r="AJ29" s="3">
        <v>0</v>
      </c>
      <c r="AK29" s="3">
        <v>0</v>
      </c>
      <c r="AL29" s="3">
        <v>10</v>
      </c>
      <c r="AM29" s="3">
        <v>2.96</v>
      </c>
      <c r="AN29" s="3">
        <v>111</v>
      </c>
      <c r="AO29" s="3">
        <v>0</v>
      </c>
      <c r="AP29" s="3">
        <v>0</v>
      </c>
      <c r="AQ29" s="3">
        <v>0</v>
      </c>
      <c r="AR29" s="2">
        <v>15.18</v>
      </c>
      <c r="AS29" s="2">
        <v>0</v>
      </c>
      <c r="AT29" s="2">
        <v>11.21</v>
      </c>
      <c r="AU29" s="2">
        <v>0</v>
      </c>
      <c r="AV29" s="2">
        <v>5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12.38</v>
      </c>
    </row>
    <row r="30" spans="1:54" x14ac:dyDescent="0.25">
      <c r="A30" s="38">
        <v>43374</v>
      </c>
      <c r="B30" s="32">
        <f t="shared" si="2"/>
        <v>1043.8869999999997</v>
      </c>
      <c r="C30" s="2">
        <v>2.76</v>
      </c>
      <c r="D30" s="39">
        <v>27.5</v>
      </c>
      <c r="E30" s="40">
        <v>27.5</v>
      </c>
      <c r="F30" s="39">
        <v>27.5</v>
      </c>
      <c r="G30" s="39">
        <v>27.5</v>
      </c>
      <c r="H30" s="2">
        <v>14</v>
      </c>
      <c r="I30" s="2">
        <v>0</v>
      </c>
      <c r="J30" s="3">
        <v>100</v>
      </c>
      <c r="K30" s="2">
        <f>0.389+11.16</f>
        <v>11.548999999999999</v>
      </c>
      <c r="L30" s="3">
        <v>0</v>
      </c>
      <c r="M30" s="2">
        <v>366.52800000000008</v>
      </c>
      <c r="N30" s="2">
        <v>18</v>
      </c>
      <c r="O30" s="2">
        <v>26</v>
      </c>
      <c r="P30" s="2">
        <v>19</v>
      </c>
      <c r="Q30" s="2">
        <v>0</v>
      </c>
      <c r="R30" s="2">
        <v>3.5</v>
      </c>
      <c r="S30" s="3">
        <v>50</v>
      </c>
      <c r="T30" s="2">
        <v>0.65</v>
      </c>
      <c r="U30" s="3">
        <v>0</v>
      </c>
      <c r="V30" s="3">
        <v>14.06</v>
      </c>
      <c r="W30" s="2">
        <v>35.299999999999997</v>
      </c>
      <c r="X30" s="2">
        <v>5.25</v>
      </c>
      <c r="Y30" s="2">
        <v>6.25</v>
      </c>
      <c r="Z30" s="2">
        <v>0</v>
      </c>
      <c r="AA30" s="2">
        <v>2.9</v>
      </c>
      <c r="AB30" s="2">
        <v>0</v>
      </c>
      <c r="AC30" s="2">
        <v>0</v>
      </c>
      <c r="AD30" s="2">
        <v>0</v>
      </c>
      <c r="AE30" s="2">
        <v>5</v>
      </c>
      <c r="AF30" s="2">
        <v>0</v>
      </c>
      <c r="AG30" s="3">
        <v>0</v>
      </c>
      <c r="AH30" s="2">
        <v>62</v>
      </c>
      <c r="AI30" s="2">
        <v>1.1399999999999999</v>
      </c>
      <c r="AJ30" s="3">
        <v>0</v>
      </c>
      <c r="AK30" s="3">
        <v>0</v>
      </c>
      <c r="AL30" s="3">
        <v>0</v>
      </c>
      <c r="AM30" s="3">
        <v>2.02</v>
      </c>
      <c r="AN30" s="3">
        <v>170</v>
      </c>
      <c r="AO30" s="3">
        <v>0</v>
      </c>
      <c r="AP30" s="3">
        <v>0</v>
      </c>
      <c r="AQ30" s="3">
        <v>0</v>
      </c>
      <c r="AR30" s="2">
        <v>8.0399999999999991</v>
      </c>
      <c r="AS30" s="2">
        <v>0</v>
      </c>
      <c r="AT30" s="2">
        <v>4.32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5.62</v>
      </c>
    </row>
    <row r="31" spans="1:54" x14ac:dyDescent="0.25">
      <c r="A31" s="38">
        <v>43405</v>
      </c>
      <c r="B31" s="32">
        <f t="shared" si="2"/>
        <v>399.29900000000004</v>
      </c>
      <c r="C31" s="2">
        <v>0</v>
      </c>
      <c r="D31" s="39">
        <v>27.5</v>
      </c>
      <c r="E31" s="40">
        <v>27.5</v>
      </c>
      <c r="F31" s="39">
        <v>27.5</v>
      </c>
      <c r="G31" s="39">
        <v>27.5</v>
      </c>
      <c r="H31" s="2">
        <v>7</v>
      </c>
      <c r="I31" s="2">
        <v>0</v>
      </c>
      <c r="J31" s="3">
        <v>50</v>
      </c>
      <c r="K31" s="2">
        <f>0.007+10.8</f>
        <v>10.807</v>
      </c>
      <c r="L31" s="3">
        <v>0</v>
      </c>
      <c r="M31" s="2">
        <v>5.1319999999999997</v>
      </c>
      <c r="N31" s="2">
        <v>10</v>
      </c>
      <c r="O31" s="2">
        <v>14</v>
      </c>
      <c r="P31" s="2">
        <v>11</v>
      </c>
      <c r="Q31" s="2">
        <v>0</v>
      </c>
      <c r="R31" s="2">
        <v>0</v>
      </c>
      <c r="S31" s="3">
        <v>10</v>
      </c>
      <c r="T31" s="2">
        <v>0.65</v>
      </c>
      <c r="U31" s="3">
        <v>0</v>
      </c>
      <c r="V31" s="3">
        <v>31.07</v>
      </c>
      <c r="W31" s="2">
        <v>11.6</v>
      </c>
      <c r="X31" s="2">
        <v>0</v>
      </c>
      <c r="Y31" s="2">
        <v>6.25</v>
      </c>
      <c r="Z31" s="2">
        <v>0</v>
      </c>
      <c r="AA31" s="2">
        <v>12.1</v>
      </c>
      <c r="AB31" s="2">
        <v>0</v>
      </c>
      <c r="AC31" s="2">
        <v>12.5</v>
      </c>
      <c r="AD31" s="2">
        <v>0</v>
      </c>
      <c r="AE31" s="2">
        <v>1</v>
      </c>
      <c r="AF31" s="2">
        <v>0</v>
      </c>
      <c r="AG31" s="3">
        <v>0</v>
      </c>
      <c r="AH31" s="2">
        <v>0</v>
      </c>
      <c r="AI31" s="2">
        <v>0.5</v>
      </c>
      <c r="AJ31" s="3">
        <v>0</v>
      </c>
      <c r="AK31" s="3">
        <v>0</v>
      </c>
      <c r="AL31" s="3">
        <v>0</v>
      </c>
      <c r="AM31" s="3">
        <v>0.25</v>
      </c>
      <c r="AN31" s="3">
        <v>94</v>
      </c>
      <c r="AO31" s="3">
        <v>0</v>
      </c>
      <c r="AP31" s="3">
        <v>0</v>
      </c>
      <c r="AQ31" s="3">
        <v>0</v>
      </c>
      <c r="AR31" s="2">
        <v>0</v>
      </c>
      <c r="AS31" s="2">
        <v>0</v>
      </c>
      <c r="AT31" s="2">
        <v>0.06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1.38</v>
      </c>
    </row>
    <row r="32" spans="1:54" x14ac:dyDescent="0.25">
      <c r="A32" s="38">
        <v>43435</v>
      </c>
      <c r="B32" s="32">
        <f t="shared" si="2"/>
        <v>223.64100000000002</v>
      </c>
      <c r="C32" s="2">
        <v>0</v>
      </c>
      <c r="D32" s="39">
        <v>0</v>
      </c>
      <c r="E32" s="40">
        <v>0</v>
      </c>
      <c r="F32" s="39">
        <v>0</v>
      </c>
      <c r="G32" s="39">
        <v>0</v>
      </c>
      <c r="H32" s="2">
        <v>4</v>
      </c>
      <c r="I32" s="2">
        <v>0</v>
      </c>
      <c r="J32" s="3">
        <v>40</v>
      </c>
      <c r="K32" s="2">
        <f>0.035+0.72</f>
        <v>0.755</v>
      </c>
      <c r="L32" s="3">
        <v>0</v>
      </c>
      <c r="M32" s="2">
        <v>2.4660000000000002</v>
      </c>
      <c r="N32" s="2">
        <v>9</v>
      </c>
      <c r="O32" s="2">
        <v>13</v>
      </c>
      <c r="P32" s="2">
        <v>10</v>
      </c>
      <c r="Q32" s="2">
        <v>0</v>
      </c>
      <c r="R32" s="2">
        <v>0.3</v>
      </c>
      <c r="S32" s="3">
        <v>5</v>
      </c>
      <c r="T32" s="2">
        <v>0.65</v>
      </c>
      <c r="U32" s="3">
        <v>0</v>
      </c>
      <c r="V32" s="3">
        <v>13.19</v>
      </c>
      <c r="W32" s="2">
        <v>3.6</v>
      </c>
      <c r="X32" s="2">
        <v>0</v>
      </c>
      <c r="Y32" s="2">
        <v>6.25</v>
      </c>
      <c r="Z32" s="2">
        <v>0</v>
      </c>
      <c r="AA32" s="2">
        <v>16.600000000000001</v>
      </c>
      <c r="AB32" s="2">
        <v>0</v>
      </c>
      <c r="AC32" s="2">
        <v>11.3</v>
      </c>
      <c r="AD32" s="2">
        <v>0</v>
      </c>
      <c r="AE32" s="2">
        <v>1</v>
      </c>
      <c r="AF32" s="2">
        <v>0</v>
      </c>
      <c r="AG32" s="3">
        <v>0</v>
      </c>
      <c r="AH32" s="2">
        <v>0</v>
      </c>
      <c r="AI32" s="2">
        <v>0.53</v>
      </c>
      <c r="AJ32" s="3">
        <v>0</v>
      </c>
      <c r="AK32" s="3">
        <v>0</v>
      </c>
      <c r="AL32" s="3">
        <v>0</v>
      </c>
      <c r="AM32" s="3">
        <v>0</v>
      </c>
      <c r="AN32" s="3">
        <v>85</v>
      </c>
      <c r="AO32" s="3">
        <v>0</v>
      </c>
      <c r="AP32" s="3">
        <v>0</v>
      </c>
      <c r="AQ32" s="3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1</v>
      </c>
    </row>
    <row r="33" spans="1:54" x14ac:dyDescent="0.25">
      <c r="A33" s="38">
        <v>43466</v>
      </c>
      <c r="B33" s="32">
        <f t="shared" si="2"/>
        <v>100.92400000000001</v>
      </c>
      <c r="C33" s="2">
        <v>0</v>
      </c>
      <c r="D33" s="39">
        <v>0</v>
      </c>
      <c r="E33" s="40">
        <v>0</v>
      </c>
      <c r="F33" s="39">
        <v>0</v>
      </c>
      <c r="G33" s="39">
        <v>0</v>
      </c>
      <c r="H33" s="2">
        <v>3</v>
      </c>
      <c r="I33" s="2">
        <v>0</v>
      </c>
      <c r="J33" s="3">
        <v>40</v>
      </c>
      <c r="K33" s="2">
        <v>2.5000000000000001E-2</v>
      </c>
      <c r="L33" s="3">
        <v>0</v>
      </c>
      <c r="M33" s="2">
        <v>1.089</v>
      </c>
      <c r="N33" s="2">
        <v>1</v>
      </c>
      <c r="O33" s="2">
        <v>1</v>
      </c>
      <c r="P33" s="2">
        <v>1</v>
      </c>
      <c r="Q33" s="2">
        <v>0</v>
      </c>
      <c r="R33" s="2">
        <v>0.4</v>
      </c>
      <c r="S33" s="3">
        <v>5</v>
      </c>
      <c r="T33" s="2">
        <v>0.65</v>
      </c>
      <c r="U33" s="3">
        <v>0</v>
      </c>
      <c r="V33" s="3">
        <v>9.61</v>
      </c>
      <c r="W33" s="2">
        <v>3.6</v>
      </c>
      <c r="X33" s="2">
        <v>0</v>
      </c>
      <c r="Y33" s="2">
        <v>6.25</v>
      </c>
      <c r="Z33" s="2">
        <v>0</v>
      </c>
      <c r="AA33" s="2">
        <v>10</v>
      </c>
      <c r="AB33" s="2">
        <v>0</v>
      </c>
      <c r="AC33" s="2">
        <v>9.4</v>
      </c>
      <c r="AD33" s="2">
        <v>0</v>
      </c>
      <c r="AE33" s="2">
        <v>1</v>
      </c>
      <c r="AF33" s="2">
        <v>0</v>
      </c>
      <c r="AG33" s="3">
        <v>0</v>
      </c>
      <c r="AH33" s="2">
        <v>0</v>
      </c>
      <c r="AI33" s="2">
        <v>0.53</v>
      </c>
      <c r="AJ33" s="3">
        <v>0</v>
      </c>
      <c r="AK33" s="3">
        <v>0</v>
      </c>
      <c r="AL33" s="3">
        <v>0</v>
      </c>
      <c r="AM33" s="3">
        <v>0</v>
      </c>
      <c r="AN33" s="3">
        <v>6</v>
      </c>
      <c r="AO33" s="3">
        <v>0</v>
      </c>
      <c r="AP33" s="3">
        <v>0</v>
      </c>
      <c r="AQ33" s="3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1.37</v>
      </c>
    </row>
    <row r="34" spans="1:54" x14ac:dyDescent="0.25">
      <c r="A34" s="38">
        <v>43497</v>
      </c>
      <c r="B34" s="32">
        <f t="shared" si="2"/>
        <v>190.839</v>
      </c>
      <c r="C34" s="2">
        <v>0</v>
      </c>
      <c r="D34" s="39">
        <v>0</v>
      </c>
      <c r="E34" s="40">
        <v>0</v>
      </c>
      <c r="F34" s="39">
        <v>0</v>
      </c>
      <c r="G34" s="39">
        <v>0</v>
      </c>
      <c r="H34" s="2">
        <v>2</v>
      </c>
      <c r="I34" s="2">
        <v>0</v>
      </c>
      <c r="J34" s="3">
        <v>40</v>
      </c>
      <c r="K34" s="2">
        <v>0.03</v>
      </c>
      <c r="L34" s="3">
        <v>0</v>
      </c>
      <c r="M34" s="2">
        <v>1.329</v>
      </c>
      <c r="N34" s="2">
        <v>1</v>
      </c>
      <c r="O34" s="2">
        <v>1</v>
      </c>
      <c r="P34" s="2">
        <v>1</v>
      </c>
      <c r="Q34" s="2">
        <v>0</v>
      </c>
      <c r="R34" s="2">
        <v>0.4</v>
      </c>
      <c r="S34" s="3">
        <v>5</v>
      </c>
      <c r="T34" s="2">
        <v>0.65</v>
      </c>
      <c r="U34" s="3">
        <v>0</v>
      </c>
      <c r="V34" s="3">
        <v>4.63</v>
      </c>
      <c r="W34" s="2">
        <v>3.1</v>
      </c>
      <c r="X34" s="2">
        <v>0</v>
      </c>
      <c r="Y34" s="2">
        <v>6.25</v>
      </c>
      <c r="Z34" s="2">
        <v>0</v>
      </c>
      <c r="AA34" s="2">
        <v>8</v>
      </c>
      <c r="AB34" s="2">
        <v>0</v>
      </c>
      <c r="AC34" s="2">
        <v>7.8</v>
      </c>
      <c r="AD34" s="2">
        <v>0</v>
      </c>
      <c r="AE34" s="2">
        <v>1</v>
      </c>
      <c r="AF34" s="2">
        <v>0</v>
      </c>
      <c r="AG34" s="3">
        <v>0</v>
      </c>
      <c r="AH34" s="2">
        <v>0</v>
      </c>
      <c r="AI34" s="2">
        <v>0.47</v>
      </c>
      <c r="AJ34" s="3">
        <v>0</v>
      </c>
      <c r="AK34" s="3">
        <v>100</v>
      </c>
      <c r="AL34" s="3">
        <v>0</v>
      </c>
      <c r="AM34" s="3">
        <v>0</v>
      </c>
      <c r="AN34" s="3">
        <v>6</v>
      </c>
      <c r="AO34" s="3">
        <v>0</v>
      </c>
      <c r="AP34" s="3">
        <v>0</v>
      </c>
      <c r="AQ34" s="3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1.18</v>
      </c>
    </row>
    <row r="35" spans="1:54" x14ac:dyDescent="0.25">
      <c r="A35" s="38">
        <v>43525</v>
      </c>
      <c r="B35" s="32">
        <f t="shared" si="2"/>
        <v>424.83000000000004</v>
      </c>
      <c r="C35" s="2">
        <v>0</v>
      </c>
      <c r="D35" s="39">
        <v>0</v>
      </c>
      <c r="E35" s="40">
        <v>0</v>
      </c>
      <c r="F35" s="39">
        <v>0</v>
      </c>
      <c r="G35" s="39">
        <v>0</v>
      </c>
      <c r="H35" s="2">
        <v>0.7</v>
      </c>
      <c r="I35" s="2">
        <v>0</v>
      </c>
      <c r="J35" s="3">
        <v>40</v>
      </c>
      <c r="K35" s="2">
        <v>3.7999999999999999E-2</v>
      </c>
      <c r="L35" s="3">
        <v>0</v>
      </c>
      <c r="M35" s="2">
        <v>3.1720000000000002</v>
      </c>
      <c r="N35" s="2">
        <v>3</v>
      </c>
      <c r="O35" s="2">
        <v>4</v>
      </c>
      <c r="P35" s="2">
        <v>3</v>
      </c>
      <c r="Q35" s="2">
        <v>0</v>
      </c>
      <c r="R35" s="2">
        <v>1.2</v>
      </c>
      <c r="S35" s="3">
        <v>10</v>
      </c>
      <c r="T35" s="2">
        <v>0.65</v>
      </c>
      <c r="U35" s="3">
        <v>0</v>
      </c>
      <c r="V35" s="3">
        <v>3.91</v>
      </c>
      <c r="W35" s="2">
        <v>3.6</v>
      </c>
      <c r="X35" s="2">
        <v>0</v>
      </c>
      <c r="Y35" s="2">
        <v>6.25</v>
      </c>
      <c r="Z35" s="2">
        <v>0</v>
      </c>
      <c r="AA35" s="2">
        <v>6.8</v>
      </c>
      <c r="AB35" s="2">
        <v>0</v>
      </c>
      <c r="AC35" s="2">
        <v>6.4</v>
      </c>
      <c r="AD35" s="2">
        <v>0</v>
      </c>
      <c r="AE35" s="2">
        <v>1</v>
      </c>
      <c r="AF35" s="2">
        <v>0</v>
      </c>
      <c r="AG35" s="3">
        <v>0</v>
      </c>
      <c r="AH35" s="2">
        <v>0</v>
      </c>
      <c r="AI35" s="2">
        <v>0.52</v>
      </c>
      <c r="AJ35" s="3">
        <v>0</v>
      </c>
      <c r="AK35" s="3">
        <v>300</v>
      </c>
      <c r="AL35" s="3">
        <v>1</v>
      </c>
      <c r="AM35" s="3">
        <v>0</v>
      </c>
      <c r="AN35" s="3">
        <v>27</v>
      </c>
      <c r="AO35" s="3">
        <v>0</v>
      </c>
      <c r="AP35" s="3">
        <v>0</v>
      </c>
      <c r="AQ35" s="3">
        <v>0</v>
      </c>
      <c r="AR35" s="2">
        <v>0</v>
      </c>
      <c r="AS35" s="2">
        <v>0</v>
      </c>
      <c r="AT35" s="2">
        <v>0.87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1.72</v>
      </c>
    </row>
    <row r="36" spans="1:54" x14ac:dyDescent="0.25">
      <c r="A36" s="38">
        <v>43556</v>
      </c>
      <c r="B36" s="32">
        <f t="shared" si="2"/>
        <v>416.65899999999993</v>
      </c>
      <c r="C36" s="2">
        <v>0</v>
      </c>
      <c r="D36" s="39">
        <v>18.34</v>
      </c>
      <c r="E36" s="40">
        <v>18.34</v>
      </c>
      <c r="F36" s="39">
        <v>18.34</v>
      </c>
      <c r="G36" s="39">
        <v>18.34</v>
      </c>
      <c r="H36" s="2">
        <v>6.1</v>
      </c>
      <c r="I36" s="2">
        <v>0</v>
      </c>
      <c r="J36" s="3">
        <v>70</v>
      </c>
      <c r="K36" s="2">
        <v>0.155</v>
      </c>
      <c r="L36" s="3">
        <v>0</v>
      </c>
      <c r="M36" s="39">
        <v>39.903999999999996</v>
      </c>
      <c r="N36" s="2">
        <v>10</v>
      </c>
      <c r="O36" s="2">
        <v>14</v>
      </c>
      <c r="P36" s="2">
        <v>10</v>
      </c>
      <c r="Q36" s="2">
        <v>0</v>
      </c>
      <c r="R36" s="2">
        <v>6.2</v>
      </c>
      <c r="S36" s="3">
        <v>30</v>
      </c>
      <c r="T36" s="2">
        <v>0.65</v>
      </c>
      <c r="U36" s="3">
        <v>0</v>
      </c>
      <c r="V36" s="3">
        <v>9.93</v>
      </c>
      <c r="W36" s="2">
        <v>4.3</v>
      </c>
      <c r="X36" s="2">
        <v>0</v>
      </c>
      <c r="Y36" s="2">
        <v>6.25</v>
      </c>
      <c r="Z36" s="2">
        <v>0</v>
      </c>
      <c r="AA36" s="2">
        <v>0.8</v>
      </c>
      <c r="AB36" s="2">
        <v>0</v>
      </c>
      <c r="AC36" s="2">
        <v>0</v>
      </c>
      <c r="AD36" s="2">
        <v>0</v>
      </c>
      <c r="AE36" s="2">
        <v>1</v>
      </c>
      <c r="AF36" s="2">
        <v>0</v>
      </c>
      <c r="AG36" s="3">
        <v>0</v>
      </c>
      <c r="AH36" s="2">
        <v>24</v>
      </c>
      <c r="AI36" s="2">
        <v>1.1000000000000001</v>
      </c>
      <c r="AJ36" s="3">
        <v>0</v>
      </c>
      <c r="AK36" s="3">
        <v>0</v>
      </c>
      <c r="AL36" s="3">
        <v>5</v>
      </c>
      <c r="AM36" s="3">
        <v>0.56999999999999995</v>
      </c>
      <c r="AN36" s="3">
        <v>93</v>
      </c>
      <c r="AO36" s="3">
        <v>0</v>
      </c>
      <c r="AP36" s="3">
        <v>0</v>
      </c>
      <c r="AQ36" s="3">
        <v>0</v>
      </c>
      <c r="AR36" s="2">
        <v>2.13</v>
      </c>
      <c r="AS36" s="2">
        <v>0</v>
      </c>
      <c r="AT36" s="2">
        <v>5.7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2.5099999999999998</v>
      </c>
    </row>
    <row r="37" spans="1:54" x14ac:dyDescent="0.25">
      <c r="A37" s="38">
        <v>43586</v>
      </c>
      <c r="B37" s="32">
        <f t="shared" si="2"/>
        <v>410.90300000000002</v>
      </c>
      <c r="C37" s="2">
        <v>0</v>
      </c>
      <c r="D37" s="39">
        <v>12.31</v>
      </c>
      <c r="E37" s="40">
        <v>12.31</v>
      </c>
      <c r="F37" s="39">
        <v>12.31</v>
      </c>
      <c r="G37" s="39">
        <v>12.31</v>
      </c>
      <c r="H37" s="2">
        <v>0</v>
      </c>
      <c r="I37" s="2">
        <v>0</v>
      </c>
      <c r="J37" s="3">
        <v>70</v>
      </c>
      <c r="K37" s="2">
        <v>0.77200000000000002</v>
      </c>
      <c r="L37" s="3">
        <v>0</v>
      </c>
      <c r="M37" s="39">
        <v>45.551000000000002</v>
      </c>
      <c r="N37" s="2">
        <v>9</v>
      </c>
      <c r="O37" s="2">
        <v>13</v>
      </c>
      <c r="P37" s="2">
        <v>10</v>
      </c>
      <c r="Q37" s="2">
        <v>0</v>
      </c>
      <c r="R37" s="2">
        <v>11.4</v>
      </c>
      <c r="S37" s="3">
        <v>50</v>
      </c>
      <c r="T37" s="2">
        <v>0.65</v>
      </c>
      <c r="U37" s="3">
        <v>0</v>
      </c>
      <c r="V37" s="3">
        <v>4.3499999999999996</v>
      </c>
      <c r="W37" s="2">
        <v>4.2</v>
      </c>
      <c r="X37" s="2">
        <v>0</v>
      </c>
      <c r="Y37" s="2">
        <v>6.25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2</v>
      </c>
      <c r="AF37" s="2">
        <v>3</v>
      </c>
      <c r="AG37" s="3">
        <v>0</v>
      </c>
      <c r="AH37" s="2">
        <v>0</v>
      </c>
      <c r="AI37" s="2">
        <v>3.05</v>
      </c>
      <c r="AJ37" s="3">
        <v>0</v>
      </c>
      <c r="AK37" s="3">
        <v>0</v>
      </c>
      <c r="AL37" s="3">
        <v>10</v>
      </c>
      <c r="AM37" s="3">
        <v>0.76</v>
      </c>
      <c r="AN37" s="3">
        <v>87</v>
      </c>
      <c r="AO37" s="3">
        <v>0</v>
      </c>
      <c r="AP37" s="3">
        <v>0</v>
      </c>
      <c r="AQ37" s="3">
        <v>0</v>
      </c>
      <c r="AR37" s="2">
        <v>4.0199999999999996</v>
      </c>
      <c r="AS37" s="2">
        <v>0</v>
      </c>
      <c r="AT37" s="2">
        <v>13.31</v>
      </c>
      <c r="AU37" s="2">
        <v>0</v>
      </c>
      <c r="AV37" s="2">
        <v>5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7.35</v>
      </c>
    </row>
    <row r="38" spans="1:54" s="39" customFormat="1" ht="13.8" thickBot="1" x14ac:dyDescent="0.3">
      <c r="A38" s="43">
        <v>43617</v>
      </c>
      <c r="B38" s="44">
        <f t="shared" si="2"/>
        <v>651.79699999999991</v>
      </c>
      <c r="C38" s="45">
        <v>4.22</v>
      </c>
      <c r="D38" s="45">
        <v>14.07</v>
      </c>
      <c r="E38" s="46">
        <v>14.07</v>
      </c>
      <c r="F38" s="45">
        <v>14.07</v>
      </c>
      <c r="G38" s="45">
        <v>14.07</v>
      </c>
      <c r="H38" s="45">
        <v>0</v>
      </c>
      <c r="I38" s="45">
        <v>0</v>
      </c>
      <c r="J38" s="46">
        <v>125</v>
      </c>
      <c r="K38" s="45">
        <v>0.874</v>
      </c>
      <c r="L38" s="46">
        <v>0</v>
      </c>
      <c r="M38" s="45">
        <v>85.823000000000008</v>
      </c>
      <c r="N38" s="45">
        <v>10</v>
      </c>
      <c r="O38" s="45">
        <v>14</v>
      </c>
      <c r="P38" s="45">
        <v>11</v>
      </c>
      <c r="Q38" s="45">
        <v>0</v>
      </c>
      <c r="R38" s="45">
        <v>19</v>
      </c>
      <c r="S38" s="46">
        <v>50</v>
      </c>
      <c r="T38" s="45">
        <v>0.65</v>
      </c>
      <c r="U38" s="46">
        <v>0</v>
      </c>
      <c r="V38" s="46">
        <v>0.2</v>
      </c>
      <c r="W38" s="45">
        <v>19.100000000000001</v>
      </c>
      <c r="X38" s="45">
        <v>0</v>
      </c>
      <c r="Y38" s="45">
        <v>6.25</v>
      </c>
      <c r="Z38" s="45">
        <v>0</v>
      </c>
      <c r="AA38" s="45">
        <v>2.5</v>
      </c>
      <c r="AB38" s="45">
        <v>0</v>
      </c>
      <c r="AC38" s="45">
        <v>0</v>
      </c>
      <c r="AD38" s="45">
        <v>0</v>
      </c>
      <c r="AE38" s="45">
        <v>5</v>
      </c>
      <c r="AF38" s="45">
        <v>3</v>
      </c>
      <c r="AG38" s="46">
        <v>62</v>
      </c>
      <c r="AH38" s="45">
        <v>0</v>
      </c>
      <c r="AI38" s="45">
        <v>3.64</v>
      </c>
      <c r="AJ38" s="46">
        <v>0</v>
      </c>
      <c r="AK38" s="46">
        <v>0</v>
      </c>
      <c r="AL38" s="46">
        <v>20</v>
      </c>
      <c r="AM38" s="46">
        <v>1.95</v>
      </c>
      <c r="AN38" s="46">
        <v>96</v>
      </c>
      <c r="AO38" s="46">
        <v>0</v>
      </c>
      <c r="AP38" s="46">
        <v>0</v>
      </c>
      <c r="AQ38" s="46">
        <v>0</v>
      </c>
      <c r="AR38" s="45">
        <v>12.26</v>
      </c>
      <c r="AS38" s="45">
        <v>0</v>
      </c>
      <c r="AT38" s="45">
        <v>18</v>
      </c>
      <c r="AU38" s="45">
        <v>0</v>
      </c>
      <c r="AV38" s="45">
        <v>5</v>
      </c>
      <c r="AW38" s="45">
        <v>0</v>
      </c>
      <c r="AX38" s="45">
        <v>0</v>
      </c>
      <c r="AY38" s="45">
        <v>0</v>
      </c>
      <c r="AZ38" s="45">
        <v>0</v>
      </c>
      <c r="BA38" s="45">
        <v>0</v>
      </c>
      <c r="BB38" s="45">
        <v>20.05</v>
      </c>
    </row>
    <row r="39" spans="1:54" s="39" customFormat="1" x14ac:dyDescent="0.25">
      <c r="A39" s="1" t="s">
        <v>139</v>
      </c>
      <c r="B39" s="32">
        <f>SUM(C39:AV39)</f>
        <v>1389.116</v>
      </c>
      <c r="C39" s="47">
        <f>SUM(C24:C26)</f>
        <v>4.22</v>
      </c>
      <c r="D39" s="47">
        <f t="shared" ref="D39:BB39" si="3">SUM(D24:D26)</f>
        <v>44.72</v>
      </c>
      <c r="E39" s="48">
        <f t="shared" si="3"/>
        <v>44.72</v>
      </c>
      <c r="F39" s="47">
        <f t="shared" si="3"/>
        <v>44.72</v>
      </c>
      <c r="G39" s="47">
        <f t="shared" si="3"/>
        <v>44.72</v>
      </c>
      <c r="H39" s="47">
        <f t="shared" si="3"/>
        <v>6.1</v>
      </c>
      <c r="I39" s="47">
        <f t="shared" si="3"/>
        <v>0</v>
      </c>
      <c r="J39" s="48">
        <f t="shared" si="3"/>
        <v>265</v>
      </c>
      <c r="K39" s="47">
        <f t="shared" si="3"/>
        <v>1.8010000000000002</v>
      </c>
      <c r="L39" s="48">
        <f t="shared" si="3"/>
        <v>0</v>
      </c>
      <c r="M39" s="47">
        <f t="shared" si="3"/>
        <v>171.27800000000002</v>
      </c>
      <c r="N39" s="47">
        <f t="shared" si="3"/>
        <v>117.6</v>
      </c>
      <c r="O39" s="47">
        <f t="shared" si="3"/>
        <v>164.6</v>
      </c>
      <c r="P39" s="47">
        <f t="shared" si="3"/>
        <v>124.69999999999999</v>
      </c>
      <c r="Q39" s="47">
        <f t="shared" si="3"/>
        <v>0</v>
      </c>
      <c r="R39" s="47">
        <f t="shared" si="3"/>
        <v>24.990000000000002</v>
      </c>
      <c r="S39" s="48">
        <f t="shared" si="3"/>
        <v>0</v>
      </c>
      <c r="T39" s="47">
        <f t="shared" si="3"/>
        <v>0</v>
      </c>
      <c r="U39" s="48">
        <f t="shared" si="3"/>
        <v>0</v>
      </c>
      <c r="V39" s="47">
        <f t="shared" si="3"/>
        <v>0</v>
      </c>
      <c r="W39" s="47">
        <f t="shared" si="3"/>
        <v>167.3</v>
      </c>
      <c r="X39" s="47">
        <f t="shared" si="3"/>
        <v>0</v>
      </c>
      <c r="Y39" s="47">
        <f t="shared" si="3"/>
        <v>34.406999999999996</v>
      </c>
      <c r="Z39" s="47">
        <f t="shared" si="3"/>
        <v>0</v>
      </c>
      <c r="AA39" s="47">
        <f t="shared" si="3"/>
        <v>17.82</v>
      </c>
      <c r="AB39" s="47">
        <f t="shared" si="3"/>
        <v>0</v>
      </c>
      <c r="AC39" s="47">
        <f t="shared" si="3"/>
        <v>0</v>
      </c>
      <c r="AD39" s="47">
        <f t="shared" si="3"/>
        <v>0</v>
      </c>
      <c r="AE39" s="47">
        <f t="shared" si="3"/>
        <v>8</v>
      </c>
      <c r="AF39" s="47">
        <f t="shared" si="3"/>
        <v>6</v>
      </c>
      <c r="AG39" s="48">
        <f t="shared" si="3"/>
        <v>64</v>
      </c>
      <c r="AH39" s="47">
        <f t="shared" si="3"/>
        <v>25</v>
      </c>
      <c r="AI39" s="47">
        <f t="shared" si="3"/>
        <v>7.42</v>
      </c>
      <c r="AJ39" s="48">
        <f t="shared" si="3"/>
        <v>0</v>
      </c>
      <c r="AK39" s="48">
        <f t="shared" si="3"/>
        <v>0</v>
      </c>
      <c r="AL39" s="48">
        <f t="shared" si="3"/>
        <v>0</v>
      </c>
      <c r="AM39" s="48">
        <f t="shared" si="3"/>
        <v>0</v>
      </c>
      <c r="AN39" s="48">
        <f t="shared" si="3"/>
        <v>0</v>
      </c>
      <c r="AO39" s="48">
        <f t="shared" si="3"/>
        <v>0</v>
      </c>
      <c r="AP39" s="48">
        <f t="shared" si="3"/>
        <v>0</v>
      </c>
      <c r="AQ39" s="48">
        <f t="shared" si="3"/>
        <v>0</v>
      </c>
      <c r="AR39" s="47">
        <f t="shared" si="3"/>
        <v>0</v>
      </c>
      <c r="AS39" s="47">
        <f t="shared" si="3"/>
        <v>0</v>
      </c>
      <c r="AT39" s="47">
        <f t="shared" si="3"/>
        <v>0</v>
      </c>
      <c r="AU39" s="47">
        <f t="shared" si="3"/>
        <v>0</v>
      </c>
      <c r="AV39" s="47">
        <f t="shared" si="3"/>
        <v>0</v>
      </c>
      <c r="AW39" s="47">
        <f t="shared" si="3"/>
        <v>0</v>
      </c>
      <c r="AX39" s="47">
        <f t="shared" si="3"/>
        <v>0</v>
      </c>
      <c r="AY39" s="47">
        <f t="shared" si="3"/>
        <v>0</v>
      </c>
      <c r="AZ39" s="47">
        <f t="shared" si="3"/>
        <v>0</v>
      </c>
      <c r="BA39" s="47">
        <f t="shared" si="3"/>
        <v>0</v>
      </c>
      <c r="BB39" s="47">
        <f t="shared" si="3"/>
        <v>0</v>
      </c>
    </row>
    <row r="40" spans="1:54" x14ac:dyDescent="0.25">
      <c r="A40" s="1" t="s">
        <v>140</v>
      </c>
      <c r="B40" s="32">
        <f>SUM(C40:AV40)</f>
        <v>7091.1179999999995</v>
      </c>
      <c r="C40" s="47">
        <f>SUM(C27:C38)</f>
        <v>30.83</v>
      </c>
      <c r="D40" s="47">
        <f t="shared" ref="D40:BB40" si="4">SUM(D27:D38)</f>
        <v>157.26</v>
      </c>
      <c r="E40" s="48">
        <f t="shared" si="4"/>
        <v>157.26</v>
      </c>
      <c r="F40" s="47">
        <f t="shared" si="4"/>
        <v>157.26</v>
      </c>
      <c r="G40" s="47">
        <f t="shared" si="4"/>
        <v>157.26</v>
      </c>
      <c r="H40" s="47">
        <f t="shared" si="4"/>
        <v>54.7</v>
      </c>
      <c r="I40" s="47">
        <f t="shared" si="4"/>
        <v>0</v>
      </c>
      <c r="J40" s="48">
        <f t="shared" si="4"/>
        <v>1250</v>
      </c>
      <c r="K40" s="47">
        <f t="shared" si="4"/>
        <v>37.902000000000001</v>
      </c>
      <c r="L40" s="48">
        <f t="shared" si="4"/>
        <v>0</v>
      </c>
      <c r="M40" s="47">
        <f t="shared" si="4"/>
        <v>1355.306</v>
      </c>
      <c r="N40" s="47">
        <f t="shared" si="4"/>
        <v>107</v>
      </c>
      <c r="O40" s="47">
        <f t="shared" si="4"/>
        <v>150</v>
      </c>
      <c r="P40" s="47">
        <f t="shared" si="4"/>
        <v>113</v>
      </c>
      <c r="Q40" s="47">
        <f t="shared" si="4"/>
        <v>35.909999999999997</v>
      </c>
      <c r="R40" s="47">
        <f t="shared" si="4"/>
        <v>89.9</v>
      </c>
      <c r="S40" s="48">
        <f t="shared" si="4"/>
        <v>365</v>
      </c>
      <c r="T40" s="47">
        <f t="shared" si="4"/>
        <v>7.8000000000000016</v>
      </c>
      <c r="U40" s="48">
        <f t="shared" si="4"/>
        <v>0</v>
      </c>
      <c r="V40" s="47">
        <f t="shared" si="4"/>
        <v>95.289999999999978</v>
      </c>
      <c r="W40" s="47">
        <f t="shared" si="4"/>
        <v>211.29999999999995</v>
      </c>
      <c r="X40" s="47">
        <f t="shared" si="4"/>
        <v>21</v>
      </c>
      <c r="Y40" s="47">
        <f t="shared" si="4"/>
        <v>75</v>
      </c>
      <c r="Z40" s="47">
        <f t="shared" si="4"/>
        <v>0</v>
      </c>
      <c r="AA40" s="47">
        <f t="shared" si="4"/>
        <v>69</v>
      </c>
      <c r="AB40" s="47">
        <f t="shared" si="4"/>
        <v>0</v>
      </c>
      <c r="AC40" s="47">
        <f t="shared" si="4"/>
        <v>47.4</v>
      </c>
      <c r="AD40" s="47">
        <f t="shared" si="4"/>
        <v>0</v>
      </c>
      <c r="AE40" s="47">
        <f t="shared" si="4"/>
        <v>43</v>
      </c>
      <c r="AF40" s="47">
        <f t="shared" si="4"/>
        <v>15</v>
      </c>
      <c r="AG40" s="48">
        <f t="shared" si="4"/>
        <v>100</v>
      </c>
      <c r="AH40" s="47">
        <f t="shared" si="4"/>
        <v>355</v>
      </c>
      <c r="AI40" s="47">
        <f t="shared" si="4"/>
        <v>19.649999999999999</v>
      </c>
      <c r="AJ40" s="48">
        <f t="shared" si="4"/>
        <v>99.93</v>
      </c>
      <c r="AK40" s="48">
        <f t="shared" si="4"/>
        <v>400</v>
      </c>
      <c r="AL40" s="48">
        <f t="shared" si="4"/>
        <v>84</v>
      </c>
      <c r="AM40" s="48">
        <f t="shared" si="4"/>
        <v>16.32</v>
      </c>
      <c r="AN40" s="48">
        <f t="shared" si="4"/>
        <v>997</v>
      </c>
      <c r="AO40" s="48">
        <f t="shared" si="4"/>
        <v>0</v>
      </c>
      <c r="AP40" s="48">
        <f t="shared" si="4"/>
        <v>0</v>
      </c>
      <c r="AQ40" s="48">
        <f t="shared" si="4"/>
        <v>50.14</v>
      </c>
      <c r="AR40" s="47">
        <f t="shared" si="4"/>
        <v>87.22999999999999</v>
      </c>
      <c r="AS40" s="47">
        <f t="shared" si="4"/>
        <v>0</v>
      </c>
      <c r="AT40" s="47">
        <f t="shared" si="4"/>
        <v>53.47</v>
      </c>
      <c r="AU40" s="47">
        <f t="shared" si="4"/>
        <v>0</v>
      </c>
      <c r="AV40" s="47">
        <f t="shared" si="4"/>
        <v>25</v>
      </c>
      <c r="AW40" s="47">
        <f t="shared" si="4"/>
        <v>0</v>
      </c>
      <c r="AX40" s="47">
        <f t="shared" si="4"/>
        <v>0</v>
      </c>
      <c r="AY40" s="47">
        <f t="shared" si="4"/>
        <v>0</v>
      </c>
      <c r="AZ40" s="47">
        <f t="shared" si="4"/>
        <v>0</v>
      </c>
      <c r="BA40" s="47">
        <f t="shared" si="4"/>
        <v>0</v>
      </c>
      <c r="BB40" s="47">
        <f t="shared" si="4"/>
        <v>99.63000000000001</v>
      </c>
    </row>
    <row r="41" spans="1:54" x14ac:dyDescent="0.25">
      <c r="A41" s="1"/>
      <c r="B41" s="32"/>
      <c r="C41" s="47"/>
      <c r="D41" s="47"/>
      <c r="E41" s="48"/>
      <c r="F41" s="47"/>
      <c r="G41" s="47"/>
      <c r="H41" s="47"/>
      <c r="I41" s="47"/>
      <c r="J41" s="48"/>
      <c r="K41" s="47"/>
      <c r="L41" s="48"/>
      <c r="M41" s="47"/>
      <c r="N41" s="47"/>
      <c r="O41" s="47"/>
      <c r="P41" s="47"/>
      <c r="Q41" s="47"/>
      <c r="R41" s="47"/>
      <c r="S41" s="48"/>
      <c r="T41" s="47"/>
      <c r="U41" s="48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</row>
    <row r="42" spans="1:54" x14ac:dyDescent="0.25">
      <c r="A42" s="1"/>
      <c r="B42" s="32"/>
      <c r="C42" s="47"/>
      <c r="D42" s="47"/>
      <c r="E42" s="48"/>
      <c r="F42" s="47"/>
      <c r="G42" s="47"/>
      <c r="H42" s="47"/>
      <c r="I42" s="47"/>
      <c r="J42" s="48"/>
      <c r="K42" s="47"/>
      <c r="L42" s="48"/>
      <c r="M42" s="47"/>
      <c r="N42" s="47"/>
      <c r="O42" s="47"/>
      <c r="P42" s="47"/>
      <c r="Q42" s="47"/>
      <c r="R42" s="47"/>
      <c r="S42" s="48"/>
      <c r="T42" s="47"/>
      <c r="U42" s="48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54" ht="13.8" thickBot="1" x14ac:dyDescent="0.3">
      <c r="A43" s="1"/>
      <c r="B43" s="49"/>
      <c r="AW43" s="45"/>
      <c r="AX43" s="45"/>
      <c r="AY43" s="45"/>
      <c r="AZ43" s="45"/>
      <c r="BA43" s="45"/>
      <c r="BB43" s="45"/>
    </row>
    <row r="44" spans="1:54" x14ac:dyDescent="0.25">
      <c r="A44" s="50" t="s">
        <v>141</v>
      </c>
      <c r="B44" s="51"/>
      <c r="C44" s="52"/>
      <c r="D44" s="52"/>
      <c r="E44" s="53"/>
      <c r="F44" s="52"/>
      <c r="G44" s="52"/>
      <c r="H44" s="52"/>
      <c r="I44" s="52"/>
      <c r="J44" s="53"/>
      <c r="K44" s="52"/>
      <c r="L44" s="53"/>
      <c r="M44" s="52"/>
      <c r="N44" s="52"/>
      <c r="O44" s="52"/>
      <c r="P44" s="52"/>
      <c r="Q44" s="52"/>
      <c r="R44" s="52"/>
      <c r="S44" s="53"/>
      <c r="T44" s="52"/>
      <c r="U44" s="53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3"/>
      <c r="AH44" s="52"/>
      <c r="AI44" s="52"/>
      <c r="AJ44" s="53"/>
      <c r="AK44" s="53"/>
      <c r="AL44" s="53"/>
      <c r="AM44" s="53"/>
      <c r="AN44" s="53"/>
      <c r="AO44" s="53"/>
      <c r="AP44" s="53"/>
      <c r="AQ44" s="53"/>
      <c r="AR44" s="52"/>
      <c r="AS44" s="52"/>
      <c r="AT44" s="52"/>
      <c r="AU44" s="52"/>
      <c r="AV44" s="52"/>
    </row>
    <row r="45" spans="1:54" ht="13.8" thickBot="1" x14ac:dyDescent="0.3">
      <c r="A45" s="54" t="s">
        <v>142</v>
      </c>
      <c r="B45" s="55"/>
      <c r="C45" s="45"/>
      <c r="D45" s="45"/>
      <c r="E45" s="46"/>
      <c r="F45" s="45"/>
      <c r="G45" s="45"/>
      <c r="H45" s="45"/>
      <c r="I45" s="45"/>
      <c r="J45" s="46"/>
      <c r="K45" s="45"/>
      <c r="L45" s="46"/>
      <c r="M45" s="45"/>
      <c r="N45" s="45"/>
      <c r="O45" s="45"/>
      <c r="P45" s="45"/>
      <c r="Q45" s="45"/>
      <c r="R45" s="45"/>
      <c r="S45" s="46"/>
      <c r="T45" s="45"/>
      <c r="U45" s="46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6"/>
      <c r="AH45" s="45"/>
      <c r="AI45" s="45"/>
      <c r="AJ45" s="46"/>
      <c r="AK45" s="46"/>
      <c r="AL45" s="46"/>
      <c r="AM45" s="46"/>
      <c r="AN45" s="46"/>
      <c r="AO45" s="46"/>
      <c r="AP45" s="46"/>
      <c r="AQ45" s="46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</row>
    <row r="46" spans="1:54" x14ac:dyDescent="0.25">
      <c r="A46" s="56"/>
      <c r="B46" s="57"/>
      <c r="C46" s="39"/>
      <c r="D46" s="39"/>
      <c r="E46" s="40"/>
      <c r="F46" s="39"/>
      <c r="G46" s="39"/>
      <c r="H46" s="39"/>
      <c r="I46" s="39"/>
      <c r="J46" s="40"/>
      <c r="K46" s="39"/>
      <c r="L46" s="40"/>
      <c r="M46" s="39"/>
      <c r="N46" s="39"/>
      <c r="O46" s="39"/>
      <c r="P46" s="39"/>
      <c r="Q46" s="39"/>
      <c r="R46" s="39"/>
      <c r="S46" s="40"/>
      <c r="T46" s="39"/>
      <c r="U46" s="40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40"/>
      <c r="AH46" s="39"/>
    </row>
    <row r="47" spans="1:54" x14ac:dyDescent="0.25">
      <c r="A47" s="58">
        <f>DATE([1]Input!C1,4,1)</f>
        <v>43191</v>
      </c>
      <c r="B47" s="32">
        <f>SUM(C47:BB47)</f>
        <v>7.2627264339768178</v>
      </c>
      <c r="C47" s="59">
        <f>C$24/1.98347/30</f>
        <v>0</v>
      </c>
      <c r="D47" s="59">
        <f t="shared" ref="D47:AF57" si="5">D$24/1.98347/30</f>
        <v>0.30821405583816913</v>
      </c>
      <c r="E47" s="60">
        <f t="shared" si="5"/>
        <v>0.30821405583816913</v>
      </c>
      <c r="F47" s="59">
        <f t="shared" si="5"/>
        <v>0.30821405583816913</v>
      </c>
      <c r="G47" s="59">
        <f t="shared" si="5"/>
        <v>0.30821405583816913</v>
      </c>
      <c r="H47" s="59">
        <f t="shared" si="5"/>
        <v>0.10251394441727543</v>
      </c>
      <c r="I47" s="59">
        <f t="shared" si="5"/>
        <v>0</v>
      </c>
      <c r="J47" s="60">
        <f t="shared" si="5"/>
        <v>1.1763895260998822</v>
      </c>
      <c r="K47" s="59">
        <f t="shared" si="5"/>
        <v>2.6048625220783106E-3</v>
      </c>
      <c r="L47" s="60">
        <f t="shared" si="5"/>
        <v>0</v>
      </c>
      <c r="M47" s="59">
        <f t="shared" si="5"/>
        <v>0.67060925213556699</v>
      </c>
      <c r="N47" s="59">
        <f t="shared" si="5"/>
        <v>0.86716713638219878</v>
      </c>
      <c r="O47" s="59">
        <f>O$24/1.98347/30</f>
        <v>1.2133617683487357</v>
      </c>
      <c r="P47" s="59">
        <f t="shared" si="5"/>
        <v>0.91926438682376521</v>
      </c>
      <c r="Q47" s="59">
        <f t="shared" si="5"/>
        <v>0</v>
      </c>
      <c r="R47" s="59">
        <f t="shared" si="5"/>
        <v>0.13999035360588596</v>
      </c>
      <c r="S47" s="60">
        <f t="shared" si="5"/>
        <v>0</v>
      </c>
      <c r="T47" s="59">
        <f t="shared" si="5"/>
        <v>0</v>
      </c>
      <c r="U47" s="60">
        <f t="shared" si="5"/>
        <v>0</v>
      </c>
      <c r="V47" s="59">
        <f t="shared" si="5"/>
        <v>0</v>
      </c>
      <c r="W47" s="59">
        <f t="shared" si="5"/>
        <v>7.394448449770688E-2</v>
      </c>
      <c r="X47" s="59">
        <f t="shared" si="5"/>
        <v>0</v>
      </c>
      <c r="Y47" s="59">
        <f t="shared" si="5"/>
        <v>0.16205606000258807</v>
      </c>
      <c r="Z47" s="59">
        <f t="shared" si="5"/>
        <v>0</v>
      </c>
      <c r="AA47" s="59">
        <f t="shared" si="5"/>
        <v>0.24737791177414664</v>
      </c>
      <c r="AB47" s="59">
        <f t="shared" si="5"/>
        <v>0</v>
      </c>
      <c r="AC47" s="59">
        <f t="shared" si="5"/>
        <v>0</v>
      </c>
      <c r="AD47" s="59">
        <f t="shared" si="5"/>
        <v>0</v>
      </c>
      <c r="AE47" s="59">
        <f t="shared" si="5"/>
        <v>1.6805564658569746E-2</v>
      </c>
      <c r="AF47" s="59">
        <f t="shared" si="5"/>
        <v>0</v>
      </c>
      <c r="AG47" s="60">
        <f t="shared" ref="AG47:AJ62" si="6">AG$24/1.98347/30</f>
        <v>0</v>
      </c>
      <c r="AH47" s="59">
        <f>AH$24/1.98347/30</f>
        <v>0.42013911646424362</v>
      </c>
      <c r="AI47" s="59">
        <f>AI$24/1.98347/30</f>
        <v>1.7645842891498231E-2</v>
      </c>
      <c r="AJ47" s="60">
        <f>AJ$24/1.98347/30</f>
        <v>0</v>
      </c>
      <c r="AK47" s="60">
        <f t="shared" ref="AK47:AZ62" si="7">AK$24/1.98347/30</f>
        <v>0</v>
      </c>
      <c r="AL47" s="60">
        <f t="shared" si="7"/>
        <v>0</v>
      </c>
      <c r="AM47" s="60">
        <f t="shared" si="7"/>
        <v>0</v>
      </c>
      <c r="AN47" s="60">
        <f t="shared" si="7"/>
        <v>0</v>
      </c>
      <c r="AO47" s="60">
        <f t="shared" si="7"/>
        <v>0</v>
      </c>
      <c r="AP47" s="60">
        <f t="shared" si="7"/>
        <v>0</v>
      </c>
      <c r="AQ47" s="60">
        <f t="shared" si="7"/>
        <v>0</v>
      </c>
      <c r="AR47" s="59">
        <f t="shared" si="7"/>
        <v>0</v>
      </c>
      <c r="AS47" s="59">
        <f t="shared" si="7"/>
        <v>0</v>
      </c>
      <c r="AT47" s="59">
        <f t="shared" si="7"/>
        <v>0</v>
      </c>
      <c r="AU47" s="59">
        <f t="shared" si="7"/>
        <v>0</v>
      </c>
      <c r="AV47" s="59">
        <f>AV$24/1.98347/30</f>
        <v>0</v>
      </c>
      <c r="AW47" s="59">
        <f>AW$24/1.98347/30</f>
        <v>0</v>
      </c>
      <c r="AX47" s="59">
        <f t="shared" si="7"/>
        <v>0</v>
      </c>
      <c r="AY47" s="59">
        <f t="shared" si="7"/>
        <v>0</v>
      </c>
      <c r="AZ47" s="59">
        <f t="shared" si="7"/>
        <v>0</v>
      </c>
      <c r="BA47" s="59">
        <f t="shared" ref="BA47:BB62" si="8">BA$24/1.98347/30</f>
        <v>0</v>
      </c>
      <c r="BB47" s="59">
        <f t="shared" si="8"/>
        <v>0</v>
      </c>
    </row>
    <row r="48" spans="1:54" x14ac:dyDescent="0.25">
      <c r="A48" s="61">
        <f>A47+1</f>
        <v>43192</v>
      </c>
      <c r="B48" s="32">
        <f t="shared" ref="B48:B111" si="9">SUM(C48:BB48)</f>
        <v>7.2627264339768178</v>
      </c>
      <c r="C48" s="59">
        <f t="shared" ref="C48:R76" si="10">C$24/1.98347/30</f>
        <v>0</v>
      </c>
      <c r="D48" s="59">
        <f t="shared" si="5"/>
        <v>0.30821405583816913</v>
      </c>
      <c r="E48" s="60">
        <f t="shared" si="5"/>
        <v>0.30821405583816913</v>
      </c>
      <c r="F48" s="59">
        <f t="shared" si="5"/>
        <v>0.30821405583816913</v>
      </c>
      <c r="G48" s="59">
        <f t="shared" si="5"/>
        <v>0.30821405583816913</v>
      </c>
      <c r="H48" s="59">
        <f t="shared" si="5"/>
        <v>0.10251394441727543</v>
      </c>
      <c r="I48" s="59">
        <f t="shared" si="5"/>
        <v>0</v>
      </c>
      <c r="J48" s="60">
        <f t="shared" si="5"/>
        <v>1.1763895260998822</v>
      </c>
      <c r="K48" s="59">
        <f t="shared" si="5"/>
        <v>2.6048625220783106E-3</v>
      </c>
      <c r="L48" s="60">
        <f t="shared" si="5"/>
        <v>0</v>
      </c>
      <c r="M48" s="59">
        <f t="shared" si="5"/>
        <v>0.67060925213556699</v>
      </c>
      <c r="N48" s="59">
        <f t="shared" si="5"/>
        <v>0.86716713638219878</v>
      </c>
      <c r="O48" s="59">
        <f t="shared" si="5"/>
        <v>1.2133617683487357</v>
      </c>
      <c r="P48" s="59">
        <f t="shared" si="5"/>
        <v>0.91926438682376521</v>
      </c>
      <c r="Q48" s="59">
        <f t="shared" si="5"/>
        <v>0</v>
      </c>
      <c r="R48" s="59">
        <f t="shared" si="5"/>
        <v>0.13999035360588596</v>
      </c>
      <c r="S48" s="60">
        <f t="shared" si="5"/>
        <v>0</v>
      </c>
      <c r="T48" s="59">
        <f t="shared" si="5"/>
        <v>0</v>
      </c>
      <c r="U48" s="60">
        <f t="shared" si="5"/>
        <v>0</v>
      </c>
      <c r="V48" s="59">
        <f t="shared" si="5"/>
        <v>0</v>
      </c>
      <c r="W48" s="59">
        <f t="shared" si="5"/>
        <v>7.394448449770688E-2</v>
      </c>
      <c r="X48" s="59">
        <f t="shared" si="5"/>
        <v>0</v>
      </c>
      <c r="Y48" s="59">
        <f t="shared" si="5"/>
        <v>0.16205606000258807</v>
      </c>
      <c r="Z48" s="59">
        <f t="shared" si="5"/>
        <v>0</v>
      </c>
      <c r="AA48" s="59">
        <f t="shared" si="5"/>
        <v>0.24737791177414664</v>
      </c>
      <c r="AB48" s="59">
        <f t="shared" si="5"/>
        <v>0</v>
      </c>
      <c r="AC48" s="59">
        <f t="shared" si="5"/>
        <v>0</v>
      </c>
      <c r="AD48" s="59">
        <f t="shared" si="5"/>
        <v>0</v>
      </c>
      <c r="AE48" s="59">
        <f t="shared" si="5"/>
        <v>1.6805564658569746E-2</v>
      </c>
      <c r="AF48" s="59">
        <f t="shared" si="5"/>
        <v>0</v>
      </c>
      <c r="AG48" s="60">
        <f t="shared" si="6"/>
        <v>0</v>
      </c>
      <c r="AH48" s="59">
        <f t="shared" si="6"/>
        <v>0.42013911646424362</v>
      </c>
      <c r="AI48" s="59">
        <f t="shared" si="6"/>
        <v>1.7645842891498231E-2</v>
      </c>
      <c r="AJ48" s="60">
        <f t="shared" si="6"/>
        <v>0</v>
      </c>
      <c r="AK48" s="60">
        <f t="shared" si="7"/>
        <v>0</v>
      </c>
      <c r="AL48" s="60">
        <f t="shared" si="7"/>
        <v>0</v>
      </c>
      <c r="AM48" s="60">
        <f t="shared" si="7"/>
        <v>0</v>
      </c>
      <c r="AN48" s="60">
        <f t="shared" si="7"/>
        <v>0</v>
      </c>
      <c r="AO48" s="60">
        <f t="shared" si="7"/>
        <v>0</v>
      </c>
      <c r="AP48" s="60">
        <f t="shared" si="7"/>
        <v>0</v>
      </c>
      <c r="AQ48" s="60">
        <f t="shared" si="7"/>
        <v>0</v>
      </c>
      <c r="AR48" s="59">
        <f t="shared" si="7"/>
        <v>0</v>
      </c>
      <c r="AS48" s="59">
        <f t="shared" si="7"/>
        <v>0</v>
      </c>
      <c r="AT48" s="59">
        <f t="shared" si="7"/>
        <v>0</v>
      </c>
      <c r="AU48" s="59">
        <f t="shared" si="7"/>
        <v>0</v>
      </c>
      <c r="AV48" s="59">
        <f>AV$24/1.98347/30</f>
        <v>0</v>
      </c>
      <c r="AW48" s="59">
        <f t="shared" ref="AW48:BB76" si="11">AW$24/1.98347/30</f>
        <v>0</v>
      </c>
      <c r="AX48" s="59">
        <f t="shared" si="7"/>
        <v>0</v>
      </c>
      <c r="AY48" s="59">
        <f t="shared" si="7"/>
        <v>0</v>
      </c>
      <c r="AZ48" s="59">
        <f t="shared" si="7"/>
        <v>0</v>
      </c>
      <c r="BA48" s="59">
        <f t="shared" si="8"/>
        <v>0</v>
      </c>
      <c r="BB48" s="59">
        <f t="shared" si="8"/>
        <v>0</v>
      </c>
    </row>
    <row r="49" spans="1:54" x14ac:dyDescent="0.25">
      <c r="A49" s="61">
        <f t="shared" ref="A49:A112" si="12">A48+1</f>
        <v>43193</v>
      </c>
      <c r="B49" s="32">
        <f t="shared" si="9"/>
        <v>7.2627264339768178</v>
      </c>
      <c r="C49" s="59">
        <f t="shared" si="10"/>
        <v>0</v>
      </c>
      <c r="D49" s="59">
        <f t="shared" si="5"/>
        <v>0.30821405583816913</v>
      </c>
      <c r="E49" s="60">
        <f t="shared" si="5"/>
        <v>0.30821405583816913</v>
      </c>
      <c r="F49" s="59">
        <f t="shared" si="5"/>
        <v>0.30821405583816913</v>
      </c>
      <c r="G49" s="59">
        <f t="shared" si="5"/>
        <v>0.30821405583816913</v>
      </c>
      <c r="H49" s="59">
        <f t="shared" si="5"/>
        <v>0.10251394441727543</v>
      </c>
      <c r="I49" s="59">
        <f t="shared" si="5"/>
        <v>0</v>
      </c>
      <c r="J49" s="60">
        <f t="shared" si="5"/>
        <v>1.1763895260998822</v>
      </c>
      <c r="K49" s="59">
        <f t="shared" si="5"/>
        <v>2.6048625220783106E-3</v>
      </c>
      <c r="L49" s="60">
        <f t="shared" si="5"/>
        <v>0</v>
      </c>
      <c r="M49" s="59">
        <f t="shared" si="5"/>
        <v>0.67060925213556699</v>
      </c>
      <c r="N49" s="59">
        <f t="shared" si="5"/>
        <v>0.86716713638219878</v>
      </c>
      <c r="O49" s="59">
        <f t="shared" si="5"/>
        <v>1.2133617683487357</v>
      </c>
      <c r="P49" s="59">
        <f t="shared" si="5"/>
        <v>0.91926438682376521</v>
      </c>
      <c r="Q49" s="59">
        <f t="shared" si="5"/>
        <v>0</v>
      </c>
      <c r="R49" s="59">
        <f t="shared" si="5"/>
        <v>0.13999035360588596</v>
      </c>
      <c r="S49" s="60">
        <f t="shared" si="5"/>
        <v>0</v>
      </c>
      <c r="T49" s="59">
        <f t="shared" si="5"/>
        <v>0</v>
      </c>
      <c r="U49" s="60">
        <f t="shared" si="5"/>
        <v>0</v>
      </c>
      <c r="V49" s="59">
        <f t="shared" si="5"/>
        <v>0</v>
      </c>
      <c r="W49" s="59">
        <f t="shared" si="5"/>
        <v>7.394448449770688E-2</v>
      </c>
      <c r="X49" s="59">
        <f t="shared" si="5"/>
        <v>0</v>
      </c>
      <c r="Y49" s="59">
        <f t="shared" si="5"/>
        <v>0.16205606000258807</v>
      </c>
      <c r="Z49" s="59">
        <f t="shared" si="5"/>
        <v>0</v>
      </c>
      <c r="AA49" s="59">
        <f t="shared" si="5"/>
        <v>0.24737791177414664</v>
      </c>
      <c r="AB49" s="59">
        <f t="shared" si="5"/>
        <v>0</v>
      </c>
      <c r="AC49" s="59">
        <f t="shared" si="5"/>
        <v>0</v>
      </c>
      <c r="AD49" s="59">
        <f t="shared" si="5"/>
        <v>0</v>
      </c>
      <c r="AE49" s="59">
        <f t="shared" si="5"/>
        <v>1.6805564658569746E-2</v>
      </c>
      <c r="AF49" s="59">
        <f t="shared" si="5"/>
        <v>0</v>
      </c>
      <c r="AG49" s="60">
        <f t="shared" si="6"/>
        <v>0</v>
      </c>
      <c r="AH49" s="59">
        <f t="shared" si="6"/>
        <v>0.42013911646424362</v>
      </c>
      <c r="AI49" s="59">
        <f t="shared" si="6"/>
        <v>1.7645842891498231E-2</v>
      </c>
      <c r="AJ49" s="60">
        <f t="shared" si="6"/>
        <v>0</v>
      </c>
      <c r="AK49" s="60">
        <f t="shared" si="7"/>
        <v>0</v>
      </c>
      <c r="AL49" s="60">
        <f t="shared" si="7"/>
        <v>0</v>
      </c>
      <c r="AM49" s="60">
        <f t="shared" si="7"/>
        <v>0</v>
      </c>
      <c r="AN49" s="60">
        <f t="shared" si="7"/>
        <v>0</v>
      </c>
      <c r="AO49" s="60">
        <f t="shared" si="7"/>
        <v>0</v>
      </c>
      <c r="AP49" s="60">
        <f t="shared" si="7"/>
        <v>0</v>
      </c>
      <c r="AQ49" s="60">
        <f t="shared" si="7"/>
        <v>0</v>
      </c>
      <c r="AR49" s="59">
        <f t="shared" si="7"/>
        <v>0</v>
      </c>
      <c r="AS49" s="59">
        <f t="shared" si="7"/>
        <v>0</v>
      </c>
      <c r="AT49" s="59">
        <f t="shared" si="7"/>
        <v>0</v>
      </c>
      <c r="AU49" s="59">
        <f t="shared" si="7"/>
        <v>0</v>
      </c>
      <c r="AV49" s="59">
        <f t="shared" si="7"/>
        <v>0</v>
      </c>
      <c r="AW49" s="59">
        <f t="shared" si="11"/>
        <v>0</v>
      </c>
      <c r="AX49" s="59">
        <f t="shared" si="7"/>
        <v>0</v>
      </c>
      <c r="AY49" s="59">
        <f t="shared" si="7"/>
        <v>0</v>
      </c>
      <c r="AZ49" s="59">
        <f t="shared" si="7"/>
        <v>0</v>
      </c>
      <c r="BA49" s="59">
        <f t="shared" si="8"/>
        <v>0</v>
      </c>
      <c r="BB49" s="59">
        <f t="shared" si="8"/>
        <v>0</v>
      </c>
    </row>
    <row r="50" spans="1:54" x14ac:dyDescent="0.25">
      <c r="A50" s="61">
        <f t="shared" si="12"/>
        <v>43194</v>
      </c>
      <c r="B50" s="32">
        <f t="shared" si="9"/>
        <v>7.2627264339768178</v>
      </c>
      <c r="C50" s="59">
        <f t="shared" si="10"/>
        <v>0</v>
      </c>
      <c r="D50" s="59">
        <f t="shared" si="5"/>
        <v>0.30821405583816913</v>
      </c>
      <c r="E50" s="60">
        <f t="shared" si="5"/>
        <v>0.30821405583816913</v>
      </c>
      <c r="F50" s="59">
        <f t="shared" si="5"/>
        <v>0.30821405583816913</v>
      </c>
      <c r="G50" s="59">
        <f t="shared" si="5"/>
        <v>0.30821405583816913</v>
      </c>
      <c r="H50" s="59">
        <f t="shared" si="5"/>
        <v>0.10251394441727543</v>
      </c>
      <c r="I50" s="59">
        <f t="shared" si="5"/>
        <v>0</v>
      </c>
      <c r="J50" s="60">
        <f t="shared" si="5"/>
        <v>1.1763895260998822</v>
      </c>
      <c r="K50" s="59">
        <f t="shared" si="5"/>
        <v>2.6048625220783106E-3</v>
      </c>
      <c r="L50" s="60">
        <f t="shared" si="5"/>
        <v>0</v>
      </c>
      <c r="M50" s="59">
        <f t="shared" si="5"/>
        <v>0.67060925213556699</v>
      </c>
      <c r="N50" s="59">
        <f t="shared" si="5"/>
        <v>0.86716713638219878</v>
      </c>
      <c r="O50" s="59">
        <f t="shared" si="5"/>
        <v>1.2133617683487357</v>
      </c>
      <c r="P50" s="59">
        <f t="shared" si="5"/>
        <v>0.91926438682376521</v>
      </c>
      <c r="Q50" s="59">
        <f t="shared" si="5"/>
        <v>0</v>
      </c>
      <c r="R50" s="59">
        <f t="shared" si="5"/>
        <v>0.13999035360588596</v>
      </c>
      <c r="S50" s="60">
        <f t="shared" si="5"/>
        <v>0</v>
      </c>
      <c r="T50" s="59">
        <f t="shared" si="5"/>
        <v>0</v>
      </c>
      <c r="U50" s="60">
        <f t="shared" si="5"/>
        <v>0</v>
      </c>
      <c r="V50" s="59">
        <f t="shared" si="5"/>
        <v>0</v>
      </c>
      <c r="W50" s="59">
        <f t="shared" si="5"/>
        <v>7.394448449770688E-2</v>
      </c>
      <c r="X50" s="59">
        <f t="shared" si="5"/>
        <v>0</v>
      </c>
      <c r="Y50" s="59">
        <f t="shared" si="5"/>
        <v>0.16205606000258807</v>
      </c>
      <c r="Z50" s="59">
        <f t="shared" si="5"/>
        <v>0</v>
      </c>
      <c r="AA50" s="59">
        <f t="shared" si="5"/>
        <v>0.24737791177414664</v>
      </c>
      <c r="AB50" s="59">
        <f t="shared" si="5"/>
        <v>0</v>
      </c>
      <c r="AC50" s="59">
        <f t="shared" si="5"/>
        <v>0</v>
      </c>
      <c r="AD50" s="59">
        <f t="shared" si="5"/>
        <v>0</v>
      </c>
      <c r="AE50" s="59">
        <f t="shared" si="5"/>
        <v>1.6805564658569746E-2</v>
      </c>
      <c r="AF50" s="59">
        <f t="shared" si="5"/>
        <v>0</v>
      </c>
      <c r="AG50" s="60">
        <f t="shared" si="6"/>
        <v>0</v>
      </c>
      <c r="AH50" s="59">
        <f t="shared" si="6"/>
        <v>0.42013911646424362</v>
      </c>
      <c r="AI50" s="59">
        <f t="shared" si="6"/>
        <v>1.7645842891498231E-2</v>
      </c>
      <c r="AJ50" s="60">
        <f t="shared" si="6"/>
        <v>0</v>
      </c>
      <c r="AK50" s="60">
        <f t="shared" si="7"/>
        <v>0</v>
      </c>
      <c r="AL50" s="60">
        <f t="shared" si="7"/>
        <v>0</v>
      </c>
      <c r="AM50" s="60">
        <f t="shared" si="7"/>
        <v>0</v>
      </c>
      <c r="AN50" s="60">
        <f t="shared" si="7"/>
        <v>0</v>
      </c>
      <c r="AO50" s="60">
        <f t="shared" si="7"/>
        <v>0</v>
      </c>
      <c r="AP50" s="60">
        <f t="shared" si="7"/>
        <v>0</v>
      </c>
      <c r="AQ50" s="60">
        <f t="shared" si="7"/>
        <v>0</v>
      </c>
      <c r="AR50" s="59">
        <f t="shared" si="7"/>
        <v>0</v>
      </c>
      <c r="AS50" s="59">
        <f t="shared" si="7"/>
        <v>0</v>
      </c>
      <c r="AT50" s="59">
        <f t="shared" si="7"/>
        <v>0</v>
      </c>
      <c r="AU50" s="59">
        <f t="shared" si="7"/>
        <v>0</v>
      </c>
      <c r="AV50" s="59">
        <f t="shared" si="7"/>
        <v>0</v>
      </c>
      <c r="AW50" s="59">
        <f t="shared" si="11"/>
        <v>0</v>
      </c>
      <c r="AX50" s="59">
        <f t="shared" si="7"/>
        <v>0</v>
      </c>
      <c r="AY50" s="59">
        <f t="shared" si="7"/>
        <v>0</v>
      </c>
      <c r="AZ50" s="59">
        <f t="shared" si="7"/>
        <v>0</v>
      </c>
      <c r="BA50" s="59">
        <f t="shared" si="8"/>
        <v>0</v>
      </c>
      <c r="BB50" s="59">
        <f t="shared" si="8"/>
        <v>0</v>
      </c>
    </row>
    <row r="51" spans="1:54" x14ac:dyDescent="0.25">
      <c r="A51" s="61">
        <f t="shared" si="12"/>
        <v>43195</v>
      </c>
      <c r="B51" s="32">
        <f t="shared" si="9"/>
        <v>7.2627264339768178</v>
      </c>
      <c r="C51" s="59">
        <f t="shared" si="10"/>
        <v>0</v>
      </c>
      <c r="D51" s="59">
        <f t="shared" si="5"/>
        <v>0.30821405583816913</v>
      </c>
      <c r="E51" s="60">
        <f t="shared" si="5"/>
        <v>0.30821405583816913</v>
      </c>
      <c r="F51" s="59">
        <f t="shared" si="5"/>
        <v>0.30821405583816913</v>
      </c>
      <c r="G51" s="59">
        <f t="shared" si="5"/>
        <v>0.30821405583816913</v>
      </c>
      <c r="H51" s="59">
        <f t="shared" si="5"/>
        <v>0.10251394441727543</v>
      </c>
      <c r="I51" s="59">
        <f t="shared" si="5"/>
        <v>0</v>
      </c>
      <c r="J51" s="60">
        <f t="shared" si="5"/>
        <v>1.1763895260998822</v>
      </c>
      <c r="K51" s="59">
        <f t="shared" si="5"/>
        <v>2.6048625220783106E-3</v>
      </c>
      <c r="L51" s="60">
        <f t="shared" si="5"/>
        <v>0</v>
      </c>
      <c r="M51" s="59">
        <f t="shared" si="5"/>
        <v>0.67060925213556699</v>
      </c>
      <c r="N51" s="59">
        <f t="shared" si="5"/>
        <v>0.86716713638219878</v>
      </c>
      <c r="O51" s="59">
        <f t="shared" si="5"/>
        <v>1.2133617683487357</v>
      </c>
      <c r="P51" s="59">
        <f t="shared" si="5"/>
        <v>0.91926438682376521</v>
      </c>
      <c r="Q51" s="59">
        <f t="shared" si="5"/>
        <v>0</v>
      </c>
      <c r="R51" s="59">
        <f t="shared" si="5"/>
        <v>0.13999035360588596</v>
      </c>
      <c r="S51" s="60">
        <f t="shared" si="5"/>
        <v>0</v>
      </c>
      <c r="T51" s="59">
        <f t="shared" si="5"/>
        <v>0</v>
      </c>
      <c r="U51" s="60">
        <f t="shared" si="5"/>
        <v>0</v>
      </c>
      <c r="V51" s="59">
        <f t="shared" si="5"/>
        <v>0</v>
      </c>
      <c r="W51" s="59">
        <f t="shared" si="5"/>
        <v>7.394448449770688E-2</v>
      </c>
      <c r="X51" s="59">
        <f t="shared" si="5"/>
        <v>0</v>
      </c>
      <c r="Y51" s="59">
        <f t="shared" si="5"/>
        <v>0.16205606000258807</v>
      </c>
      <c r="Z51" s="59">
        <f t="shared" si="5"/>
        <v>0</v>
      </c>
      <c r="AA51" s="59">
        <f t="shared" si="5"/>
        <v>0.24737791177414664</v>
      </c>
      <c r="AB51" s="59">
        <f t="shared" si="5"/>
        <v>0</v>
      </c>
      <c r="AC51" s="59">
        <f t="shared" si="5"/>
        <v>0</v>
      </c>
      <c r="AD51" s="59">
        <f t="shared" si="5"/>
        <v>0</v>
      </c>
      <c r="AE51" s="59">
        <f t="shared" si="5"/>
        <v>1.6805564658569746E-2</v>
      </c>
      <c r="AF51" s="59">
        <f t="shared" si="5"/>
        <v>0</v>
      </c>
      <c r="AG51" s="60">
        <f t="shared" si="6"/>
        <v>0</v>
      </c>
      <c r="AH51" s="59">
        <f t="shared" si="6"/>
        <v>0.42013911646424362</v>
      </c>
      <c r="AI51" s="59">
        <f t="shared" si="6"/>
        <v>1.7645842891498231E-2</v>
      </c>
      <c r="AJ51" s="60">
        <f t="shared" si="6"/>
        <v>0</v>
      </c>
      <c r="AK51" s="60">
        <f t="shared" si="7"/>
        <v>0</v>
      </c>
      <c r="AL51" s="60">
        <f t="shared" si="7"/>
        <v>0</v>
      </c>
      <c r="AM51" s="60">
        <f t="shared" si="7"/>
        <v>0</v>
      </c>
      <c r="AN51" s="60">
        <f t="shared" si="7"/>
        <v>0</v>
      </c>
      <c r="AO51" s="60">
        <f t="shared" si="7"/>
        <v>0</v>
      </c>
      <c r="AP51" s="60">
        <f t="shared" si="7"/>
        <v>0</v>
      </c>
      <c r="AQ51" s="60">
        <f t="shared" si="7"/>
        <v>0</v>
      </c>
      <c r="AR51" s="59">
        <f t="shared" si="7"/>
        <v>0</v>
      </c>
      <c r="AS51" s="59">
        <f t="shared" si="7"/>
        <v>0</v>
      </c>
      <c r="AT51" s="59">
        <f t="shared" si="7"/>
        <v>0</v>
      </c>
      <c r="AU51" s="59">
        <f t="shared" si="7"/>
        <v>0</v>
      </c>
      <c r="AV51" s="59">
        <f t="shared" si="7"/>
        <v>0</v>
      </c>
      <c r="AW51" s="59">
        <f t="shared" si="11"/>
        <v>0</v>
      </c>
      <c r="AX51" s="59">
        <f t="shared" si="7"/>
        <v>0</v>
      </c>
      <c r="AY51" s="59">
        <f t="shared" si="7"/>
        <v>0</v>
      </c>
      <c r="AZ51" s="59">
        <f t="shared" si="7"/>
        <v>0</v>
      </c>
      <c r="BA51" s="59">
        <f t="shared" si="8"/>
        <v>0</v>
      </c>
      <c r="BB51" s="59">
        <f t="shared" si="8"/>
        <v>0</v>
      </c>
    </row>
    <row r="52" spans="1:54" x14ac:dyDescent="0.25">
      <c r="A52" s="61">
        <f t="shared" si="12"/>
        <v>43196</v>
      </c>
      <c r="B52" s="32">
        <f t="shared" si="9"/>
        <v>7.2627264339768178</v>
      </c>
      <c r="C52" s="59">
        <f>C$24/1.98347/30</f>
        <v>0</v>
      </c>
      <c r="D52" s="59">
        <f t="shared" si="5"/>
        <v>0.30821405583816913</v>
      </c>
      <c r="E52" s="60">
        <f t="shared" si="5"/>
        <v>0.30821405583816913</v>
      </c>
      <c r="F52" s="59">
        <f t="shared" si="5"/>
        <v>0.30821405583816913</v>
      </c>
      <c r="G52" s="59">
        <f t="shared" si="5"/>
        <v>0.30821405583816913</v>
      </c>
      <c r="H52" s="59">
        <f t="shared" si="5"/>
        <v>0.10251394441727543</v>
      </c>
      <c r="I52" s="59">
        <f t="shared" si="5"/>
        <v>0</v>
      </c>
      <c r="J52" s="60">
        <f t="shared" si="5"/>
        <v>1.1763895260998822</v>
      </c>
      <c r="K52" s="59">
        <f t="shared" si="5"/>
        <v>2.6048625220783106E-3</v>
      </c>
      <c r="L52" s="60">
        <f t="shared" si="5"/>
        <v>0</v>
      </c>
      <c r="M52" s="59">
        <f t="shared" si="5"/>
        <v>0.67060925213556699</v>
      </c>
      <c r="N52" s="59">
        <f t="shared" si="5"/>
        <v>0.86716713638219878</v>
      </c>
      <c r="O52" s="59">
        <f t="shared" si="5"/>
        <v>1.2133617683487357</v>
      </c>
      <c r="P52" s="59">
        <f t="shared" si="5"/>
        <v>0.91926438682376521</v>
      </c>
      <c r="Q52" s="59">
        <f t="shared" si="5"/>
        <v>0</v>
      </c>
      <c r="R52" s="59">
        <f t="shared" si="5"/>
        <v>0.13999035360588596</v>
      </c>
      <c r="S52" s="60">
        <f t="shared" si="5"/>
        <v>0</v>
      </c>
      <c r="T52" s="59">
        <f t="shared" si="5"/>
        <v>0</v>
      </c>
      <c r="U52" s="60">
        <f t="shared" si="5"/>
        <v>0</v>
      </c>
      <c r="V52" s="59">
        <f t="shared" si="5"/>
        <v>0</v>
      </c>
      <c r="W52" s="59">
        <f t="shared" si="5"/>
        <v>7.394448449770688E-2</v>
      </c>
      <c r="X52" s="59">
        <f t="shared" si="5"/>
        <v>0</v>
      </c>
      <c r="Y52" s="59">
        <f t="shared" si="5"/>
        <v>0.16205606000258807</v>
      </c>
      <c r="Z52" s="59">
        <f t="shared" si="5"/>
        <v>0</v>
      </c>
      <c r="AA52" s="59">
        <f t="shared" si="5"/>
        <v>0.24737791177414664</v>
      </c>
      <c r="AB52" s="59">
        <f t="shared" si="5"/>
        <v>0</v>
      </c>
      <c r="AC52" s="59">
        <f t="shared" si="5"/>
        <v>0</v>
      </c>
      <c r="AD52" s="59">
        <f t="shared" si="5"/>
        <v>0</v>
      </c>
      <c r="AE52" s="59">
        <f t="shared" si="5"/>
        <v>1.6805564658569746E-2</v>
      </c>
      <c r="AF52" s="59">
        <f t="shared" si="5"/>
        <v>0</v>
      </c>
      <c r="AG52" s="60">
        <f t="shared" si="6"/>
        <v>0</v>
      </c>
      <c r="AH52" s="59">
        <f t="shared" si="6"/>
        <v>0.42013911646424362</v>
      </c>
      <c r="AI52" s="59">
        <f t="shared" si="6"/>
        <v>1.7645842891498231E-2</v>
      </c>
      <c r="AJ52" s="60">
        <f t="shared" si="6"/>
        <v>0</v>
      </c>
      <c r="AK52" s="60">
        <f t="shared" si="7"/>
        <v>0</v>
      </c>
      <c r="AL52" s="60">
        <f t="shared" si="7"/>
        <v>0</v>
      </c>
      <c r="AM52" s="60">
        <f t="shared" si="7"/>
        <v>0</v>
      </c>
      <c r="AN52" s="60">
        <f t="shared" si="7"/>
        <v>0</v>
      </c>
      <c r="AO52" s="60">
        <f t="shared" si="7"/>
        <v>0</v>
      </c>
      <c r="AP52" s="60">
        <f t="shared" si="7"/>
        <v>0</v>
      </c>
      <c r="AQ52" s="60">
        <f t="shared" si="7"/>
        <v>0</v>
      </c>
      <c r="AR52" s="59">
        <f t="shared" si="7"/>
        <v>0</v>
      </c>
      <c r="AS52" s="59">
        <f t="shared" si="7"/>
        <v>0</v>
      </c>
      <c r="AT52" s="59">
        <f t="shared" si="7"/>
        <v>0</v>
      </c>
      <c r="AU52" s="59">
        <f t="shared" si="7"/>
        <v>0</v>
      </c>
      <c r="AV52" s="59">
        <f t="shared" si="7"/>
        <v>0</v>
      </c>
      <c r="AW52" s="59">
        <f t="shared" si="11"/>
        <v>0</v>
      </c>
      <c r="AX52" s="59">
        <f t="shared" si="7"/>
        <v>0</v>
      </c>
      <c r="AY52" s="59">
        <f t="shared" si="7"/>
        <v>0</v>
      </c>
      <c r="AZ52" s="59">
        <f t="shared" si="7"/>
        <v>0</v>
      </c>
      <c r="BA52" s="59">
        <f t="shared" si="8"/>
        <v>0</v>
      </c>
      <c r="BB52" s="59">
        <f t="shared" si="8"/>
        <v>0</v>
      </c>
    </row>
    <row r="53" spans="1:54" x14ac:dyDescent="0.25">
      <c r="A53" s="61">
        <f t="shared" si="12"/>
        <v>43197</v>
      </c>
      <c r="B53" s="32">
        <f t="shared" si="9"/>
        <v>7.2627264339768178</v>
      </c>
      <c r="C53" s="59">
        <f t="shared" si="10"/>
        <v>0</v>
      </c>
      <c r="D53" s="59">
        <f t="shared" si="5"/>
        <v>0.30821405583816913</v>
      </c>
      <c r="E53" s="60">
        <f t="shared" si="5"/>
        <v>0.30821405583816913</v>
      </c>
      <c r="F53" s="59">
        <f t="shared" si="5"/>
        <v>0.30821405583816913</v>
      </c>
      <c r="G53" s="59">
        <f t="shared" si="5"/>
        <v>0.30821405583816913</v>
      </c>
      <c r="H53" s="59">
        <f t="shared" si="5"/>
        <v>0.10251394441727543</v>
      </c>
      <c r="I53" s="59">
        <f t="shared" si="5"/>
        <v>0</v>
      </c>
      <c r="J53" s="60">
        <f t="shared" si="5"/>
        <v>1.1763895260998822</v>
      </c>
      <c r="K53" s="59">
        <f t="shared" si="5"/>
        <v>2.6048625220783106E-3</v>
      </c>
      <c r="L53" s="60">
        <f t="shared" si="5"/>
        <v>0</v>
      </c>
      <c r="M53" s="59">
        <f t="shared" si="5"/>
        <v>0.67060925213556699</v>
      </c>
      <c r="N53" s="59">
        <f t="shared" si="5"/>
        <v>0.86716713638219878</v>
      </c>
      <c r="O53" s="59">
        <f t="shared" si="5"/>
        <v>1.2133617683487357</v>
      </c>
      <c r="P53" s="59">
        <f t="shared" si="5"/>
        <v>0.91926438682376521</v>
      </c>
      <c r="Q53" s="59">
        <f t="shared" si="5"/>
        <v>0</v>
      </c>
      <c r="R53" s="59">
        <f t="shared" si="5"/>
        <v>0.13999035360588596</v>
      </c>
      <c r="S53" s="60">
        <f t="shared" si="5"/>
        <v>0</v>
      </c>
      <c r="T53" s="59">
        <f t="shared" si="5"/>
        <v>0</v>
      </c>
      <c r="U53" s="60">
        <f t="shared" si="5"/>
        <v>0</v>
      </c>
      <c r="V53" s="59">
        <f t="shared" si="5"/>
        <v>0</v>
      </c>
      <c r="W53" s="59">
        <f t="shared" si="5"/>
        <v>7.394448449770688E-2</v>
      </c>
      <c r="X53" s="59">
        <f t="shared" si="5"/>
        <v>0</v>
      </c>
      <c r="Y53" s="59">
        <f t="shared" si="5"/>
        <v>0.16205606000258807</v>
      </c>
      <c r="Z53" s="59">
        <f t="shared" si="5"/>
        <v>0</v>
      </c>
      <c r="AA53" s="59">
        <f t="shared" si="5"/>
        <v>0.24737791177414664</v>
      </c>
      <c r="AB53" s="59">
        <f t="shared" si="5"/>
        <v>0</v>
      </c>
      <c r="AC53" s="59">
        <f t="shared" si="5"/>
        <v>0</v>
      </c>
      <c r="AD53" s="59">
        <f t="shared" si="5"/>
        <v>0</v>
      </c>
      <c r="AE53" s="59">
        <f t="shared" si="5"/>
        <v>1.6805564658569746E-2</v>
      </c>
      <c r="AF53" s="59">
        <f t="shared" si="5"/>
        <v>0</v>
      </c>
      <c r="AG53" s="60">
        <f t="shared" si="6"/>
        <v>0</v>
      </c>
      <c r="AH53" s="59">
        <f t="shared" si="6"/>
        <v>0.42013911646424362</v>
      </c>
      <c r="AI53" s="59">
        <f t="shared" si="6"/>
        <v>1.7645842891498231E-2</v>
      </c>
      <c r="AJ53" s="60">
        <f t="shared" si="6"/>
        <v>0</v>
      </c>
      <c r="AK53" s="60">
        <f t="shared" si="7"/>
        <v>0</v>
      </c>
      <c r="AL53" s="60">
        <f t="shared" si="7"/>
        <v>0</v>
      </c>
      <c r="AM53" s="60">
        <f t="shared" si="7"/>
        <v>0</v>
      </c>
      <c r="AN53" s="60">
        <f t="shared" si="7"/>
        <v>0</v>
      </c>
      <c r="AO53" s="60">
        <f t="shared" si="7"/>
        <v>0</v>
      </c>
      <c r="AP53" s="60">
        <f t="shared" si="7"/>
        <v>0</v>
      </c>
      <c r="AQ53" s="60">
        <f t="shared" si="7"/>
        <v>0</v>
      </c>
      <c r="AR53" s="59">
        <f t="shared" si="7"/>
        <v>0</v>
      </c>
      <c r="AS53" s="59">
        <f t="shared" si="7"/>
        <v>0</v>
      </c>
      <c r="AT53" s="59">
        <f t="shared" si="7"/>
        <v>0</v>
      </c>
      <c r="AU53" s="59">
        <f t="shared" si="7"/>
        <v>0</v>
      </c>
      <c r="AV53" s="59">
        <f t="shared" si="7"/>
        <v>0</v>
      </c>
      <c r="AW53" s="59">
        <f t="shared" si="11"/>
        <v>0</v>
      </c>
      <c r="AX53" s="59">
        <f t="shared" si="7"/>
        <v>0</v>
      </c>
      <c r="AY53" s="59">
        <f t="shared" si="7"/>
        <v>0</v>
      </c>
      <c r="AZ53" s="59">
        <f t="shared" si="7"/>
        <v>0</v>
      </c>
      <c r="BA53" s="59">
        <f t="shared" si="8"/>
        <v>0</v>
      </c>
      <c r="BB53" s="59">
        <f t="shared" si="8"/>
        <v>0</v>
      </c>
    </row>
    <row r="54" spans="1:54" x14ac:dyDescent="0.25">
      <c r="A54" s="61">
        <f t="shared" si="12"/>
        <v>43198</v>
      </c>
      <c r="B54" s="32">
        <f t="shared" si="9"/>
        <v>7.2627264339768178</v>
      </c>
      <c r="C54" s="59">
        <f t="shared" si="10"/>
        <v>0</v>
      </c>
      <c r="D54" s="59">
        <f>D$24/1.98347/30</f>
        <v>0.30821405583816913</v>
      </c>
      <c r="E54" s="60">
        <f t="shared" si="5"/>
        <v>0.30821405583816913</v>
      </c>
      <c r="F54" s="59">
        <f t="shared" si="5"/>
        <v>0.30821405583816913</v>
      </c>
      <c r="G54" s="59">
        <f t="shared" si="5"/>
        <v>0.30821405583816913</v>
      </c>
      <c r="H54" s="59">
        <f t="shared" si="5"/>
        <v>0.10251394441727543</v>
      </c>
      <c r="I54" s="59">
        <f t="shared" si="5"/>
        <v>0</v>
      </c>
      <c r="J54" s="60">
        <f t="shared" si="5"/>
        <v>1.1763895260998822</v>
      </c>
      <c r="K54" s="59">
        <f t="shared" si="5"/>
        <v>2.6048625220783106E-3</v>
      </c>
      <c r="L54" s="60">
        <f t="shared" si="5"/>
        <v>0</v>
      </c>
      <c r="M54" s="59">
        <f t="shared" si="5"/>
        <v>0.67060925213556699</v>
      </c>
      <c r="N54" s="59">
        <f t="shared" si="5"/>
        <v>0.86716713638219878</v>
      </c>
      <c r="O54" s="59">
        <f t="shared" si="5"/>
        <v>1.2133617683487357</v>
      </c>
      <c r="P54" s="59">
        <f t="shared" si="5"/>
        <v>0.91926438682376521</v>
      </c>
      <c r="Q54" s="59">
        <f t="shared" si="5"/>
        <v>0</v>
      </c>
      <c r="R54" s="59">
        <f t="shared" si="5"/>
        <v>0.13999035360588596</v>
      </c>
      <c r="S54" s="60">
        <f t="shared" si="5"/>
        <v>0</v>
      </c>
      <c r="T54" s="59">
        <f t="shared" si="5"/>
        <v>0</v>
      </c>
      <c r="U54" s="60">
        <f t="shared" si="5"/>
        <v>0</v>
      </c>
      <c r="V54" s="59">
        <f t="shared" si="5"/>
        <v>0</v>
      </c>
      <c r="W54" s="59">
        <f t="shared" si="5"/>
        <v>7.394448449770688E-2</v>
      </c>
      <c r="X54" s="59">
        <f t="shared" si="5"/>
        <v>0</v>
      </c>
      <c r="Y54" s="59">
        <f t="shared" si="5"/>
        <v>0.16205606000258807</v>
      </c>
      <c r="Z54" s="59">
        <f t="shared" si="5"/>
        <v>0</v>
      </c>
      <c r="AA54" s="59">
        <f t="shared" si="5"/>
        <v>0.24737791177414664</v>
      </c>
      <c r="AB54" s="59">
        <f t="shared" si="5"/>
        <v>0</v>
      </c>
      <c r="AC54" s="59">
        <f t="shared" si="5"/>
        <v>0</v>
      </c>
      <c r="AD54" s="59">
        <f t="shared" si="5"/>
        <v>0</v>
      </c>
      <c r="AE54" s="59">
        <f t="shared" si="5"/>
        <v>1.6805564658569746E-2</v>
      </c>
      <c r="AF54" s="59">
        <f t="shared" si="5"/>
        <v>0</v>
      </c>
      <c r="AG54" s="60">
        <f t="shared" si="6"/>
        <v>0</v>
      </c>
      <c r="AH54" s="59">
        <f t="shared" si="6"/>
        <v>0.42013911646424362</v>
      </c>
      <c r="AI54" s="59">
        <f>AI$24/1.98347/30</f>
        <v>1.7645842891498231E-2</v>
      </c>
      <c r="AJ54" s="60">
        <f t="shared" si="6"/>
        <v>0</v>
      </c>
      <c r="AK54" s="60">
        <f t="shared" si="7"/>
        <v>0</v>
      </c>
      <c r="AL54" s="60">
        <f t="shared" si="7"/>
        <v>0</v>
      </c>
      <c r="AM54" s="60">
        <f t="shared" si="7"/>
        <v>0</v>
      </c>
      <c r="AN54" s="60">
        <f t="shared" si="7"/>
        <v>0</v>
      </c>
      <c r="AO54" s="60">
        <f t="shared" si="7"/>
        <v>0</v>
      </c>
      <c r="AP54" s="60">
        <f t="shared" si="7"/>
        <v>0</v>
      </c>
      <c r="AQ54" s="60">
        <f t="shared" si="7"/>
        <v>0</v>
      </c>
      <c r="AR54" s="59">
        <f t="shared" si="7"/>
        <v>0</v>
      </c>
      <c r="AS54" s="59">
        <f t="shared" si="7"/>
        <v>0</v>
      </c>
      <c r="AT54" s="59">
        <f t="shared" si="7"/>
        <v>0</v>
      </c>
      <c r="AU54" s="59">
        <f t="shared" si="7"/>
        <v>0</v>
      </c>
      <c r="AV54" s="59">
        <f t="shared" si="7"/>
        <v>0</v>
      </c>
      <c r="AW54" s="59">
        <f t="shared" si="11"/>
        <v>0</v>
      </c>
      <c r="AX54" s="59">
        <f t="shared" si="7"/>
        <v>0</v>
      </c>
      <c r="AY54" s="59">
        <f t="shared" si="7"/>
        <v>0</v>
      </c>
      <c r="AZ54" s="59">
        <f t="shared" si="7"/>
        <v>0</v>
      </c>
      <c r="BA54" s="59">
        <f t="shared" si="8"/>
        <v>0</v>
      </c>
      <c r="BB54" s="59">
        <f t="shared" si="8"/>
        <v>0</v>
      </c>
    </row>
    <row r="55" spans="1:54" x14ac:dyDescent="0.25">
      <c r="A55" s="61">
        <f t="shared" si="12"/>
        <v>43199</v>
      </c>
      <c r="B55" s="32">
        <f t="shared" si="9"/>
        <v>7.2627264339768178</v>
      </c>
      <c r="C55" s="59">
        <f t="shared" si="10"/>
        <v>0</v>
      </c>
      <c r="D55" s="59">
        <f>D$24/1.98347/30</f>
        <v>0.30821405583816913</v>
      </c>
      <c r="E55" s="60">
        <f t="shared" si="5"/>
        <v>0.30821405583816913</v>
      </c>
      <c r="F55" s="59">
        <f t="shared" si="5"/>
        <v>0.30821405583816913</v>
      </c>
      <c r="G55" s="59">
        <f t="shared" si="5"/>
        <v>0.30821405583816913</v>
      </c>
      <c r="H55" s="59">
        <f t="shared" si="5"/>
        <v>0.10251394441727543</v>
      </c>
      <c r="I55" s="59">
        <f t="shared" si="5"/>
        <v>0</v>
      </c>
      <c r="J55" s="60">
        <f t="shared" si="5"/>
        <v>1.1763895260998822</v>
      </c>
      <c r="K55" s="59">
        <f t="shared" si="5"/>
        <v>2.6048625220783106E-3</v>
      </c>
      <c r="L55" s="60">
        <f t="shared" si="5"/>
        <v>0</v>
      </c>
      <c r="M55" s="59">
        <f t="shared" si="5"/>
        <v>0.67060925213556699</v>
      </c>
      <c r="N55" s="59">
        <f t="shared" si="5"/>
        <v>0.86716713638219878</v>
      </c>
      <c r="O55" s="59">
        <f t="shared" si="5"/>
        <v>1.2133617683487357</v>
      </c>
      <c r="P55" s="59">
        <f t="shared" si="5"/>
        <v>0.91926438682376521</v>
      </c>
      <c r="Q55" s="59">
        <f t="shared" si="5"/>
        <v>0</v>
      </c>
      <c r="R55" s="59">
        <f t="shared" si="5"/>
        <v>0.13999035360588596</v>
      </c>
      <c r="S55" s="60">
        <f t="shared" si="5"/>
        <v>0</v>
      </c>
      <c r="T55" s="59">
        <f t="shared" si="5"/>
        <v>0</v>
      </c>
      <c r="U55" s="60">
        <f t="shared" si="5"/>
        <v>0</v>
      </c>
      <c r="V55" s="59">
        <f t="shared" si="5"/>
        <v>0</v>
      </c>
      <c r="W55" s="59">
        <f t="shared" si="5"/>
        <v>7.394448449770688E-2</v>
      </c>
      <c r="X55" s="59">
        <f t="shared" si="5"/>
        <v>0</v>
      </c>
      <c r="Y55" s="59">
        <f t="shared" si="5"/>
        <v>0.16205606000258807</v>
      </c>
      <c r="Z55" s="59">
        <f t="shared" si="5"/>
        <v>0</v>
      </c>
      <c r="AA55" s="59">
        <f t="shared" si="5"/>
        <v>0.24737791177414664</v>
      </c>
      <c r="AB55" s="59">
        <f t="shared" si="5"/>
        <v>0</v>
      </c>
      <c r="AC55" s="59">
        <f t="shared" si="5"/>
        <v>0</v>
      </c>
      <c r="AD55" s="59">
        <f t="shared" ref="AD55:BF65" si="13">AD$24/1.98347/30</f>
        <v>0</v>
      </c>
      <c r="AE55" s="59">
        <f t="shared" si="13"/>
        <v>1.6805564658569746E-2</v>
      </c>
      <c r="AF55" s="59">
        <f t="shared" si="13"/>
        <v>0</v>
      </c>
      <c r="AG55" s="60">
        <f t="shared" si="6"/>
        <v>0</v>
      </c>
      <c r="AH55" s="59">
        <f t="shared" si="6"/>
        <v>0.42013911646424362</v>
      </c>
      <c r="AI55" s="59">
        <f t="shared" si="6"/>
        <v>1.7645842891498231E-2</v>
      </c>
      <c r="AJ55" s="60">
        <f t="shared" si="6"/>
        <v>0</v>
      </c>
      <c r="AK55" s="60">
        <f t="shared" si="7"/>
        <v>0</v>
      </c>
      <c r="AL55" s="60">
        <f t="shared" si="7"/>
        <v>0</v>
      </c>
      <c r="AM55" s="60">
        <f t="shared" si="7"/>
        <v>0</v>
      </c>
      <c r="AN55" s="60">
        <f t="shared" si="7"/>
        <v>0</v>
      </c>
      <c r="AO55" s="60">
        <f t="shared" si="7"/>
        <v>0</v>
      </c>
      <c r="AP55" s="60">
        <f t="shared" si="7"/>
        <v>0</v>
      </c>
      <c r="AQ55" s="60">
        <f t="shared" si="7"/>
        <v>0</v>
      </c>
      <c r="AR55" s="59">
        <f t="shared" si="7"/>
        <v>0</v>
      </c>
      <c r="AS55" s="59">
        <f t="shared" si="7"/>
        <v>0</v>
      </c>
      <c r="AT55" s="59">
        <f t="shared" si="7"/>
        <v>0</v>
      </c>
      <c r="AU55" s="59">
        <f t="shared" si="7"/>
        <v>0</v>
      </c>
      <c r="AV55" s="59">
        <f t="shared" si="7"/>
        <v>0</v>
      </c>
      <c r="AW55" s="59">
        <f t="shared" si="11"/>
        <v>0</v>
      </c>
      <c r="AX55" s="59">
        <f t="shared" si="7"/>
        <v>0</v>
      </c>
      <c r="AY55" s="59">
        <f t="shared" si="7"/>
        <v>0</v>
      </c>
      <c r="AZ55" s="59">
        <f t="shared" si="7"/>
        <v>0</v>
      </c>
      <c r="BA55" s="59">
        <f t="shared" si="8"/>
        <v>0</v>
      </c>
      <c r="BB55" s="59">
        <f t="shared" si="8"/>
        <v>0</v>
      </c>
    </row>
    <row r="56" spans="1:54" x14ac:dyDescent="0.25">
      <c r="A56" s="61">
        <f t="shared" si="12"/>
        <v>43200</v>
      </c>
      <c r="B56" s="32">
        <f t="shared" si="9"/>
        <v>7.2627264339768178</v>
      </c>
      <c r="C56" s="59">
        <f t="shared" si="10"/>
        <v>0</v>
      </c>
      <c r="D56" s="59">
        <f t="shared" si="10"/>
        <v>0.30821405583816913</v>
      </c>
      <c r="E56" s="60">
        <f t="shared" si="10"/>
        <v>0.30821405583816913</v>
      </c>
      <c r="F56" s="59">
        <f t="shared" si="10"/>
        <v>0.30821405583816913</v>
      </c>
      <c r="G56" s="59">
        <f t="shared" si="10"/>
        <v>0.30821405583816913</v>
      </c>
      <c r="H56" s="59">
        <f t="shared" si="10"/>
        <v>0.10251394441727543</v>
      </c>
      <c r="I56" s="59">
        <f t="shared" si="10"/>
        <v>0</v>
      </c>
      <c r="J56" s="60">
        <f t="shared" si="10"/>
        <v>1.1763895260998822</v>
      </c>
      <c r="K56" s="59">
        <f t="shared" si="10"/>
        <v>2.6048625220783106E-3</v>
      </c>
      <c r="L56" s="60">
        <f t="shared" si="10"/>
        <v>0</v>
      </c>
      <c r="M56" s="59">
        <f t="shared" si="10"/>
        <v>0.67060925213556699</v>
      </c>
      <c r="N56" s="59">
        <f t="shared" si="10"/>
        <v>0.86716713638219878</v>
      </c>
      <c r="O56" s="59">
        <f t="shared" si="10"/>
        <v>1.2133617683487357</v>
      </c>
      <c r="P56" s="59">
        <f t="shared" si="10"/>
        <v>0.91926438682376521</v>
      </c>
      <c r="Q56" s="59">
        <f t="shared" si="10"/>
        <v>0</v>
      </c>
      <c r="R56" s="59">
        <f t="shared" si="10"/>
        <v>0.13999035360588596</v>
      </c>
      <c r="S56" s="60">
        <f t="shared" ref="S56:AU68" si="14">S$24/1.98347/30</f>
        <v>0</v>
      </c>
      <c r="T56" s="59">
        <f t="shared" si="14"/>
        <v>0</v>
      </c>
      <c r="U56" s="60">
        <f t="shared" si="14"/>
        <v>0</v>
      </c>
      <c r="V56" s="59">
        <f t="shared" si="14"/>
        <v>0</v>
      </c>
      <c r="W56" s="59">
        <f t="shared" si="14"/>
        <v>7.394448449770688E-2</v>
      </c>
      <c r="X56" s="59">
        <f t="shared" si="14"/>
        <v>0</v>
      </c>
      <c r="Y56" s="59">
        <f t="shared" si="14"/>
        <v>0.16205606000258807</v>
      </c>
      <c r="Z56" s="59">
        <f t="shared" si="14"/>
        <v>0</v>
      </c>
      <c r="AA56" s="59">
        <f t="shared" si="14"/>
        <v>0.24737791177414664</v>
      </c>
      <c r="AB56" s="59">
        <f t="shared" si="14"/>
        <v>0</v>
      </c>
      <c r="AC56" s="59">
        <f t="shared" si="14"/>
        <v>0</v>
      </c>
      <c r="AD56" s="59">
        <f t="shared" si="14"/>
        <v>0</v>
      </c>
      <c r="AE56" s="59">
        <f t="shared" si="14"/>
        <v>1.6805564658569746E-2</v>
      </c>
      <c r="AF56" s="59">
        <f t="shared" si="14"/>
        <v>0</v>
      </c>
      <c r="AG56" s="60">
        <f t="shared" si="6"/>
        <v>0</v>
      </c>
      <c r="AH56" s="59">
        <f t="shared" si="6"/>
        <v>0.42013911646424362</v>
      </c>
      <c r="AI56" s="59">
        <f t="shared" si="6"/>
        <v>1.7645842891498231E-2</v>
      </c>
      <c r="AJ56" s="60">
        <f t="shared" si="6"/>
        <v>0</v>
      </c>
      <c r="AK56" s="60">
        <f t="shared" si="7"/>
        <v>0</v>
      </c>
      <c r="AL56" s="60">
        <f t="shared" si="7"/>
        <v>0</v>
      </c>
      <c r="AM56" s="60">
        <f t="shared" si="7"/>
        <v>0</v>
      </c>
      <c r="AN56" s="60">
        <f t="shared" si="7"/>
        <v>0</v>
      </c>
      <c r="AO56" s="60">
        <f t="shared" si="7"/>
        <v>0</v>
      </c>
      <c r="AP56" s="60">
        <f t="shared" si="7"/>
        <v>0</v>
      </c>
      <c r="AQ56" s="60">
        <f t="shared" si="7"/>
        <v>0</v>
      </c>
      <c r="AR56" s="59">
        <f t="shared" si="7"/>
        <v>0</v>
      </c>
      <c r="AS56" s="59">
        <f t="shared" si="7"/>
        <v>0</v>
      </c>
      <c r="AT56" s="59">
        <f t="shared" si="7"/>
        <v>0</v>
      </c>
      <c r="AU56" s="59">
        <f t="shared" si="7"/>
        <v>0</v>
      </c>
      <c r="AV56" s="59">
        <f t="shared" si="7"/>
        <v>0</v>
      </c>
      <c r="AW56" s="59">
        <f t="shared" si="11"/>
        <v>0</v>
      </c>
      <c r="AX56" s="59">
        <f t="shared" si="7"/>
        <v>0</v>
      </c>
      <c r="AY56" s="59">
        <f t="shared" si="7"/>
        <v>0</v>
      </c>
      <c r="AZ56" s="59">
        <f t="shared" si="7"/>
        <v>0</v>
      </c>
      <c r="BA56" s="59">
        <f t="shared" si="8"/>
        <v>0</v>
      </c>
      <c r="BB56" s="59">
        <f t="shared" si="8"/>
        <v>0</v>
      </c>
    </row>
    <row r="57" spans="1:54" x14ac:dyDescent="0.25">
      <c r="A57" s="61">
        <f t="shared" si="12"/>
        <v>43201</v>
      </c>
      <c r="B57" s="32">
        <f t="shared" si="9"/>
        <v>7.2627264339768178</v>
      </c>
      <c r="C57" s="59">
        <f t="shared" si="10"/>
        <v>0</v>
      </c>
      <c r="D57" s="59">
        <f t="shared" si="10"/>
        <v>0.30821405583816913</v>
      </c>
      <c r="E57" s="60">
        <f t="shared" si="10"/>
        <v>0.30821405583816913</v>
      </c>
      <c r="F57" s="59">
        <f t="shared" si="10"/>
        <v>0.30821405583816913</v>
      </c>
      <c r="G57" s="59">
        <f t="shared" si="10"/>
        <v>0.30821405583816913</v>
      </c>
      <c r="H57" s="59">
        <f t="shared" si="10"/>
        <v>0.10251394441727543</v>
      </c>
      <c r="I57" s="59">
        <f t="shared" si="10"/>
        <v>0</v>
      </c>
      <c r="J57" s="60">
        <f t="shared" si="10"/>
        <v>1.1763895260998822</v>
      </c>
      <c r="K57" s="59">
        <f t="shared" si="10"/>
        <v>2.6048625220783106E-3</v>
      </c>
      <c r="L57" s="60">
        <f t="shared" si="10"/>
        <v>0</v>
      </c>
      <c r="M57" s="59">
        <f t="shared" si="10"/>
        <v>0.67060925213556699</v>
      </c>
      <c r="N57" s="59">
        <f t="shared" si="10"/>
        <v>0.86716713638219878</v>
      </c>
      <c r="O57" s="59">
        <f t="shared" si="10"/>
        <v>1.2133617683487357</v>
      </c>
      <c r="P57" s="59">
        <f t="shared" si="10"/>
        <v>0.91926438682376521</v>
      </c>
      <c r="Q57" s="59">
        <f t="shared" si="10"/>
        <v>0</v>
      </c>
      <c r="R57" s="59">
        <f t="shared" si="10"/>
        <v>0.13999035360588596</v>
      </c>
      <c r="S57" s="60">
        <f t="shared" si="14"/>
        <v>0</v>
      </c>
      <c r="T57" s="59">
        <f t="shared" si="14"/>
        <v>0</v>
      </c>
      <c r="U57" s="60">
        <f t="shared" si="14"/>
        <v>0</v>
      </c>
      <c r="V57" s="59">
        <f t="shared" si="14"/>
        <v>0</v>
      </c>
      <c r="W57" s="59">
        <f t="shared" si="14"/>
        <v>7.394448449770688E-2</v>
      </c>
      <c r="X57" s="59">
        <f t="shared" si="14"/>
        <v>0</v>
      </c>
      <c r="Y57" s="59">
        <f t="shared" si="14"/>
        <v>0.16205606000258807</v>
      </c>
      <c r="Z57" s="59">
        <f t="shared" si="14"/>
        <v>0</v>
      </c>
      <c r="AA57" s="59">
        <f t="shared" si="14"/>
        <v>0.24737791177414664</v>
      </c>
      <c r="AB57" s="59">
        <f t="shared" si="14"/>
        <v>0</v>
      </c>
      <c r="AC57" s="59">
        <f t="shared" si="14"/>
        <v>0</v>
      </c>
      <c r="AD57" s="59">
        <f t="shared" si="14"/>
        <v>0</v>
      </c>
      <c r="AE57" s="59">
        <f t="shared" si="14"/>
        <v>1.6805564658569746E-2</v>
      </c>
      <c r="AF57" s="59">
        <f t="shared" si="14"/>
        <v>0</v>
      </c>
      <c r="AG57" s="60">
        <f t="shared" si="14"/>
        <v>0</v>
      </c>
      <c r="AH57" s="59">
        <f t="shared" si="6"/>
        <v>0.42013911646424362</v>
      </c>
      <c r="AI57" s="59">
        <f t="shared" si="6"/>
        <v>1.7645842891498231E-2</v>
      </c>
      <c r="AJ57" s="60">
        <f t="shared" si="6"/>
        <v>0</v>
      </c>
      <c r="AK57" s="60">
        <f t="shared" si="7"/>
        <v>0</v>
      </c>
      <c r="AL57" s="60">
        <f t="shared" si="7"/>
        <v>0</v>
      </c>
      <c r="AM57" s="60">
        <f t="shared" si="7"/>
        <v>0</v>
      </c>
      <c r="AN57" s="60">
        <f t="shared" si="7"/>
        <v>0</v>
      </c>
      <c r="AO57" s="60">
        <f t="shared" si="7"/>
        <v>0</v>
      </c>
      <c r="AP57" s="60">
        <f t="shared" si="7"/>
        <v>0</v>
      </c>
      <c r="AQ57" s="60">
        <f t="shared" si="7"/>
        <v>0</v>
      </c>
      <c r="AR57" s="59">
        <f t="shared" si="7"/>
        <v>0</v>
      </c>
      <c r="AS57" s="59">
        <f t="shared" si="7"/>
        <v>0</v>
      </c>
      <c r="AT57" s="59">
        <f t="shared" si="7"/>
        <v>0</v>
      </c>
      <c r="AU57" s="59">
        <f t="shared" si="7"/>
        <v>0</v>
      </c>
      <c r="AV57" s="59">
        <f t="shared" si="7"/>
        <v>0</v>
      </c>
      <c r="AW57" s="59">
        <f t="shared" si="11"/>
        <v>0</v>
      </c>
      <c r="AX57" s="59">
        <f t="shared" si="7"/>
        <v>0</v>
      </c>
      <c r="AY57" s="59">
        <f t="shared" si="7"/>
        <v>0</v>
      </c>
      <c r="AZ57" s="59">
        <f t="shared" si="7"/>
        <v>0</v>
      </c>
      <c r="BA57" s="59">
        <f t="shared" si="8"/>
        <v>0</v>
      </c>
      <c r="BB57" s="59">
        <f t="shared" si="8"/>
        <v>0</v>
      </c>
    </row>
    <row r="58" spans="1:54" x14ac:dyDescent="0.25">
      <c r="A58" s="61">
        <f t="shared" si="12"/>
        <v>43202</v>
      </c>
      <c r="B58" s="32">
        <f t="shared" si="9"/>
        <v>7.2627264339768178</v>
      </c>
      <c r="C58" s="59">
        <f t="shared" si="10"/>
        <v>0</v>
      </c>
      <c r="D58" s="59">
        <f t="shared" si="10"/>
        <v>0.30821405583816913</v>
      </c>
      <c r="E58" s="60">
        <f t="shared" si="10"/>
        <v>0.30821405583816913</v>
      </c>
      <c r="F58" s="59">
        <f t="shared" si="10"/>
        <v>0.30821405583816913</v>
      </c>
      <c r="G58" s="59">
        <f t="shared" si="10"/>
        <v>0.30821405583816913</v>
      </c>
      <c r="H58" s="59">
        <f t="shared" si="10"/>
        <v>0.10251394441727543</v>
      </c>
      <c r="I58" s="59">
        <f t="shared" si="10"/>
        <v>0</v>
      </c>
      <c r="J58" s="60">
        <f t="shared" si="10"/>
        <v>1.1763895260998822</v>
      </c>
      <c r="K58" s="59">
        <f t="shared" si="10"/>
        <v>2.6048625220783106E-3</v>
      </c>
      <c r="L58" s="60">
        <f t="shared" si="10"/>
        <v>0</v>
      </c>
      <c r="M58" s="59">
        <f t="shared" si="10"/>
        <v>0.67060925213556699</v>
      </c>
      <c r="N58" s="59">
        <f t="shared" si="10"/>
        <v>0.86716713638219878</v>
      </c>
      <c r="O58" s="59">
        <f t="shared" si="10"/>
        <v>1.2133617683487357</v>
      </c>
      <c r="P58" s="59">
        <f t="shared" si="10"/>
        <v>0.91926438682376521</v>
      </c>
      <c r="Q58" s="59">
        <f t="shared" si="10"/>
        <v>0</v>
      </c>
      <c r="R58" s="59">
        <f t="shared" si="10"/>
        <v>0.13999035360588596</v>
      </c>
      <c r="S58" s="60">
        <f t="shared" si="14"/>
        <v>0</v>
      </c>
      <c r="T58" s="59">
        <f t="shared" si="14"/>
        <v>0</v>
      </c>
      <c r="U58" s="60">
        <f t="shared" si="14"/>
        <v>0</v>
      </c>
      <c r="V58" s="59">
        <f t="shared" si="14"/>
        <v>0</v>
      </c>
      <c r="W58" s="59">
        <f t="shared" si="14"/>
        <v>7.394448449770688E-2</v>
      </c>
      <c r="X58" s="59">
        <f t="shared" si="14"/>
        <v>0</v>
      </c>
      <c r="Y58" s="59">
        <f t="shared" si="14"/>
        <v>0.16205606000258807</v>
      </c>
      <c r="Z58" s="59">
        <f t="shared" si="14"/>
        <v>0</v>
      </c>
      <c r="AA58" s="59">
        <f t="shared" si="14"/>
        <v>0.24737791177414664</v>
      </c>
      <c r="AB58" s="59">
        <f t="shared" si="14"/>
        <v>0</v>
      </c>
      <c r="AC58" s="59">
        <f t="shared" si="14"/>
        <v>0</v>
      </c>
      <c r="AD58" s="59">
        <f t="shared" si="14"/>
        <v>0</v>
      </c>
      <c r="AE58" s="59">
        <f t="shared" si="14"/>
        <v>1.6805564658569746E-2</v>
      </c>
      <c r="AF58" s="59">
        <f t="shared" si="14"/>
        <v>0</v>
      </c>
      <c r="AG58" s="60">
        <f t="shared" si="6"/>
        <v>0</v>
      </c>
      <c r="AH58" s="59">
        <f t="shared" si="6"/>
        <v>0.42013911646424362</v>
      </c>
      <c r="AI58" s="59">
        <f t="shared" si="6"/>
        <v>1.7645842891498231E-2</v>
      </c>
      <c r="AJ58" s="60">
        <f t="shared" si="6"/>
        <v>0</v>
      </c>
      <c r="AK58" s="60">
        <f t="shared" si="7"/>
        <v>0</v>
      </c>
      <c r="AL58" s="60">
        <f t="shared" si="7"/>
        <v>0</v>
      </c>
      <c r="AM58" s="60">
        <f t="shared" si="7"/>
        <v>0</v>
      </c>
      <c r="AN58" s="60">
        <f>AN$24/1.98347/30</f>
        <v>0</v>
      </c>
      <c r="AO58" s="60">
        <f t="shared" si="7"/>
        <v>0</v>
      </c>
      <c r="AP58" s="60">
        <f t="shared" si="7"/>
        <v>0</v>
      </c>
      <c r="AQ58" s="60">
        <f t="shared" si="7"/>
        <v>0</v>
      </c>
      <c r="AR58" s="59">
        <f t="shared" si="7"/>
        <v>0</v>
      </c>
      <c r="AS58" s="59">
        <f t="shared" si="7"/>
        <v>0</v>
      </c>
      <c r="AT58" s="59">
        <f t="shared" si="7"/>
        <v>0</v>
      </c>
      <c r="AU58" s="59">
        <f t="shared" si="7"/>
        <v>0</v>
      </c>
      <c r="AV58" s="59">
        <f t="shared" si="7"/>
        <v>0</v>
      </c>
      <c r="AW58" s="59">
        <f t="shared" si="11"/>
        <v>0</v>
      </c>
      <c r="AX58" s="59">
        <f t="shared" si="7"/>
        <v>0</v>
      </c>
      <c r="AY58" s="59">
        <f t="shared" si="7"/>
        <v>0</v>
      </c>
      <c r="AZ58" s="59">
        <f t="shared" si="7"/>
        <v>0</v>
      </c>
      <c r="BA58" s="59">
        <f t="shared" si="8"/>
        <v>0</v>
      </c>
      <c r="BB58" s="59">
        <f t="shared" si="8"/>
        <v>0</v>
      </c>
    </row>
    <row r="59" spans="1:54" x14ac:dyDescent="0.25">
      <c r="A59" s="61">
        <f t="shared" si="12"/>
        <v>43203</v>
      </c>
      <c r="B59" s="32">
        <f t="shared" si="9"/>
        <v>7.2627264339768178</v>
      </c>
      <c r="C59" s="59">
        <f t="shared" si="10"/>
        <v>0</v>
      </c>
      <c r="D59" s="59">
        <f t="shared" si="10"/>
        <v>0.30821405583816913</v>
      </c>
      <c r="E59" s="60">
        <f t="shared" si="10"/>
        <v>0.30821405583816913</v>
      </c>
      <c r="F59" s="59">
        <f t="shared" si="10"/>
        <v>0.30821405583816913</v>
      </c>
      <c r="G59" s="59">
        <f t="shared" si="10"/>
        <v>0.30821405583816913</v>
      </c>
      <c r="H59" s="59">
        <f t="shared" si="10"/>
        <v>0.10251394441727543</v>
      </c>
      <c r="I59" s="59">
        <f t="shared" si="10"/>
        <v>0</v>
      </c>
      <c r="J59" s="60">
        <f t="shared" si="10"/>
        <v>1.1763895260998822</v>
      </c>
      <c r="K59" s="59">
        <f t="shared" si="10"/>
        <v>2.6048625220783106E-3</v>
      </c>
      <c r="L59" s="60">
        <f t="shared" si="10"/>
        <v>0</v>
      </c>
      <c r="M59" s="59">
        <f t="shared" si="10"/>
        <v>0.67060925213556699</v>
      </c>
      <c r="N59" s="59">
        <f t="shared" si="10"/>
        <v>0.86716713638219878</v>
      </c>
      <c r="O59" s="59">
        <f t="shared" si="10"/>
        <v>1.2133617683487357</v>
      </c>
      <c r="P59" s="59">
        <f t="shared" si="10"/>
        <v>0.91926438682376521</v>
      </c>
      <c r="Q59" s="59">
        <f t="shared" si="10"/>
        <v>0</v>
      </c>
      <c r="R59" s="59">
        <f t="shared" si="10"/>
        <v>0.13999035360588596</v>
      </c>
      <c r="S59" s="60">
        <f t="shared" si="14"/>
        <v>0</v>
      </c>
      <c r="T59" s="59">
        <f t="shared" si="14"/>
        <v>0</v>
      </c>
      <c r="U59" s="60">
        <f t="shared" si="14"/>
        <v>0</v>
      </c>
      <c r="V59" s="59">
        <f t="shared" si="14"/>
        <v>0</v>
      </c>
      <c r="W59" s="59">
        <f t="shared" si="14"/>
        <v>7.394448449770688E-2</v>
      </c>
      <c r="X59" s="59">
        <f t="shared" si="14"/>
        <v>0</v>
      </c>
      <c r="Y59" s="59">
        <f t="shared" si="14"/>
        <v>0.16205606000258807</v>
      </c>
      <c r="Z59" s="59">
        <f t="shared" si="14"/>
        <v>0</v>
      </c>
      <c r="AA59" s="59">
        <f t="shared" si="14"/>
        <v>0.24737791177414664</v>
      </c>
      <c r="AB59" s="59">
        <f t="shared" si="14"/>
        <v>0</v>
      </c>
      <c r="AC59" s="59">
        <f t="shared" si="14"/>
        <v>0</v>
      </c>
      <c r="AD59" s="59">
        <f t="shared" si="14"/>
        <v>0</v>
      </c>
      <c r="AE59" s="59">
        <f t="shared" si="14"/>
        <v>1.6805564658569746E-2</v>
      </c>
      <c r="AF59" s="59">
        <f t="shared" si="14"/>
        <v>0</v>
      </c>
      <c r="AG59" s="60">
        <f t="shared" si="6"/>
        <v>0</v>
      </c>
      <c r="AH59" s="59">
        <f t="shared" si="6"/>
        <v>0.42013911646424362</v>
      </c>
      <c r="AI59" s="59">
        <f t="shared" si="6"/>
        <v>1.7645842891498231E-2</v>
      </c>
      <c r="AJ59" s="60">
        <f t="shared" si="6"/>
        <v>0</v>
      </c>
      <c r="AK59" s="60">
        <f t="shared" si="7"/>
        <v>0</v>
      </c>
      <c r="AL59" s="60">
        <f t="shared" si="7"/>
        <v>0</v>
      </c>
      <c r="AM59" s="60">
        <f t="shared" si="7"/>
        <v>0</v>
      </c>
      <c r="AN59" s="60">
        <f t="shared" si="7"/>
        <v>0</v>
      </c>
      <c r="AO59" s="60">
        <f t="shared" si="7"/>
        <v>0</v>
      </c>
      <c r="AP59" s="60">
        <f t="shared" si="7"/>
        <v>0</v>
      </c>
      <c r="AQ59" s="60">
        <f t="shared" si="7"/>
        <v>0</v>
      </c>
      <c r="AR59" s="59">
        <f t="shared" si="7"/>
        <v>0</v>
      </c>
      <c r="AS59" s="59">
        <f t="shared" si="7"/>
        <v>0</v>
      </c>
      <c r="AT59" s="59">
        <f t="shared" si="7"/>
        <v>0</v>
      </c>
      <c r="AU59" s="59">
        <f t="shared" si="7"/>
        <v>0</v>
      </c>
      <c r="AV59" s="59">
        <f t="shared" si="7"/>
        <v>0</v>
      </c>
      <c r="AW59" s="59">
        <f t="shared" si="11"/>
        <v>0</v>
      </c>
      <c r="AX59" s="59">
        <f t="shared" si="7"/>
        <v>0</v>
      </c>
      <c r="AY59" s="59">
        <f t="shared" si="7"/>
        <v>0</v>
      </c>
      <c r="AZ59" s="59">
        <f t="shared" si="7"/>
        <v>0</v>
      </c>
      <c r="BA59" s="59">
        <f t="shared" si="8"/>
        <v>0</v>
      </c>
      <c r="BB59" s="59">
        <f t="shared" si="8"/>
        <v>0</v>
      </c>
    </row>
    <row r="60" spans="1:54" x14ac:dyDescent="0.25">
      <c r="A60" s="61">
        <f t="shared" si="12"/>
        <v>43204</v>
      </c>
      <c r="B60" s="32">
        <f t="shared" si="9"/>
        <v>7.2627264339768178</v>
      </c>
      <c r="C60" s="59">
        <f t="shared" si="10"/>
        <v>0</v>
      </c>
      <c r="D60" s="59">
        <f t="shared" si="10"/>
        <v>0.30821405583816913</v>
      </c>
      <c r="E60" s="60">
        <f t="shared" si="10"/>
        <v>0.30821405583816913</v>
      </c>
      <c r="F60" s="59">
        <f t="shared" si="10"/>
        <v>0.30821405583816913</v>
      </c>
      <c r="G60" s="59">
        <f t="shared" si="10"/>
        <v>0.30821405583816913</v>
      </c>
      <c r="H60" s="59">
        <f t="shared" si="10"/>
        <v>0.10251394441727543</v>
      </c>
      <c r="I60" s="59">
        <f t="shared" si="10"/>
        <v>0</v>
      </c>
      <c r="J60" s="60">
        <f t="shared" si="10"/>
        <v>1.1763895260998822</v>
      </c>
      <c r="K60" s="59">
        <f t="shared" si="10"/>
        <v>2.6048625220783106E-3</v>
      </c>
      <c r="L60" s="60">
        <f t="shared" si="10"/>
        <v>0</v>
      </c>
      <c r="M60" s="59">
        <f t="shared" si="10"/>
        <v>0.67060925213556699</v>
      </c>
      <c r="N60" s="59">
        <f t="shared" si="10"/>
        <v>0.86716713638219878</v>
      </c>
      <c r="O60" s="59">
        <f t="shared" si="10"/>
        <v>1.2133617683487357</v>
      </c>
      <c r="P60" s="59">
        <f t="shared" si="10"/>
        <v>0.91926438682376521</v>
      </c>
      <c r="Q60" s="59">
        <f t="shared" si="10"/>
        <v>0</v>
      </c>
      <c r="R60" s="59">
        <f t="shared" si="10"/>
        <v>0.13999035360588596</v>
      </c>
      <c r="S60" s="60">
        <f t="shared" si="14"/>
        <v>0</v>
      </c>
      <c r="T60" s="59">
        <f t="shared" si="14"/>
        <v>0</v>
      </c>
      <c r="U60" s="60">
        <f t="shared" si="14"/>
        <v>0</v>
      </c>
      <c r="V60" s="59">
        <f t="shared" si="14"/>
        <v>0</v>
      </c>
      <c r="W60" s="59">
        <f t="shared" si="14"/>
        <v>7.394448449770688E-2</v>
      </c>
      <c r="X60" s="59">
        <f t="shared" si="14"/>
        <v>0</v>
      </c>
      <c r="Y60" s="59">
        <f t="shared" si="14"/>
        <v>0.16205606000258807</v>
      </c>
      <c r="Z60" s="59">
        <f t="shared" si="14"/>
        <v>0</v>
      </c>
      <c r="AA60" s="59">
        <f t="shared" si="14"/>
        <v>0.24737791177414664</v>
      </c>
      <c r="AB60" s="59">
        <f t="shared" si="14"/>
        <v>0</v>
      </c>
      <c r="AC60" s="59">
        <f t="shared" si="14"/>
        <v>0</v>
      </c>
      <c r="AD60" s="59">
        <f t="shared" si="14"/>
        <v>0</v>
      </c>
      <c r="AE60" s="59">
        <f t="shared" si="14"/>
        <v>1.6805564658569746E-2</v>
      </c>
      <c r="AF60" s="59">
        <f t="shared" si="14"/>
        <v>0</v>
      </c>
      <c r="AG60" s="60">
        <f t="shared" si="6"/>
        <v>0</v>
      </c>
      <c r="AH60" s="59">
        <f t="shared" si="6"/>
        <v>0.42013911646424362</v>
      </c>
      <c r="AI60" s="59">
        <f t="shared" si="6"/>
        <v>1.7645842891498231E-2</v>
      </c>
      <c r="AJ60" s="60">
        <f t="shared" si="6"/>
        <v>0</v>
      </c>
      <c r="AK60" s="60">
        <f t="shared" si="7"/>
        <v>0</v>
      </c>
      <c r="AL60" s="60">
        <f t="shared" si="7"/>
        <v>0</v>
      </c>
      <c r="AM60" s="60">
        <f t="shared" si="7"/>
        <v>0</v>
      </c>
      <c r="AN60" s="60">
        <f t="shared" si="7"/>
        <v>0</v>
      </c>
      <c r="AO60" s="60">
        <f t="shared" si="7"/>
        <v>0</v>
      </c>
      <c r="AP60" s="60">
        <f t="shared" si="7"/>
        <v>0</v>
      </c>
      <c r="AQ60" s="60">
        <f t="shared" si="7"/>
        <v>0</v>
      </c>
      <c r="AR60" s="59">
        <f t="shared" si="7"/>
        <v>0</v>
      </c>
      <c r="AS60" s="59">
        <f t="shared" si="7"/>
        <v>0</v>
      </c>
      <c r="AT60" s="59">
        <f t="shared" si="7"/>
        <v>0</v>
      </c>
      <c r="AU60" s="59">
        <f t="shared" si="7"/>
        <v>0</v>
      </c>
      <c r="AV60" s="59">
        <f t="shared" si="7"/>
        <v>0</v>
      </c>
      <c r="AW60" s="59">
        <f t="shared" si="11"/>
        <v>0</v>
      </c>
      <c r="AX60" s="59">
        <f t="shared" si="7"/>
        <v>0</v>
      </c>
      <c r="AY60" s="59">
        <f t="shared" si="7"/>
        <v>0</v>
      </c>
      <c r="AZ60" s="59">
        <f t="shared" si="7"/>
        <v>0</v>
      </c>
      <c r="BA60" s="59">
        <f t="shared" si="8"/>
        <v>0</v>
      </c>
      <c r="BB60" s="59">
        <f t="shared" si="8"/>
        <v>0</v>
      </c>
    </row>
    <row r="61" spans="1:54" x14ac:dyDescent="0.25">
      <c r="A61" s="61">
        <f t="shared" si="12"/>
        <v>43205</v>
      </c>
      <c r="B61" s="32">
        <f t="shared" si="9"/>
        <v>7.2627264339768178</v>
      </c>
      <c r="C61" s="59">
        <f t="shared" si="10"/>
        <v>0</v>
      </c>
      <c r="D61" s="59">
        <f t="shared" si="10"/>
        <v>0.30821405583816913</v>
      </c>
      <c r="E61" s="60">
        <f t="shared" si="10"/>
        <v>0.30821405583816913</v>
      </c>
      <c r="F61" s="59">
        <f t="shared" si="10"/>
        <v>0.30821405583816913</v>
      </c>
      <c r="G61" s="59">
        <f t="shared" si="10"/>
        <v>0.30821405583816913</v>
      </c>
      <c r="H61" s="59">
        <f t="shared" si="10"/>
        <v>0.10251394441727543</v>
      </c>
      <c r="I61" s="59">
        <f t="shared" si="10"/>
        <v>0</v>
      </c>
      <c r="J61" s="60">
        <f t="shared" si="10"/>
        <v>1.1763895260998822</v>
      </c>
      <c r="K61" s="59">
        <f t="shared" si="10"/>
        <v>2.6048625220783106E-3</v>
      </c>
      <c r="L61" s="60">
        <f t="shared" si="10"/>
        <v>0</v>
      </c>
      <c r="M61" s="59">
        <f t="shared" si="10"/>
        <v>0.67060925213556699</v>
      </c>
      <c r="N61" s="59">
        <f t="shared" si="10"/>
        <v>0.86716713638219878</v>
      </c>
      <c r="O61" s="59">
        <f t="shared" si="10"/>
        <v>1.2133617683487357</v>
      </c>
      <c r="P61" s="59">
        <f t="shared" si="10"/>
        <v>0.91926438682376521</v>
      </c>
      <c r="Q61" s="59">
        <f t="shared" si="10"/>
        <v>0</v>
      </c>
      <c r="R61" s="59">
        <f t="shared" si="10"/>
        <v>0.13999035360588596</v>
      </c>
      <c r="S61" s="60">
        <f t="shared" si="14"/>
        <v>0</v>
      </c>
      <c r="T61" s="59">
        <f t="shared" si="14"/>
        <v>0</v>
      </c>
      <c r="U61" s="60">
        <f t="shared" si="14"/>
        <v>0</v>
      </c>
      <c r="V61" s="59">
        <f t="shared" si="14"/>
        <v>0</v>
      </c>
      <c r="W61" s="59">
        <f t="shared" si="14"/>
        <v>7.394448449770688E-2</v>
      </c>
      <c r="X61" s="59">
        <f t="shared" si="14"/>
        <v>0</v>
      </c>
      <c r="Y61" s="59">
        <f t="shared" si="14"/>
        <v>0.16205606000258807</v>
      </c>
      <c r="Z61" s="59">
        <f t="shared" si="14"/>
        <v>0</v>
      </c>
      <c r="AA61" s="59">
        <f t="shared" si="14"/>
        <v>0.24737791177414664</v>
      </c>
      <c r="AB61" s="59">
        <f t="shared" si="14"/>
        <v>0</v>
      </c>
      <c r="AC61" s="59">
        <f t="shared" si="14"/>
        <v>0</v>
      </c>
      <c r="AD61" s="59">
        <f t="shared" si="14"/>
        <v>0</v>
      </c>
      <c r="AE61" s="59">
        <f t="shared" si="14"/>
        <v>1.6805564658569746E-2</v>
      </c>
      <c r="AF61" s="59">
        <f t="shared" si="14"/>
        <v>0</v>
      </c>
      <c r="AG61" s="60">
        <f t="shared" si="6"/>
        <v>0</v>
      </c>
      <c r="AH61" s="59">
        <f t="shared" si="6"/>
        <v>0.42013911646424362</v>
      </c>
      <c r="AI61" s="59">
        <f t="shared" si="6"/>
        <v>1.7645842891498231E-2</v>
      </c>
      <c r="AJ61" s="60">
        <f t="shared" si="6"/>
        <v>0</v>
      </c>
      <c r="AK61" s="60">
        <f t="shared" si="7"/>
        <v>0</v>
      </c>
      <c r="AL61" s="60">
        <f t="shared" si="7"/>
        <v>0</v>
      </c>
      <c r="AM61" s="60">
        <f t="shared" si="7"/>
        <v>0</v>
      </c>
      <c r="AN61" s="60">
        <f t="shared" si="7"/>
        <v>0</v>
      </c>
      <c r="AO61" s="60">
        <f t="shared" si="7"/>
        <v>0</v>
      </c>
      <c r="AP61" s="60">
        <f t="shared" si="7"/>
        <v>0</v>
      </c>
      <c r="AQ61" s="60">
        <f t="shared" si="7"/>
        <v>0</v>
      </c>
      <c r="AR61" s="59">
        <f t="shared" si="7"/>
        <v>0</v>
      </c>
      <c r="AS61" s="59">
        <f t="shared" si="7"/>
        <v>0</v>
      </c>
      <c r="AT61" s="59">
        <f t="shared" si="7"/>
        <v>0</v>
      </c>
      <c r="AU61" s="59">
        <f t="shared" si="7"/>
        <v>0</v>
      </c>
      <c r="AV61" s="59">
        <f t="shared" si="7"/>
        <v>0</v>
      </c>
      <c r="AW61" s="59">
        <f t="shared" si="11"/>
        <v>0</v>
      </c>
      <c r="AX61" s="59">
        <f t="shared" si="7"/>
        <v>0</v>
      </c>
      <c r="AY61" s="59">
        <f t="shared" si="7"/>
        <v>0</v>
      </c>
      <c r="AZ61" s="59">
        <f t="shared" si="7"/>
        <v>0</v>
      </c>
      <c r="BA61" s="59">
        <f t="shared" si="8"/>
        <v>0</v>
      </c>
      <c r="BB61" s="59">
        <f t="shared" si="8"/>
        <v>0</v>
      </c>
    </row>
    <row r="62" spans="1:54" x14ac:dyDescent="0.25">
      <c r="A62" s="61">
        <f t="shared" si="12"/>
        <v>43206</v>
      </c>
      <c r="B62" s="32">
        <f t="shared" si="9"/>
        <v>7.2627264339768178</v>
      </c>
      <c r="C62" s="59">
        <f t="shared" si="10"/>
        <v>0</v>
      </c>
      <c r="D62" s="59">
        <f t="shared" si="10"/>
        <v>0.30821405583816913</v>
      </c>
      <c r="E62" s="60">
        <f t="shared" si="10"/>
        <v>0.30821405583816913</v>
      </c>
      <c r="F62" s="59">
        <f t="shared" si="10"/>
        <v>0.30821405583816913</v>
      </c>
      <c r="G62" s="59">
        <f t="shared" si="10"/>
        <v>0.30821405583816913</v>
      </c>
      <c r="H62" s="59">
        <f t="shared" si="10"/>
        <v>0.10251394441727543</v>
      </c>
      <c r="I62" s="59">
        <f t="shared" si="10"/>
        <v>0</v>
      </c>
      <c r="J62" s="60">
        <f t="shared" si="10"/>
        <v>1.1763895260998822</v>
      </c>
      <c r="K62" s="59">
        <f t="shared" si="10"/>
        <v>2.6048625220783106E-3</v>
      </c>
      <c r="L62" s="60">
        <f t="shared" si="10"/>
        <v>0</v>
      </c>
      <c r="M62" s="59">
        <f t="shared" si="10"/>
        <v>0.67060925213556699</v>
      </c>
      <c r="N62" s="59">
        <f t="shared" si="10"/>
        <v>0.86716713638219878</v>
      </c>
      <c r="O62" s="59">
        <f t="shared" si="10"/>
        <v>1.2133617683487357</v>
      </c>
      <c r="P62" s="59">
        <f t="shared" si="10"/>
        <v>0.91926438682376521</v>
      </c>
      <c r="Q62" s="59">
        <f t="shared" si="10"/>
        <v>0</v>
      </c>
      <c r="R62" s="59">
        <f t="shared" si="10"/>
        <v>0.13999035360588596</v>
      </c>
      <c r="S62" s="60">
        <f t="shared" si="14"/>
        <v>0</v>
      </c>
      <c r="T62" s="59">
        <f t="shared" si="14"/>
        <v>0</v>
      </c>
      <c r="U62" s="60">
        <f t="shared" si="14"/>
        <v>0</v>
      </c>
      <c r="V62" s="59">
        <f t="shared" si="14"/>
        <v>0</v>
      </c>
      <c r="W62" s="59">
        <f t="shared" si="14"/>
        <v>7.394448449770688E-2</v>
      </c>
      <c r="X62" s="59">
        <f t="shared" si="14"/>
        <v>0</v>
      </c>
      <c r="Y62" s="59">
        <f t="shared" si="14"/>
        <v>0.16205606000258807</v>
      </c>
      <c r="Z62" s="59">
        <f t="shared" si="14"/>
        <v>0</v>
      </c>
      <c r="AA62" s="59">
        <f t="shared" si="14"/>
        <v>0.24737791177414664</v>
      </c>
      <c r="AB62" s="59">
        <f t="shared" si="14"/>
        <v>0</v>
      </c>
      <c r="AC62" s="59">
        <f t="shared" si="14"/>
        <v>0</v>
      </c>
      <c r="AD62" s="59">
        <f t="shared" si="14"/>
        <v>0</v>
      </c>
      <c r="AE62" s="59">
        <f t="shared" si="14"/>
        <v>1.6805564658569746E-2</v>
      </c>
      <c r="AF62" s="59">
        <f t="shared" si="14"/>
        <v>0</v>
      </c>
      <c r="AG62" s="60">
        <f t="shared" si="6"/>
        <v>0</v>
      </c>
      <c r="AH62" s="59">
        <f t="shared" si="6"/>
        <v>0.42013911646424362</v>
      </c>
      <c r="AI62" s="59">
        <f t="shared" si="6"/>
        <v>1.7645842891498231E-2</v>
      </c>
      <c r="AJ62" s="60">
        <f t="shared" si="6"/>
        <v>0</v>
      </c>
      <c r="AK62" s="60">
        <f t="shared" si="7"/>
        <v>0</v>
      </c>
      <c r="AL62" s="60">
        <f t="shared" si="7"/>
        <v>0</v>
      </c>
      <c r="AM62" s="60">
        <f t="shared" si="7"/>
        <v>0</v>
      </c>
      <c r="AN62" s="60">
        <f t="shared" si="7"/>
        <v>0</v>
      </c>
      <c r="AO62" s="60">
        <f t="shared" si="7"/>
        <v>0</v>
      </c>
      <c r="AP62" s="60">
        <f t="shared" si="7"/>
        <v>0</v>
      </c>
      <c r="AQ62" s="60">
        <f t="shared" si="7"/>
        <v>0</v>
      </c>
      <c r="AR62" s="59">
        <f t="shared" si="7"/>
        <v>0</v>
      </c>
      <c r="AS62" s="59">
        <f t="shared" si="7"/>
        <v>0</v>
      </c>
      <c r="AT62" s="59">
        <f t="shared" si="7"/>
        <v>0</v>
      </c>
      <c r="AU62" s="59">
        <f t="shared" si="7"/>
        <v>0</v>
      </c>
      <c r="AV62" s="59">
        <f t="shared" si="7"/>
        <v>0</v>
      </c>
      <c r="AW62" s="59">
        <f t="shared" si="11"/>
        <v>0</v>
      </c>
      <c r="AX62" s="59">
        <f t="shared" si="7"/>
        <v>0</v>
      </c>
      <c r="AY62" s="59">
        <f t="shared" si="7"/>
        <v>0</v>
      </c>
      <c r="AZ62" s="59">
        <f t="shared" si="7"/>
        <v>0</v>
      </c>
      <c r="BA62" s="59">
        <f t="shared" si="8"/>
        <v>0</v>
      </c>
      <c r="BB62" s="59">
        <f t="shared" si="8"/>
        <v>0</v>
      </c>
    </row>
    <row r="63" spans="1:54" x14ac:dyDescent="0.25">
      <c r="A63" s="61">
        <f t="shared" si="12"/>
        <v>43207</v>
      </c>
      <c r="B63" s="32">
        <f t="shared" si="9"/>
        <v>7.2627264339768178</v>
      </c>
      <c r="C63" s="59">
        <f t="shared" si="10"/>
        <v>0</v>
      </c>
      <c r="D63" s="59">
        <f t="shared" si="10"/>
        <v>0.30821405583816913</v>
      </c>
      <c r="E63" s="60">
        <f t="shared" si="10"/>
        <v>0.30821405583816913</v>
      </c>
      <c r="F63" s="59">
        <f>F$24/1.98347/30</f>
        <v>0.30821405583816913</v>
      </c>
      <c r="G63" s="59">
        <f t="shared" si="10"/>
        <v>0.30821405583816913</v>
      </c>
      <c r="H63" s="59">
        <f t="shared" si="10"/>
        <v>0.10251394441727543</v>
      </c>
      <c r="I63" s="59">
        <f t="shared" si="10"/>
        <v>0</v>
      </c>
      <c r="J63" s="60">
        <f t="shared" si="10"/>
        <v>1.1763895260998822</v>
      </c>
      <c r="K63" s="59">
        <f t="shared" si="10"/>
        <v>2.6048625220783106E-3</v>
      </c>
      <c r="L63" s="60">
        <f t="shared" si="10"/>
        <v>0</v>
      </c>
      <c r="M63" s="59">
        <f t="shared" si="10"/>
        <v>0.67060925213556699</v>
      </c>
      <c r="N63" s="59">
        <f t="shared" si="10"/>
        <v>0.86716713638219878</v>
      </c>
      <c r="O63" s="59">
        <f t="shared" si="10"/>
        <v>1.2133617683487357</v>
      </c>
      <c r="P63" s="59">
        <f t="shared" si="10"/>
        <v>0.91926438682376521</v>
      </c>
      <c r="Q63" s="59">
        <f t="shared" si="10"/>
        <v>0</v>
      </c>
      <c r="R63" s="59">
        <f t="shared" si="10"/>
        <v>0.13999035360588596</v>
      </c>
      <c r="S63" s="60">
        <f t="shared" si="14"/>
        <v>0</v>
      </c>
      <c r="T63" s="59">
        <f t="shared" si="14"/>
        <v>0</v>
      </c>
      <c r="U63" s="60">
        <f t="shared" si="14"/>
        <v>0</v>
      </c>
      <c r="V63" s="59">
        <f t="shared" si="14"/>
        <v>0</v>
      </c>
      <c r="W63" s="59">
        <f t="shared" si="14"/>
        <v>7.394448449770688E-2</v>
      </c>
      <c r="X63" s="59">
        <f t="shared" si="14"/>
        <v>0</v>
      </c>
      <c r="Y63" s="59">
        <f t="shared" si="14"/>
        <v>0.16205606000258807</v>
      </c>
      <c r="Z63" s="59">
        <f t="shared" si="14"/>
        <v>0</v>
      </c>
      <c r="AA63" s="59">
        <f t="shared" si="14"/>
        <v>0.24737791177414664</v>
      </c>
      <c r="AB63" s="59">
        <f t="shared" si="14"/>
        <v>0</v>
      </c>
      <c r="AC63" s="59">
        <f t="shared" si="14"/>
        <v>0</v>
      </c>
      <c r="AD63" s="59">
        <f t="shared" si="14"/>
        <v>0</v>
      </c>
      <c r="AE63" s="59">
        <f t="shared" si="14"/>
        <v>1.6805564658569746E-2</v>
      </c>
      <c r="AF63" s="59">
        <f t="shared" si="14"/>
        <v>0</v>
      </c>
      <c r="AG63" s="60">
        <f t="shared" si="14"/>
        <v>0</v>
      </c>
      <c r="AH63" s="59">
        <f t="shared" si="14"/>
        <v>0.42013911646424362</v>
      </c>
      <c r="AI63" s="59">
        <f t="shared" si="14"/>
        <v>1.7645842891498231E-2</v>
      </c>
      <c r="AJ63" s="60">
        <f t="shared" si="14"/>
        <v>0</v>
      </c>
      <c r="AK63" s="60">
        <f t="shared" si="14"/>
        <v>0</v>
      </c>
      <c r="AL63" s="60">
        <f t="shared" si="14"/>
        <v>0</v>
      </c>
      <c r="AM63" s="60">
        <f t="shared" si="14"/>
        <v>0</v>
      </c>
      <c r="AN63" s="60">
        <f t="shared" si="14"/>
        <v>0</v>
      </c>
      <c r="AO63" s="60">
        <f t="shared" si="14"/>
        <v>0</v>
      </c>
      <c r="AP63" s="60">
        <f t="shared" si="14"/>
        <v>0</v>
      </c>
      <c r="AQ63" s="60">
        <f t="shared" si="14"/>
        <v>0</v>
      </c>
      <c r="AR63" s="59">
        <f t="shared" si="14"/>
        <v>0</v>
      </c>
      <c r="AS63" s="59">
        <f t="shared" si="14"/>
        <v>0</v>
      </c>
      <c r="AT63" s="59">
        <f t="shared" si="14"/>
        <v>0</v>
      </c>
      <c r="AU63" s="59">
        <f t="shared" si="14"/>
        <v>0</v>
      </c>
      <c r="AV63" s="59">
        <f t="shared" ref="AV63:BK76" si="15">AV$24/1.98347/30</f>
        <v>0</v>
      </c>
      <c r="AW63" s="59">
        <f t="shared" si="11"/>
        <v>0</v>
      </c>
      <c r="AX63" s="59">
        <f t="shared" si="11"/>
        <v>0</v>
      </c>
      <c r="AY63" s="59">
        <f t="shared" si="11"/>
        <v>0</v>
      </c>
      <c r="AZ63" s="59">
        <f t="shared" si="11"/>
        <v>0</v>
      </c>
      <c r="BA63" s="59">
        <f t="shared" si="11"/>
        <v>0</v>
      </c>
      <c r="BB63" s="59">
        <f t="shared" si="11"/>
        <v>0</v>
      </c>
    </row>
    <row r="64" spans="1:54" x14ac:dyDescent="0.25">
      <c r="A64" s="61">
        <f t="shared" si="12"/>
        <v>43208</v>
      </c>
      <c r="B64" s="32">
        <f t="shared" si="9"/>
        <v>7.2627264339768178</v>
      </c>
      <c r="C64" s="59">
        <f t="shared" si="10"/>
        <v>0</v>
      </c>
      <c r="D64" s="59">
        <f t="shared" si="10"/>
        <v>0.30821405583816913</v>
      </c>
      <c r="E64" s="60">
        <f t="shared" si="10"/>
        <v>0.30821405583816913</v>
      </c>
      <c r="F64" s="59">
        <f t="shared" si="10"/>
        <v>0.30821405583816913</v>
      </c>
      <c r="G64" s="59">
        <f t="shared" si="10"/>
        <v>0.30821405583816913</v>
      </c>
      <c r="H64" s="59">
        <f t="shared" si="10"/>
        <v>0.10251394441727543</v>
      </c>
      <c r="I64" s="59">
        <f t="shared" si="10"/>
        <v>0</v>
      </c>
      <c r="J64" s="60">
        <f t="shared" si="10"/>
        <v>1.1763895260998822</v>
      </c>
      <c r="K64" s="59">
        <f t="shared" si="10"/>
        <v>2.6048625220783106E-3</v>
      </c>
      <c r="L64" s="60">
        <f t="shared" si="10"/>
        <v>0</v>
      </c>
      <c r="M64" s="59">
        <f t="shared" si="10"/>
        <v>0.67060925213556699</v>
      </c>
      <c r="N64" s="59">
        <f t="shared" si="10"/>
        <v>0.86716713638219878</v>
      </c>
      <c r="O64" s="59">
        <f t="shared" si="10"/>
        <v>1.2133617683487357</v>
      </c>
      <c r="P64" s="59">
        <f t="shared" si="10"/>
        <v>0.91926438682376521</v>
      </c>
      <c r="Q64" s="59">
        <f t="shared" si="10"/>
        <v>0</v>
      </c>
      <c r="R64" s="59">
        <f t="shared" si="10"/>
        <v>0.13999035360588596</v>
      </c>
      <c r="S64" s="60">
        <f t="shared" si="14"/>
        <v>0</v>
      </c>
      <c r="T64" s="59">
        <f t="shared" si="14"/>
        <v>0</v>
      </c>
      <c r="U64" s="60">
        <f t="shared" si="14"/>
        <v>0</v>
      </c>
      <c r="V64" s="59">
        <f t="shared" si="14"/>
        <v>0</v>
      </c>
      <c r="W64" s="59">
        <f t="shared" si="14"/>
        <v>7.394448449770688E-2</v>
      </c>
      <c r="X64" s="59">
        <f t="shared" si="14"/>
        <v>0</v>
      </c>
      <c r="Y64" s="59">
        <f t="shared" si="14"/>
        <v>0.16205606000258807</v>
      </c>
      <c r="Z64" s="59">
        <f t="shared" si="14"/>
        <v>0</v>
      </c>
      <c r="AA64" s="59">
        <f t="shared" si="14"/>
        <v>0.24737791177414664</v>
      </c>
      <c r="AB64" s="59">
        <f t="shared" si="14"/>
        <v>0</v>
      </c>
      <c r="AC64" s="59">
        <f t="shared" si="14"/>
        <v>0</v>
      </c>
      <c r="AD64" s="59">
        <f t="shared" si="14"/>
        <v>0</v>
      </c>
      <c r="AE64" s="59">
        <f t="shared" si="14"/>
        <v>1.6805564658569746E-2</v>
      </c>
      <c r="AF64" s="59">
        <f t="shared" si="14"/>
        <v>0</v>
      </c>
      <c r="AG64" s="60">
        <f t="shared" si="14"/>
        <v>0</v>
      </c>
      <c r="AH64" s="59">
        <f t="shared" si="14"/>
        <v>0.42013911646424362</v>
      </c>
      <c r="AI64" s="59">
        <f t="shared" si="14"/>
        <v>1.7645842891498231E-2</v>
      </c>
      <c r="AJ64" s="60">
        <f t="shared" si="14"/>
        <v>0</v>
      </c>
      <c r="AK64" s="60">
        <f t="shared" si="14"/>
        <v>0</v>
      </c>
      <c r="AL64" s="60">
        <f t="shared" si="14"/>
        <v>0</v>
      </c>
      <c r="AM64" s="60">
        <f t="shared" si="14"/>
        <v>0</v>
      </c>
      <c r="AN64" s="60">
        <f t="shared" si="14"/>
        <v>0</v>
      </c>
      <c r="AO64" s="60">
        <f t="shared" si="14"/>
        <v>0</v>
      </c>
      <c r="AP64" s="60">
        <f t="shared" si="14"/>
        <v>0</v>
      </c>
      <c r="AQ64" s="60">
        <f t="shared" si="14"/>
        <v>0</v>
      </c>
      <c r="AR64" s="59">
        <f t="shared" si="14"/>
        <v>0</v>
      </c>
      <c r="AS64" s="59">
        <f t="shared" si="14"/>
        <v>0</v>
      </c>
      <c r="AT64" s="59">
        <f t="shared" si="14"/>
        <v>0</v>
      </c>
      <c r="AU64" s="59">
        <f t="shared" si="14"/>
        <v>0</v>
      </c>
      <c r="AV64" s="59">
        <f t="shared" si="15"/>
        <v>0</v>
      </c>
      <c r="AW64" s="59">
        <f t="shared" si="11"/>
        <v>0</v>
      </c>
      <c r="AX64" s="59">
        <f t="shared" si="11"/>
        <v>0</v>
      </c>
      <c r="AY64" s="59">
        <f t="shared" si="11"/>
        <v>0</v>
      </c>
      <c r="AZ64" s="59">
        <f t="shared" si="11"/>
        <v>0</v>
      </c>
      <c r="BA64" s="59">
        <f t="shared" si="11"/>
        <v>0</v>
      </c>
      <c r="BB64" s="59">
        <f t="shared" si="11"/>
        <v>0</v>
      </c>
    </row>
    <row r="65" spans="1:54" x14ac:dyDescent="0.25">
      <c r="A65" s="61">
        <f t="shared" si="12"/>
        <v>43209</v>
      </c>
      <c r="B65" s="32">
        <f t="shared" si="9"/>
        <v>7.2627264339768178</v>
      </c>
      <c r="C65" s="59">
        <f t="shared" si="10"/>
        <v>0</v>
      </c>
      <c r="D65" s="59">
        <f t="shared" si="10"/>
        <v>0.30821405583816913</v>
      </c>
      <c r="E65" s="60">
        <f t="shared" si="10"/>
        <v>0.30821405583816913</v>
      </c>
      <c r="F65" s="59">
        <f t="shared" si="10"/>
        <v>0.30821405583816913</v>
      </c>
      <c r="G65" s="59">
        <f t="shared" si="10"/>
        <v>0.30821405583816913</v>
      </c>
      <c r="H65" s="59">
        <f t="shared" si="10"/>
        <v>0.10251394441727543</v>
      </c>
      <c r="I65" s="59">
        <f t="shared" si="10"/>
        <v>0</v>
      </c>
      <c r="J65" s="60">
        <f t="shared" si="10"/>
        <v>1.1763895260998822</v>
      </c>
      <c r="K65" s="59">
        <f t="shared" si="10"/>
        <v>2.6048625220783106E-3</v>
      </c>
      <c r="L65" s="60">
        <f t="shared" si="10"/>
        <v>0</v>
      </c>
      <c r="M65" s="59">
        <f t="shared" si="10"/>
        <v>0.67060925213556699</v>
      </c>
      <c r="N65" s="59">
        <f t="shared" si="10"/>
        <v>0.86716713638219878</v>
      </c>
      <c r="O65" s="59">
        <f t="shared" si="10"/>
        <v>1.2133617683487357</v>
      </c>
      <c r="P65" s="59">
        <f t="shared" si="10"/>
        <v>0.91926438682376521</v>
      </c>
      <c r="Q65" s="59">
        <f t="shared" si="10"/>
        <v>0</v>
      </c>
      <c r="R65" s="59">
        <f t="shared" si="10"/>
        <v>0.13999035360588596</v>
      </c>
      <c r="S65" s="60">
        <f t="shared" si="14"/>
        <v>0</v>
      </c>
      <c r="T65" s="59">
        <f t="shared" si="14"/>
        <v>0</v>
      </c>
      <c r="U65" s="60">
        <f t="shared" si="14"/>
        <v>0</v>
      </c>
      <c r="V65" s="59">
        <f t="shared" si="14"/>
        <v>0</v>
      </c>
      <c r="W65" s="59">
        <f t="shared" si="14"/>
        <v>7.394448449770688E-2</v>
      </c>
      <c r="X65" s="59">
        <f t="shared" si="14"/>
        <v>0</v>
      </c>
      <c r="Y65" s="59">
        <f t="shared" si="14"/>
        <v>0.16205606000258807</v>
      </c>
      <c r="Z65" s="59">
        <f t="shared" si="14"/>
        <v>0</v>
      </c>
      <c r="AA65" s="59">
        <f t="shared" si="14"/>
        <v>0.24737791177414664</v>
      </c>
      <c r="AB65" s="59">
        <f t="shared" si="14"/>
        <v>0</v>
      </c>
      <c r="AC65" s="59">
        <f t="shared" si="14"/>
        <v>0</v>
      </c>
      <c r="AD65" s="59">
        <f t="shared" si="14"/>
        <v>0</v>
      </c>
      <c r="AE65" s="59">
        <f t="shared" si="14"/>
        <v>1.6805564658569746E-2</v>
      </c>
      <c r="AF65" s="59">
        <f t="shared" si="14"/>
        <v>0</v>
      </c>
      <c r="AG65" s="60">
        <f t="shared" si="14"/>
        <v>0</v>
      </c>
      <c r="AH65" s="59">
        <f t="shared" si="14"/>
        <v>0.42013911646424362</v>
      </c>
      <c r="AI65" s="59">
        <f t="shared" si="14"/>
        <v>1.7645842891498231E-2</v>
      </c>
      <c r="AJ65" s="60">
        <f t="shared" si="14"/>
        <v>0</v>
      </c>
      <c r="AK65" s="60">
        <f t="shared" si="14"/>
        <v>0</v>
      </c>
      <c r="AL65" s="60">
        <f t="shared" si="14"/>
        <v>0</v>
      </c>
      <c r="AM65" s="60">
        <f t="shared" si="14"/>
        <v>0</v>
      </c>
      <c r="AN65" s="60">
        <f t="shared" si="14"/>
        <v>0</v>
      </c>
      <c r="AO65" s="60">
        <f t="shared" si="14"/>
        <v>0</v>
      </c>
      <c r="AP65" s="60">
        <f t="shared" si="14"/>
        <v>0</v>
      </c>
      <c r="AQ65" s="60">
        <f t="shared" si="14"/>
        <v>0</v>
      </c>
      <c r="AR65" s="59">
        <f t="shared" si="14"/>
        <v>0</v>
      </c>
      <c r="AS65" s="59">
        <f t="shared" si="14"/>
        <v>0</v>
      </c>
      <c r="AT65" s="59">
        <f t="shared" si="14"/>
        <v>0</v>
      </c>
      <c r="AU65" s="59">
        <f t="shared" si="14"/>
        <v>0</v>
      </c>
      <c r="AV65" s="59">
        <f t="shared" si="15"/>
        <v>0</v>
      </c>
      <c r="AW65" s="59">
        <f t="shared" si="11"/>
        <v>0</v>
      </c>
      <c r="AX65" s="59">
        <f t="shared" si="11"/>
        <v>0</v>
      </c>
      <c r="AY65" s="59">
        <f t="shared" si="11"/>
        <v>0</v>
      </c>
      <c r="AZ65" s="59">
        <f t="shared" si="11"/>
        <v>0</v>
      </c>
      <c r="BA65" s="59">
        <f t="shared" si="11"/>
        <v>0</v>
      </c>
      <c r="BB65" s="59">
        <f t="shared" si="11"/>
        <v>0</v>
      </c>
    </row>
    <row r="66" spans="1:54" x14ac:dyDescent="0.25">
      <c r="A66" s="61">
        <f t="shared" si="12"/>
        <v>43210</v>
      </c>
      <c r="B66" s="32">
        <f t="shared" si="9"/>
        <v>7.2627264339768178</v>
      </c>
      <c r="C66" s="59">
        <f t="shared" si="10"/>
        <v>0</v>
      </c>
      <c r="D66" s="59">
        <f t="shared" si="10"/>
        <v>0.30821405583816913</v>
      </c>
      <c r="E66" s="60">
        <f t="shared" si="10"/>
        <v>0.30821405583816913</v>
      </c>
      <c r="F66" s="59">
        <f t="shared" si="10"/>
        <v>0.30821405583816913</v>
      </c>
      <c r="G66" s="59">
        <f t="shared" si="10"/>
        <v>0.30821405583816913</v>
      </c>
      <c r="H66" s="59">
        <f t="shared" si="10"/>
        <v>0.10251394441727543</v>
      </c>
      <c r="I66" s="59">
        <f t="shared" si="10"/>
        <v>0</v>
      </c>
      <c r="J66" s="60">
        <f t="shared" si="10"/>
        <v>1.1763895260998822</v>
      </c>
      <c r="K66" s="59">
        <f t="shared" si="10"/>
        <v>2.6048625220783106E-3</v>
      </c>
      <c r="L66" s="60">
        <f t="shared" si="10"/>
        <v>0</v>
      </c>
      <c r="M66" s="59">
        <f t="shared" si="10"/>
        <v>0.67060925213556699</v>
      </c>
      <c r="N66" s="59">
        <f t="shared" si="10"/>
        <v>0.86716713638219878</v>
      </c>
      <c r="O66" s="59">
        <f t="shared" si="10"/>
        <v>1.2133617683487357</v>
      </c>
      <c r="P66" s="59">
        <f t="shared" si="10"/>
        <v>0.91926438682376521</v>
      </c>
      <c r="Q66" s="59">
        <f t="shared" si="10"/>
        <v>0</v>
      </c>
      <c r="R66" s="59">
        <f t="shared" si="10"/>
        <v>0.13999035360588596</v>
      </c>
      <c r="S66" s="60">
        <f t="shared" si="14"/>
        <v>0</v>
      </c>
      <c r="T66" s="59">
        <f t="shared" si="14"/>
        <v>0</v>
      </c>
      <c r="U66" s="60">
        <f t="shared" si="14"/>
        <v>0</v>
      </c>
      <c r="V66" s="59">
        <f t="shared" si="14"/>
        <v>0</v>
      </c>
      <c r="W66" s="59">
        <f t="shared" si="14"/>
        <v>7.394448449770688E-2</v>
      </c>
      <c r="X66" s="59">
        <f t="shared" si="14"/>
        <v>0</v>
      </c>
      <c r="Y66" s="59">
        <f t="shared" si="14"/>
        <v>0.16205606000258807</v>
      </c>
      <c r="Z66" s="59">
        <f t="shared" si="14"/>
        <v>0</v>
      </c>
      <c r="AA66" s="59">
        <f t="shared" si="14"/>
        <v>0.24737791177414664</v>
      </c>
      <c r="AB66" s="59">
        <f t="shared" si="14"/>
        <v>0</v>
      </c>
      <c r="AC66" s="59">
        <f t="shared" si="14"/>
        <v>0</v>
      </c>
      <c r="AD66" s="59">
        <f t="shared" si="14"/>
        <v>0</v>
      </c>
      <c r="AE66" s="59">
        <f t="shared" si="14"/>
        <v>1.6805564658569746E-2</v>
      </c>
      <c r="AF66" s="59">
        <f t="shared" si="14"/>
        <v>0</v>
      </c>
      <c r="AG66" s="60">
        <f t="shared" si="14"/>
        <v>0</v>
      </c>
      <c r="AH66" s="59">
        <f t="shared" si="14"/>
        <v>0.42013911646424362</v>
      </c>
      <c r="AI66" s="59">
        <f t="shared" si="14"/>
        <v>1.7645842891498231E-2</v>
      </c>
      <c r="AJ66" s="60">
        <f t="shared" si="14"/>
        <v>0</v>
      </c>
      <c r="AK66" s="60">
        <f t="shared" si="14"/>
        <v>0</v>
      </c>
      <c r="AL66" s="60">
        <f t="shared" si="14"/>
        <v>0</v>
      </c>
      <c r="AM66" s="60">
        <f t="shared" si="14"/>
        <v>0</v>
      </c>
      <c r="AN66" s="60">
        <f t="shared" si="14"/>
        <v>0</v>
      </c>
      <c r="AO66" s="60">
        <f t="shared" si="14"/>
        <v>0</v>
      </c>
      <c r="AP66" s="60">
        <f t="shared" si="14"/>
        <v>0</v>
      </c>
      <c r="AQ66" s="60">
        <f t="shared" si="14"/>
        <v>0</v>
      </c>
      <c r="AR66" s="59">
        <f t="shared" si="14"/>
        <v>0</v>
      </c>
      <c r="AS66" s="59">
        <f t="shared" si="14"/>
        <v>0</v>
      </c>
      <c r="AT66" s="59">
        <f t="shared" si="14"/>
        <v>0</v>
      </c>
      <c r="AU66" s="59">
        <f t="shared" si="14"/>
        <v>0</v>
      </c>
      <c r="AV66" s="59">
        <f t="shared" si="15"/>
        <v>0</v>
      </c>
      <c r="AW66" s="59">
        <f t="shared" si="11"/>
        <v>0</v>
      </c>
      <c r="AX66" s="59">
        <f t="shared" si="11"/>
        <v>0</v>
      </c>
      <c r="AY66" s="59">
        <f t="shared" si="11"/>
        <v>0</v>
      </c>
      <c r="AZ66" s="59">
        <f t="shared" si="11"/>
        <v>0</v>
      </c>
      <c r="BA66" s="59">
        <f t="shared" si="11"/>
        <v>0</v>
      </c>
      <c r="BB66" s="59">
        <f t="shared" si="11"/>
        <v>0</v>
      </c>
    </row>
    <row r="67" spans="1:54" x14ac:dyDescent="0.25">
      <c r="A67" s="61">
        <f t="shared" si="12"/>
        <v>43211</v>
      </c>
      <c r="B67" s="32">
        <f t="shared" si="9"/>
        <v>7.2627264339768178</v>
      </c>
      <c r="C67" s="59">
        <f t="shared" si="10"/>
        <v>0</v>
      </c>
      <c r="D67" s="59">
        <f t="shared" si="10"/>
        <v>0.30821405583816913</v>
      </c>
      <c r="E67" s="60">
        <f t="shared" si="10"/>
        <v>0.30821405583816913</v>
      </c>
      <c r="F67" s="59">
        <f t="shared" si="10"/>
        <v>0.30821405583816913</v>
      </c>
      <c r="G67" s="59">
        <f t="shared" si="10"/>
        <v>0.30821405583816913</v>
      </c>
      <c r="H67" s="59">
        <f t="shared" si="10"/>
        <v>0.10251394441727543</v>
      </c>
      <c r="I67" s="59">
        <f t="shared" si="10"/>
        <v>0</v>
      </c>
      <c r="J67" s="60">
        <f t="shared" si="10"/>
        <v>1.1763895260998822</v>
      </c>
      <c r="K67" s="59">
        <f t="shared" si="10"/>
        <v>2.6048625220783106E-3</v>
      </c>
      <c r="L67" s="60">
        <f t="shared" si="10"/>
        <v>0</v>
      </c>
      <c r="M67" s="59">
        <f t="shared" si="10"/>
        <v>0.67060925213556699</v>
      </c>
      <c r="N67" s="59">
        <f t="shared" si="10"/>
        <v>0.86716713638219878</v>
      </c>
      <c r="O67" s="59">
        <f t="shared" si="10"/>
        <v>1.2133617683487357</v>
      </c>
      <c r="P67" s="59">
        <f t="shared" si="10"/>
        <v>0.91926438682376521</v>
      </c>
      <c r="Q67" s="59">
        <f t="shared" si="10"/>
        <v>0</v>
      </c>
      <c r="R67" s="59">
        <f t="shared" si="10"/>
        <v>0.13999035360588596</v>
      </c>
      <c r="S67" s="60">
        <f t="shared" si="14"/>
        <v>0</v>
      </c>
      <c r="T67" s="59">
        <f t="shared" si="14"/>
        <v>0</v>
      </c>
      <c r="U67" s="60">
        <f t="shared" si="14"/>
        <v>0</v>
      </c>
      <c r="V67" s="59">
        <f t="shared" si="14"/>
        <v>0</v>
      </c>
      <c r="W67" s="59">
        <f t="shared" si="14"/>
        <v>7.394448449770688E-2</v>
      </c>
      <c r="X67" s="59">
        <f t="shared" si="14"/>
        <v>0</v>
      </c>
      <c r="Y67" s="59">
        <f t="shared" si="14"/>
        <v>0.16205606000258807</v>
      </c>
      <c r="Z67" s="59">
        <f t="shared" si="14"/>
        <v>0</v>
      </c>
      <c r="AA67" s="59">
        <f t="shared" si="14"/>
        <v>0.24737791177414664</v>
      </c>
      <c r="AB67" s="59">
        <f t="shared" si="14"/>
        <v>0</v>
      </c>
      <c r="AC67" s="59">
        <f t="shared" si="14"/>
        <v>0</v>
      </c>
      <c r="AD67" s="59">
        <f t="shared" si="14"/>
        <v>0</v>
      </c>
      <c r="AE67" s="59">
        <f t="shared" si="14"/>
        <v>1.6805564658569746E-2</v>
      </c>
      <c r="AF67" s="59">
        <f t="shared" si="14"/>
        <v>0</v>
      </c>
      <c r="AG67" s="60">
        <f t="shared" si="14"/>
        <v>0</v>
      </c>
      <c r="AH67" s="59">
        <f t="shared" si="14"/>
        <v>0.42013911646424362</v>
      </c>
      <c r="AI67" s="59">
        <f t="shared" si="14"/>
        <v>1.7645842891498231E-2</v>
      </c>
      <c r="AJ67" s="60">
        <f t="shared" si="14"/>
        <v>0</v>
      </c>
      <c r="AK67" s="60">
        <f t="shared" si="14"/>
        <v>0</v>
      </c>
      <c r="AL67" s="60">
        <f t="shared" si="14"/>
        <v>0</v>
      </c>
      <c r="AM67" s="60">
        <f t="shared" si="14"/>
        <v>0</v>
      </c>
      <c r="AN67" s="60">
        <f t="shared" si="14"/>
        <v>0</v>
      </c>
      <c r="AO67" s="60">
        <f t="shared" si="14"/>
        <v>0</v>
      </c>
      <c r="AP67" s="60">
        <f t="shared" si="14"/>
        <v>0</v>
      </c>
      <c r="AQ67" s="60">
        <f t="shared" si="14"/>
        <v>0</v>
      </c>
      <c r="AR67" s="59">
        <f t="shared" si="14"/>
        <v>0</v>
      </c>
      <c r="AS67" s="59">
        <f t="shared" si="14"/>
        <v>0</v>
      </c>
      <c r="AT67" s="59">
        <f t="shared" si="14"/>
        <v>0</v>
      </c>
      <c r="AU67" s="59">
        <f t="shared" si="14"/>
        <v>0</v>
      </c>
      <c r="AV67" s="59">
        <f t="shared" si="15"/>
        <v>0</v>
      </c>
      <c r="AW67" s="59">
        <f t="shared" si="11"/>
        <v>0</v>
      </c>
      <c r="AX67" s="59">
        <f t="shared" si="11"/>
        <v>0</v>
      </c>
      <c r="AY67" s="59">
        <f t="shared" si="11"/>
        <v>0</v>
      </c>
      <c r="AZ67" s="59">
        <f t="shared" si="11"/>
        <v>0</v>
      </c>
      <c r="BA67" s="59">
        <f t="shared" si="11"/>
        <v>0</v>
      </c>
      <c r="BB67" s="59">
        <f t="shared" si="11"/>
        <v>0</v>
      </c>
    </row>
    <row r="68" spans="1:54" x14ac:dyDescent="0.25">
      <c r="A68" s="61">
        <f t="shared" si="12"/>
        <v>43212</v>
      </c>
      <c r="B68" s="32">
        <f t="shared" si="9"/>
        <v>7.2627264339768178</v>
      </c>
      <c r="C68" s="59">
        <f t="shared" si="10"/>
        <v>0</v>
      </c>
      <c r="D68" s="59">
        <f t="shared" si="10"/>
        <v>0.30821405583816913</v>
      </c>
      <c r="E68" s="60">
        <f t="shared" si="10"/>
        <v>0.30821405583816913</v>
      </c>
      <c r="F68" s="59">
        <f t="shared" si="10"/>
        <v>0.30821405583816913</v>
      </c>
      <c r="G68" s="59">
        <f t="shared" si="10"/>
        <v>0.30821405583816913</v>
      </c>
      <c r="H68" s="59">
        <f t="shared" si="10"/>
        <v>0.10251394441727543</v>
      </c>
      <c r="I68" s="59">
        <f t="shared" si="10"/>
        <v>0</v>
      </c>
      <c r="J68" s="60">
        <f t="shared" si="10"/>
        <v>1.1763895260998822</v>
      </c>
      <c r="K68" s="59">
        <f t="shared" si="10"/>
        <v>2.6048625220783106E-3</v>
      </c>
      <c r="L68" s="60">
        <f t="shared" si="10"/>
        <v>0</v>
      </c>
      <c r="M68" s="59">
        <f t="shared" si="10"/>
        <v>0.67060925213556699</v>
      </c>
      <c r="N68" s="59">
        <f t="shared" si="10"/>
        <v>0.86716713638219878</v>
      </c>
      <c r="O68" s="59">
        <f t="shared" si="10"/>
        <v>1.2133617683487357</v>
      </c>
      <c r="P68" s="59">
        <f t="shared" si="10"/>
        <v>0.91926438682376521</v>
      </c>
      <c r="Q68" s="59">
        <f t="shared" si="10"/>
        <v>0</v>
      </c>
      <c r="R68" s="59">
        <f t="shared" si="10"/>
        <v>0.13999035360588596</v>
      </c>
      <c r="S68" s="60">
        <f t="shared" si="14"/>
        <v>0</v>
      </c>
      <c r="T68" s="59">
        <f t="shared" si="14"/>
        <v>0</v>
      </c>
      <c r="U68" s="60">
        <f t="shared" si="14"/>
        <v>0</v>
      </c>
      <c r="V68" s="59">
        <f t="shared" si="14"/>
        <v>0</v>
      </c>
      <c r="W68" s="59">
        <f t="shared" si="14"/>
        <v>7.394448449770688E-2</v>
      </c>
      <c r="X68" s="59">
        <f t="shared" si="14"/>
        <v>0</v>
      </c>
      <c r="Y68" s="59">
        <f t="shared" si="14"/>
        <v>0.16205606000258807</v>
      </c>
      <c r="Z68" s="59">
        <f t="shared" si="14"/>
        <v>0</v>
      </c>
      <c r="AA68" s="59">
        <f t="shared" si="14"/>
        <v>0.24737791177414664</v>
      </c>
      <c r="AB68" s="59">
        <f t="shared" si="14"/>
        <v>0</v>
      </c>
      <c r="AC68" s="59">
        <f t="shared" si="14"/>
        <v>0</v>
      </c>
      <c r="AD68" s="59">
        <f t="shared" ref="AD68:BG77" si="16">AD$24/1.98347/30</f>
        <v>0</v>
      </c>
      <c r="AE68" s="59">
        <f t="shared" si="16"/>
        <v>1.6805564658569746E-2</v>
      </c>
      <c r="AF68" s="59">
        <f t="shared" si="16"/>
        <v>0</v>
      </c>
      <c r="AG68" s="60">
        <f t="shared" si="16"/>
        <v>0</v>
      </c>
      <c r="AH68" s="59">
        <f t="shared" si="16"/>
        <v>0.42013911646424362</v>
      </c>
      <c r="AI68" s="59">
        <f t="shared" si="16"/>
        <v>1.7645842891498231E-2</v>
      </c>
      <c r="AJ68" s="60">
        <f t="shared" si="16"/>
        <v>0</v>
      </c>
      <c r="AK68" s="60">
        <f t="shared" si="16"/>
        <v>0</v>
      </c>
      <c r="AL68" s="60">
        <f t="shared" si="16"/>
        <v>0</v>
      </c>
      <c r="AM68" s="60">
        <f t="shared" si="16"/>
        <v>0</v>
      </c>
      <c r="AN68" s="60">
        <f t="shared" si="16"/>
        <v>0</v>
      </c>
      <c r="AO68" s="60">
        <f t="shared" si="16"/>
        <v>0</v>
      </c>
      <c r="AP68" s="60">
        <f t="shared" si="16"/>
        <v>0</v>
      </c>
      <c r="AQ68" s="60">
        <f t="shared" si="16"/>
        <v>0</v>
      </c>
      <c r="AR68" s="59">
        <f t="shared" si="16"/>
        <v>0</v>
      </c>
      <c r="AS68" s="59">
        <f t="shared" si="16"/>
        <v>0</v>
      </c>
      <c r="AT68" s="59">
        <f t="shared" si="16"/>
        <v>0</v>
      </c>
      <c r="AU68" s="59">
        <f t="shared" si="16"/>
        <v>0</v>
      </c>
      <c r="AV68" s="59">
        <f t="shared" si="16"/>
        <v>0</v>
      </c>
      <c r="AW68" s="59">
        <f t="shared" si="11"/>
        <v>0</v>
      </c>
      <c r="AX68" s="59">
        <f t="shared" si="11"/>
        <v>0</v>
      </c>
      <c r="AY68" s="59">
        <f t="shared" si="11"/>
        <v>0</v>
      </c>
      <c r="AZ68" s="59">
        <f t="shared" si="11"/>
        <v>0</v>
      </c>
      <c r="BA68" s="59">
        <f t="shared" si="11"/>
        <v>0</v>
      </c>
      <c r="BB68" s="59">
        <f t="shared" si="11"/>
        <v>0</v>
      </c>
    </row>
    <row r="69" spans="1:54" x14ac:dyDescent="0.25">
      <c r="A69" s="61">
        <f t="shared" si="12"/>
        <v>43213</v>
      </c>
      <c r="B69" s="32">
        <f t="shared" si="9"/>
        <v>7.2627264339768178</v>
      </c>
      <c r="C69" s="59">
        <f t="shared" si="10"/>
        <v>0</v>
      </c>
      <c r="D69" s="59">
        <f t="shared" si="10"/>
        <v>0.30821405583816913</v>
      </c>
      <c r="E69" s="60">
        <f t="shared" si="10"/>
        <v>0.30821405583816913</v>
      </c>
      <c r="F69" s="59">
        <f t="shared" si="10"/>
        <v>0.30821405583816913</v>
      </c>
      <c r="G69" s="59">
        <f t="shared" si="10"/>
        <v>0.30821405583816913</v>
      </c>
      <c r="H69" s="59">
        <f t="shared" si="10"/>
        <v>0.10251394441727543</v>
      </c>
      <c r="I69" s="59">
        <f t="shared" si="10"/>
        <v>0</v>
      </c>
      <c r="J69" s="60">
        <f t="shared" si="10"/>
        <v>1.1763895260998822</v>
      </c>
      <c r="K69" s="59">
        <f t="shared" si="10"/>
        <v>2.6048625220783106E-3</v>
      </c>
      <c r="L69" s="60">
        <f t="shared" si="10"/>
        <v>0</v>
      </c>
      <c r="M69" s="59">
        <f t="shared" si="10"/>
        <v>0.67060925213556699</v>
      </c>
      <c r="N69" s="59">
        <f t="shared" si="10"/>
        <v>0.86716713638219878</v>
      </c>
      <c r="O69" s="59">
        <f t="shared" si="10"/>
        <v>1.2133617683487357</v>
      </c>
      <c r="P69" s="59">
        <f t="shared" si="10"/>
        <v>0.91926438682376521</v>
      </c>
      <c r="Q69" s="59">
        <f t="shared" si="10"/>
        <v>0</v>
      </c>
      <c r="R69" s="59">
        <f t="shared" si="10"/>
        <v>0.13999035360588596</v>
      </c>
      <c r="S69" s="60">
        <f t="shared" ref="S69:AV78" si="17">S$24/1.98347/30</f>
        <v>0</v>
      </c>
      <c r="T69" s="59">
        <f t="shared" si="17"/>
        <v>0</v>
      </c>
      <c r="U69" s="60">
        <f t="shared" si="17"/>
        <v>0</v>
      </c>
      <c r="V69" s="59">
        <f t="shared" si="17"/>
        <v>0</v>
      </c>
      <c r="W69" s="59">
        <f t="shared" si="17"/>
        <v>7.394448449770688E-2</v>
      </c>
      <c r="X69" s="59">
        <f t="shared" si="17"/>
        <v>0</v>
      </c>
      <c r="Y69" s="59">
        <f t="shared" si="17"/>
        <v>0.16205606000258807</v>
      </c>
      <c r="Z69" s="59">
        <f t="shared" si="17"/>
        <v>0</v>
      </c>
      <c r="AA69" s="59">
        <f t="shared" si="17"/>
        <v>0.24737791177414664</v>
      </c>
      <c r="AB69" s="59">
        <f t="shared" si="17"/>
        <v>0</v>
      </c>
      <c r="AC69" s="59">
        <f t="shared" si="17"/>
        <v>0</v>
      </c>
      <c r="AD69" s="59">
        <f t="shared" si="17"/>
        <v>0</v>
      </c>
      <c r="AE69" s="59">
        <f t="shared" si="17"/>
        <v>1.6805564658569746E-2</v>
      </c>
      <c r="AF69" s="59">
        <f t="shared" si="17"/>
        <v>0</v>
      </c>
      <c r="AG69" s="60">
        <f t="shared" si="16"/>
        <v>0</v>
      </c>
      <c r="AH69" s="59">
        <f t="shared" si="16"/>
        <v>0.42013911646424362</v>
      </c>
      <c r="AI69" s="59">
        <f t="shared" si="16"/>
        <v>1.7645842891498231E-2</v>
      </c>
      <c r="AJ69" s="60">
        <f t="shared" si="16"/>
        <v>0</v>
      </c>
      <c r="AK69" s="60">
        <f t="shared" si="16"/>
        <v>0</v>
      </c>
      <c r="AL69" s="60">
        <f t="shared" si="16"/>
        <v>0</v>
      </c>
      <c r="AM69" s="60">
        <f t="shared" si="16"/>
        <v>0</v>
      </c>
      <c r="AN69" s="60">
        <f t="shared" si="16"/>
        <v>0</v>
      </c>
      <c r="AO69" s="60">
        <f t="shared" si="16"/>
        <v>0</v>
      </c>
      <c r="AP69" s="60">
        <f t="shared" si="16"/>
        <v>0</v>
      </c>
      <c r="AQ69" s="60">
        <f t="shared" si="16"/>
        <v>0</v>
      </c>
      <c r="AR69" s="59">
        <f t="shared" si="16"/>
        <v>0</v>
      </c>
      <c r="AS69" s="59">
        <f t="shared" si="16"/>
        <v>0</v>
      </c>
      <c r="AT69" s="59">
        <f t="shared" si="16"/>
        <v>0</v>
      </c>
      <c r="AU69" s="59">
        <f t="shared" si="16"/>
        <v>0</v>
      </c>
      <c r="AV69" s="59">
        <f t="shared" si="16"/>
        <v>0</v>
      </c>
      <c r="AW69" s="59">
        <f t="shared" si="11"/>
        <v>0</v>
      </c>
      <c r="AX69" s="59">
        <f t="shared" si="11"/>
        <v>0</v>
      </c>
      <c r="AY69" s="59">
        <f t="shared" si="11"/>
        <v>0</v>
      </c>
      <c r="AZ69" s="59">
        <f t="shared" si="11"/>
        <v>0</v>
      </c>
      <c r="BA69" s="59">
        <f t="shared" si="11"/>
        <v>0</v>
      </c>
      <c r="BB69" s="59">
        <f t="shared" si="11"/>
        <v>0</v>
      </c>
    </row>
    <row r="70" spans="1:54" x14ac:dyDescent="0.25">
      <c r="A70" s="61">
        <f t="shared" si="12"/>
        <v>43214</v>
      </c>
      <c r="B70" s="32">
        <f t="shared" si="9"/>
        <v>7.2627264339768178</v>
      </c>
      <c r="C70" s="59">
        <f t="shared" si="10"/>
        <v>0</v>
      </c>
      <c r="D70" s="59">
        <f t="shared" si="10"/>
        <v>0.30821405583816913</v>
      </c>
      <c r="E70" s="60">
        <f t="shared" si="10"/>
        <v>0.30821405583816913</v>
      </c>
      <c r="F70" s="59">
        <f t="shared" si="10"/>
        <v>0.30821405583816913</v>
      </c>
      <c r="G70" s="59">
        <f t="shared" si="10"/>
        <v>0.30821405583816913</v>
      </c>
      <c r="H70" s="59">
        <f t="shared" si="10"/>
        <v>0.10251394441727543</v>
      </c>
      <c r="I70" s="59">
        <f t="shared" si="10"/>
        <v>0</v>
      </c>
      <c r="J70" s="60">
        <f t="shared" si="10"/>
        <v>1.1763895260998822</v>
      </c>
      <c r="K70" s="59">
        <f t="shared" si="10"/>
        <v>2.6048625220783106E-3</v>
      </c>
      <c r="L70" s="60">
        <f t="shared" si="10"/>
        <v>0</v>
      </c>
      <c r="M70" s="59">
        <f t="shared" si="10"/>
        <v>0.67060925213556699</v>
      </c>
      <c r="N70" s="59">
        <f t="shared" si="10"/>
        <v>0.86716713638219878</v>
      </c>
      <c r="O70" s="59">
        <f t="shared" si="10"/>
        <v>1.2133617683487357</v>
      </c>
      <c r="P70" s="59">
        <f t="shared" si="10"/>
        <v>0.91926438682376521</v>
      </c>
      <c r="Q70" s="59">
        <f t="shared" si="10"/>
        <v>0</v>
      </c>
      <c r="R70" s="59">
        <f t="shared" si="10"/>
        <v>0.13999035360588596</v>
      </c>
      <c r="S70" s="60">
        <f t="shared" si="17"/>
        <v>0</v>
      </c>
      <c r="T70" s="59">
        <f t="shared" si="17"/>
        <v>0</v>
      </c>
      <c r="U70" s="60">
        <f t="shared" si="17"/>
        <v>0</v>
      </c>
      <c r="V70" s="59">
        <f t="shared" si="17"/>
        <v>0</v>
      </c>
      <c r="W70" s="59">
        <f t="shared" si="17"/>
        <v>7.394448449770688E-2</v>
      </c>
      <c r="X70" s="59">
        <f t="shared" si="17"/>
        <v>0</v>
      </c>
      <c r="Y70" s="59">
        <f t="shared" si="17"/>
        <v>0.16205606000258807</v>
      </c>
      <c r="Z70" s="59">
        <f t="shared" si="17"/>
        <v>0</v>
      </c>
      <c r="AA70" s="59">
        <f t="shared" si="17"/>
        <v>0.24737791177414664</v>
      </c>
      <c r="AB70" s="59">
        <f t="shared" si="17"/>
        <v>0</v>
      </c>
      <c r="AC70" s="59">
        <f t="shared" si="17"/>
        <v>0</v>
      </c>
      <c r="AD70" s="59">
        <f t="shared" si="17"/>
        <v>0</v>
      </c>
      <c r="AE70" s="59">
        <f t="shared" si="17"/>
        <v>1.6805564658569746E-2</v>
      </c>
      <c r="AF70" s="59">
        <f t="shared" si="17"/>
        <v>0</v>
      </c>
      <c r="AG70" s="60">
        <f t="shared" si="16"/>
        <v>0</v>
      </c>
      <c r="AH70" s="59">
        <f t="shared" si="16"/>
        <v>0.42013911646424362</v>
      </c>
      <c r="AI70" s="59">
        <f t="shared" si="16"/>
        <v>1.7645842891498231E-2</v>
      </c>
      <c r="AJ70" s="60">
        <f t="shared" si="16"/>
        <v>0</v>
      </c>
      <c r="AK70" s="60">
        <f t="shared" si="16"/>
        <v>0</v>
      </c>
      <c r="AL70" s="60">
        <f t="shared" si="16"/>
        <v>0</v>
      </c>
      <c r="AM70" s="60">
        <f t="shared" si="16"/>
        <v>0</v>
      </c>
      <c r="AN70" s="60">
        <f t="shared" si="16"/>
        <v>0</v>
      </c>
      <c r="AO70" s="60">
        <f t="shared" si="16"/>
        <v>0</v>
      </c>
      <c r="AP70" s="60">
        <f t="shared" si="16"/>
        <v>0</v>
      </c>
      <c r="AQ70" s="60">
        <f t="shared" si="16"/>
        <v>0</v>
      </c>
      <c r="AR70" s="59">
        <f t="shared" si="16"/>
        <v>0</v>
      </c>
      <c r="AS70" s="59">
        <f t="shared" si="16"/>
        <v>0</v>
      </c>
      <c r="AT70" s="59">
        <f t="shared" si="16"/>
        <v>0</v>
      </c>
      <c r="AU70" s="59">
        <f t="shared" si="16"/>
        <v>0</v>
      </c>
      <c r="AV70" s="59">
        <f t="shared" si="16"/>
        <v>0</v>
      </c>
      <c r="AW70" s="59">
        <f t="shared" si="11"/>
        <v>0</v>
      </c>
      <c r="AX70" s="59">
        <f t="shared" si="11"/>
        <v>0</v>
      </c>
      <c r="AY70" s="59">
        <f t="shared" si="11"/>
        <v>0</v>
      </c>
      <c r="AZ70" s="59">
        <f t="shared" si="11"/>
        <v>0</v>
      </c>
      <c r="BA70" s="59">
        <f t="shared" si="11"/>
        <v>0</v>
      </c>
      <c r="BB70" s="59">
        <f t="shared" si="11"/>
        <v>0</v>
      </c>
    </row>
    <row r="71" spans="1:54" x14ac:dyDescent="0.25">
      <c r="A71" s="61">
        <f t="shared" si="12"/>
        <v>43215</v>
      </c>
      <c r="B71" s="32">
        <f t="shared" si="9"/>
        <v>7.2627264339768178</v>
      </c>
      <c r="C71" s="59">
        <f t="shared" si="10"/>
        <v>0</v>
      </c>
      <c r="D71" s="59">
        <f t="shared" si="10"/>
        <v>0.30821405583816913</v>
      </c>
      <c r="E71" s="60">
        <f t="shared" si="10"/>
        <v>0.30821405583816913</v>
      </c>
      <c r="F71" s="59">
        <f t="shared" si="10"/>
        <v>0.30821405583816913</v>
      </c>
      <c r="G71" s="59">
        <f t="shared" si="10"/>
        <v>0.30821405583816913</v>
      </c>
      <c r="H71" s="59">
        <f t="shared" si="10"/>
        <v>0.10251394441727543</v>
      </c>
      <c r="I71" s="59">
        <f t="shared" si="10"/>
        <v>0</v>
      </c>
      <c r="J71" s="60">
        <f t="shared" si="10"/>
        <v>1.1763895260998822</v>
      </c>
      <c r="K71" s="59">
        <f t="shared" si="10"/>
        <v>2.6048625220783106E-3</v>
      </c>
      <c r="L71" s="60">
        <f t="shared" ref="L71:AO80" si="18">L$24/1.98347/30</f>
        <v>0</v>
      </c>
      <c r="M71" s="59">
        <f t="shared" si="18"/>
        <v>0.67060925213556699</v>
      </c>
      <c r="N71" s="59">
        <f t="shared" si="18"/>
        <v>0.86716713638219878</v>
      </c>
      <c r="O71" s="59">
        <f t="shared" si="18"/>
        <v>1.2133617683487357</v>
      </c>
      <c r="P71" s="59">
        <f t="shared" si="18"/>
        <v>0.91926438682376521</v>
      </c>
      <c r="Q71" s="59">
        <f t="shared" si="18"/>
        <v>0</v>
      </c>
      <c r="R71" s="59">
        <f t="shared" si="18"/>
        <v>0.13999035360588596</v>
      </c>
      <c r="S71" s="60">
        <f t="shared" si="18"/>
        <v>0</v>
      </c>
      <c r="T71" s="59">
        <f t="shared" si="18"/>
        <v>0</v>
      </c>
      <c r="U71" s="60">
        <f t="shared" si="18"/>
        <v>0</v>
      </c>
      <c r="V71" s="59">
        <f t="shared" si="18"/>
        <v>0</v>
      </c>
      <c r="W71" s="59">
        <f t="shared" si="17"/>
        <v>7.394448449770688E-2</v>
      </c>
      <c r="X71" s="59">
        <f t="shared" si="18"/>
        <v>0</v>
      </c>
      <c r="Y71" s="59">
        <f t="shared" si="18"/>
        <v>0.16205606000258807</v>
      </c>
      <c r="Z71" s="59">
        <f t="shared" si="18"/>
        <v>0</v>
      </c>
      <c r="AA71" s="59">
        <f t="shared" si="18"/>
        <v>0.24737791177414664</v>
      </c>
      <c r="AB71" s="59">
        <f t="shared" si="18"/>
        <v>0</v>
      </c>
      <c r="AC71" s="59">
        <f t="shared" si="18"/>
        <v>0</v>
      </c>
      <c r="AD71" s="59">
        <f t="shared" si="18"/>
        <v>0</v>
      </c>
      <c r="AE71" s="59">
        <f t="shared" si="18"/>
        <v>1.6805564658569746E-2</v>
      </c>
      <c r="AF71" s="59">
        <f t="shared" si="18"/>
        <v>0</v>
      </c>
      <c r="AG71" s="60">
        <f t="shared" si="16"/>
        <v>0</v>
      </c>
      <c r="AH71" s="59">
        <f t="shared" si="16"/>
        <v>0.42013911646424362</v>
      </c>
      <c r="AI71" s="59">
        <f t="shared" si="16"/>
        <v>1.7645842891498231E-2</v>
      </c>
      <c r="AJ71" s="60">
        <f t="shared" si="16"/>
        <v>0</v>
      </c>
      <c r="AK71" s="60">
        <f t="shared" si="16"/>
        <v>0</v>
      </c>
      <c r="AL71" s="60">
        <f t="shared" si="16"/>
        <v>0</v>
      </c>
      <c r="AM71" s="60">
        <f t="shared" si="16"/>
        <v>0</v>
      </c>
      <c r="AN71" s="60">
        <f t="shared" si="16"/>
        <v>0</v>
      </c>
      <c r="AO71" s="60">
        <f t="shared" si="16"/>
        <v>0</v>
      </c>
      <c r="AP71" s="60">
        <f t="shared" si="16"/>
        <v>0</v>
      </c>
      <c r="AQ71" s="60">
        <f t="shared" si="16"/>
        <v>0</v>
      </c>
      <c r="AR71" s="59">
        <f t="shared" si="16"/>
        <v>0</v>
      </c>
      <c r="AS71" s="59">
        <f t="shared" si="16"/>
        <v>0</v>
      </c>
      <c r="AT71" s="59">
        <f t="shared" si="16"/>
        <v>0</v>
      </c>
      <c r="AU71" s="59">
        <f t="shared" si="16"/>
        <v>0</v>
      </c>
      <c r="AV71" s="59">
        <f t="shared" si="16"/>
        <v>0</v>
      </c>
      <c r="AW71" s="59">
        <f t="shared" si="11"/>
        <v>0</v>
      </c>
      <c r="AX71" s="59">
        <f t="shared" si="11"/>
        <v>0</v>
      </c>
      <c r="AY71" s="59">
        <f t="shared" si="11"/>
        <v>0</v>
      </c>
      <c r="AZ71" s="59">
        <f t="shared" si="11"/>
        <v>0</v>
      </c>
      <c r="BA71" s="59">
        <f t="shared" si="11"/>
        <v>0</v>
      </c>
      <c r="BB71" s="59">
        <f t="shared" si="11"/>
        <v>0</v>
      </c>
    </row>
    <row r="72" spans="1:54" x14ac:dyDescent="0.25">
      <c r="A72" s="61">
        <f t="shared" si="12"/>
        <v>43216</v>
      </c>
      <c r="B72" s="32">
        <f t="shared" si="9"/>
        <v>7.2627264339768178</v>
      </c>
      <c r="C72" s="59">
        <f t="shared" ref="C72:R100" si="19">C$24/1.98347/30</f>
        <v>0</v>
      </c>
      <c r="D72" s="59">
        <f t="shared" si="19"/>
        <v>0.30821405583816913</v>
      </c>
      <c r="E72" s="60">
        <f t="shared" si="19"/>
        <v>0.30821405583816913</v>
      </c>
      <c r="F72" s="59">
        <f t="shared" si="19"/>
        <v>0.30821405583816913</v>
      </c>
      <c r="G72" s="59">
        <f t="shared" si="19"/>
        <v>0.30821405583816913</v>
      </c>
      <c r="H72" s="59">
        <f t="shared" si="19"/>
        <v>0.10251394441727543</v>
      </c>
      <c r="I72" s="59">
        <f t="shared" si="19"/>
        <v>0</v>
      </c>
      <c r="J72" s="60">
        <f t="shared" si="19"/>
        <v>1.1763895260998822</v>
      </c>
      <c r="K72" s="59">
        <f t="shared" si="19"/>
        <v>2.6048625220783106E-3</v>
      </c>
      <c r="L72" s="60">
        <f t="shared" si="19"/>
        <v>0</v>
      </c>
      <c r="M72" s="59">
        <f t="shared" si="19"/>
        <v>0.67060925213556699</v>
      </c>
      <c r="N72" s="59">
        <f t="shared" si="19"/>
        <v>0.86716713638219878</v>
      </c>
      <c r="O72" s="59">
        <f t="shared" si="18"/>
        <v>1.2133617683487357</v>
      </c>
      <c r="P72" s="59">
        <f t="shared" si="18"/>
        <v>0.91926438682376521</v>
      </c>
      <c r="Q72" s="59">
        <f t="shared" si="19"/>
        <v>0</v>
      </c>
      <c r="R72" s="59">
        <f t="shared" si="19"/>
        <v>0.13999035360588596</v>
      </c>
      <c r="S72" s="60">
        <f t="shared" si="18"/>
        <v>0</v>
      </c>
      <c r="T72" s="59">
        <f t="shared" si="18"/>
        <v>0</v>
      </c>
      <c r="U72" s="60">
        <f t="shared" si="18"/>
        <v>0</v>
      </c>
      <c r="V72" s="59">
        <f t="shared" si="18"/>
        <v>0</v>
      </c>
      <c r="W72" s="59">
        <f t="shared" si="17"/>
        <v>7.394448449770688E-2</v>
      </c>
      <c r="X72" s="59">
        <f t="shared" si="18"/>
        <v>0</v>
      </c>
      <c r="Y72" s="59">
        <f t="shared" si="18"/>
        <v>0.16205606000258807</v>
      </c>
      <c r="Z72" s="59">
        <f t="shared" si="18"/>
        <v>0</v>
      </c>
      <c r="AA72" s="59">
        <f t="shared" si="18"/>
        <v>0.24737791177414664</v>
      </c>
      <c r="AB72" s="59">
        <f t="shared" si="18"/>
        <v>0</v>
      </c>
      <c r="AC72" s="59">
        <f t="shared" si="18"/>
        <v>0</v>
      </c>
      <c r="AD72" s="59">
        <f t="shared" si="18"/>
        <v>0</v>
      </c>
      <c r="AE72" s="59">
        <f t="shared" si="18"/>
        <v>1.6805564658569746E-2</v>
      </c>
      <c r="AF72" s="59">
        <f t="shared" si="18"/>
        <v>0</v>
      </c>
      <c r="AG72" s="60">
        <f t="shared" si="16"/>
        <v>0</v>
      </c>
      <c r="AH72" s="59">
        <f t="shared" si="16"/>
        <v>0.42013911646424362</v>
      </c>
      <c r="AI72" s="59">
        <f t="shared" si="16"/>
        <v>1.7645842891498231E-2</v>
      </c>
      <c r="AJ72" s="60">
        <f t="shared" si="16"/>
        <v>0</v>
      </c>
      <c r="AK72" s="60">
        <f t="shared" si="16"/>
        <v>0</v>
      </c>
      <c r="AL72" s="60">
        <f t="shared" si="16"/>
        <v>0</v>
      </c>
      <c r="AM72" s="60">
        <f t="shared" si="16"/>
        <v>0</v>
      </c>
      <c r="AN72" s="60">
        <f t="shared" si="16"/>
        <v>0</v>
      </c>
      <c r="AO72" s="60">
        <f t="shared" si="16"/>
        <v>0</v>
      </c>
      <c r="AP72" s="60">
        <f t="shared" si="16"/>
        <v>0</v>
      </c>
      <c r="AQ72" s="60">
        <f t="shared" si="16"/>
        <v>0</v>
      </c>
      <c r="AR72" s="59">
        <f t="shared" si="16"/>
        <v>0</v>
      </c>
      <c r="AS72" s="59">
        <f t="shared" si="16"/>
        <v>0</v>
      </c>
      <c r="AT72" s="59">
        <f t="shared" si="16"/>
        <v>0</v>
      </c>
      <c r="AU72" s="59">
        <f t="shared" si="16"/>
        <v>0</v>
      </c>
      <c r="AV72" s="59">
        <f t="shared" si="16"/>
        <v>0</v>
      </c>
      <c r="AW72" s="59">
        <f t="shared" si="11"/>
        <v>0</v>
      </c>
      <c r="AX72" s="59">
        <f t="shared" si="11"/>
        <v>0</v>
      </c>
      <c r="AY72" s="59">
        <f t="shared" si="11"/>
        <v>0</v>
      </c>
      <c r="AZ72" s="59">
        <f t="shared" si="11"/>
        <v>0</v>
      </c>
      <c r="BA72" s="59">
        <f t="shared" si="11"/>
        <v>0</v>
      </c>
      <c r="BB72" s="59">
        <f t="shared" si="11"/>
        <v>0</v>
      </c>
    </row>
    <row r="73" spans="1:54" x14ac:dyDescent="0.25">
      <c r="A73" s="61">
        <f t="shared" si="12"/>
        <v>43217</v>
      </c>
      <c r="B73" s="32">
        <f t="shared" si="9"/>
        <v>7.2627264339768178</v>
      </c>
      <c r="C73" s="59">
        <f t="shared" si="19"/>
        <v>0</v>
      </c>
      <c r="D73" s="59">
        <f t="shared" si="19"/>
        <v>0.30821405583816913</v>
      </c>
      <c r="E73" s="60">
        <f t="shared" si="19"/>
        <v>0.30821405583816913</v>
      </c>
      <c r="F73" s="59">
        <f t="shared" si="19"/>
        <v>0.30821405583816913</v>
      </c>
      <c r="G73" s="59">
        <f t="shared" si="19"/>
        <v>0.30821405583816913</v>
      </c>
      <c r="H73" s="59">
        <f t="shared" si="19"/>
        <v>0.10251394441727543</v>
      </c>
      <c r="I73" s="59">
        <f t="shared" si="19"/>
        <v>0</v>
      </c>
      <c r="J73" s="60">
        <f t="shared" si="19"/>
        <v>1.1763895260998822</v>
      </c>
      <c r="K73" s="59">
        <f t="shared" si="19"/>
        <v>2.6048625220783106E-3</v>
      </c>
      <c r="L73" s="60">
        <f t="shared" si="19"/>
        <v>0</v>
      </c>
      <c r="M73" s="59">
        <f t="shared" si="19"/>
        <v>0.67060925213556699</v>
      </c>
      <c r="N73" s="59">
        <f t="shared" si="19"/>
        <v>0.86716713638219878</v>
      </c>
      <c r="O73" s="59">
        <f t="shared" si="18"/>
        <v>1.2133617683487357</v>
      </c>
      <c r="P73" s="59">
        <f t="shared" si="18"/>
        <v>0.91926438682376521</v>
      </c>
      <c r="Q73" s="59">
        <f t="shared" si="19"/>
        <v>0</v>
      </c>
      <c r="R73" s="59">
        <f t="shared" si="19"/>
        <v>0.13999035360588596</v>
      </c>
      <c r="S73" s="60">
        <f t="shared" si="18"/>
        <v>0</v>
      </c>
      <c r="T73" s="59">
        <f t="shared" si="18"/>
        <v>0</v>
      </c>
      <c r="U73" s="60">
        <f t="shared" si="18"/>
        <v>0</v>
      </c>
      <c r="V73" s="59">
        <f t="shared" si="18"/>
        <v>0</v>
      </c>
      <c r="W73" s="59">
        <f t="shared" si="17"/>
        <v>7.394448449770688E-2</v>
      </c>
      <c r="X73" s="59">
        <f t="shared" si="18"/>
        <v>0</v>
      </c>
      <c r="Y73" s="59">
        <f t="shared" si="18"/>
        <v>0.16205606000258807</v>
      </c>
      <c r="Z73" s="59">
        <f t="shared" si="18"/>
        <v>0</v>
      </c>
      <c r="AA73" s="59">
        <f t="shared" si="18"/>
        <v>0.24737791177414664</v>
      </c>
      <c r="AB73" s="59">
        <f t="shared" si="18"/>
        <v>0</v>
      </c>
      <c r="AC73" s="59">
        <f t="shared" si="18"/>
        <v>0</v>
      </c>
      <c r="AD73" s="59">
        <f t="shared" si="18"/>
        <v>0</v>
      </c>
      <c r="AE73" s="59">
        <f t="shared" si="18"/>
        <v>1.6805564658569746E-2</v>
      </c>
      <c r="AF73" s="59">
        <f t="shared" si="18"/>
        <v>0</v>
      </c>
      <c r="AG73" s="60">
        <f t="shared" si="16"/>
        <v>0</v>
      </c>
      <c r="AH73" s="59">
        <f t="shared" si="16"/>
        <v>0.42013911646424362</v>
      </c>
      <c r="AI73" s="59">
        <f t="shared" si="16"/>
        <v>1.7645842891498231E-2</v>
      </c>
      <c r="AJ73" s="60">
        <f t="shared" si="16"/>
        <v>0</v>
      </c>
      <c r="AK73" s="60">
        <f t="shared" si="16"/>
        <v>0</v>
      </c>
      <c r="AL73" s="60">
        <f t="shared" si="16"/>
        <v>0</v>
      </c>
      <c r="AM73" s="60">
        <f t="shared" si="16"/>
        <v>0</v>
      </c>
      <c r="AN73" s="60">
        <f t="shared" si="16"/>
        <v>0</v>
      </c>
      <c r="AO73" s="60">
        <f t="shared" si="16"/>
        <v>0</v>
      </c>
      <c r="AP73" s="60">
        <f t="shared" si="16"/>
        <v>0</v>
      </c>
      <c r="AQ73" s="60">
        <f t="shared" si="16"/>
        <v>0</v>
      </c>
      <c r="AR73" s="59">
        <f t="shared" si="16"/>
        <v>0</v>
      </c>
      <c r="AS73" s="59">
        <f t="shared" si="16"/>
        <v>0</v>
      </c>
      <c r="AT73" s="59">
        <f t="shared" si="16"/>
        <v>0</v>
      </c>
      <c r="AU73" s="59">
        <f t="shared" si="16"/>
        <v>0</v>
      </c>
      <c r="AV73" s="59">
        <f t="shared" si="16"/>
        <v>0</v>
      </c>
      <c r="AW73" s="59">
        <f t="shared" si="11"/>
        <v>0</v>
      </c>
      <c r="AX73" s="59">
        <f t="shared" si="11"/>
        <v>0</v>
      </c>
      <c r="AY73" s="59">
        <f t="shared" si="11"/>
        <v>0</v>
      </c>
      <c r="AZ73" s="59">
        <f t="shared" si="11"/>
        <v>0</v>
      </c>
      <c r="BA73" s="59">
        <f t="shared" si="11"/>
        <v>0</v>
      </c>
      <c r="BB73" s="59">
        <f t="shared" si="11"/>
        <v>0</v>
      </c>
    </row>
    <row r="74" spans="1:54" x14ac:dyDescent="0.25">
      <c r="A74" s="61">
        <f t="shared" si="12"/>
        <v>43218</v>
      </c>
      <c r="B74" s="32">
        <f t="shared" si="9"/>
        <v>7.2627264339768178</v>
      </c>
      <c r="C74" s="59">
        <f t="shared" si="19"/>
        <v>0</v>
      </c>
      <c r="D74" s="59">
        <f t="shared" si="19"/>
        <v>0.30821405583816913</v>
      </c>
      <c r="E74" s="60">
        <f t="shared" si="19"/>
        <v>0.30821405583816913</v>
      </c>
      <c r="F74" s="59">
        <f t="shared" si="19"/>
        <v>0.30821405583816913</v>
      </c>
      <c r="G74" s="59">
        <f t="shared" si="19"/>
        <v>0.30821405583816913</v>
      </c>
      <c r="H74" s="59">
        <f t="shared" si="19"/>
        <v>0.10251394441727543</v>
      </c>
      <c r="I74" s="59">
        <f t="shared" si="19"/>
        <v>0</v>
      </c>
      <c r="J74" s="60">
        <f t="shared" si="19"/>
        <v>1.1763895260998822</v>
      </c>
      <c r="K74" s="59">
        <f t="shared" si="19"/>
        <v>2.6048625220783106E-3</v>
      </c>
      <c r="L74" s="60">
        <f t="shared" si="19"/>
        <v>0</v>
      </c>
      <c r="M74" s="59">
        <f t="shared" si="19"/>
        <v>0.67060925213556699</v>
      </c>
      <c r="N74" s="59">
        <f t="shared" si="19"/>
        <v>0.86716713638219878</v>
      </c>
      <c r="O74" s="59">
        <f t="shared" si="18"/>
        <v>1.2133617683487357</v>
      </c>
      <c r="P74" s="59">
        <f t="shared" si="18"/>
        <v>0.91926438682376521</v>
      </c>
      <c r="Q74" s="59">
        <f t="shared" si="19"/>
        <v>0</v>
      </c>
      <c r="R74" s="59">
        <f t="shared" si="19"/>
        <v>0.13999035360588596</v>
      </c>
      <c r="S74" s="60">
        <f t="shared" si="18"/>
        <v>0</v>
      </c>
      <c r="T74" s="59">
        <f t="shared" si="18"/>
        <v>0</v>
      </c>
      <c r="U74" s="60">
        <f t="shared" si="18"/>
        <v>0</v>
      </c>
      <c r="V74" s="59">
        <f t="shared" si="18"/>
        <v>0</v>
      </c>
      <c r="W74" s="59">
        <f t="shared" si="17"/>
        <v>7.394448449770688E-2</v>
      </c>
      <c r="X74" s="59">
        <f t="shared" si="18"/>
        <v>0</v>
      </c>
      <c r="Y74" s="59">
        <f t="shared" si="18"/>
        <v>0.16205606000258807</v>
      </c>
      <c r="Z74" s="59">
        <f t="shared" si="18"/>
        <v>0</v>
      </c>
      <c r="AA74" s="59">
        <f t="shared" si="18"/>
        <v>0.24737791177414664</v>
      </c>
      <c r="AB74" s="59">
        <f t="shared" si="18"/>
        <v>0</v>
      </c>
      <c r="AC74" s="59">
        <f t="shared" si="18"/>
        <v>0</v>
      </c>
      <c r="AD74" s="59">
        <f t="shared" si="18"/>
        <v>0</v>
      </c>
      <c r="AE74" s="59">
        <f t="shared" si="18"/>
        <v>1.6805564658569746E-2</v>
      </c>
      <c r="AF74" s="59">
        <f t="shared" si="18"/>
        <v>0</v>
      </c>
      <c r="AG74" s="60">
        <f t="shared" si="16"/>
        <v>0</v>
      </c>
      <c r="AH74" s="59">
        <f t="shared" si="16"/>
        <v>0.42013911646424362</v>
      </c>
      <c r="AI74" s="59">
        <f t="shared" si="16"/>
        <v>1.7645842891498231E-2</v>
      </c>
      <c r="AJ74" s="60">
        <f t="shared" si="16"/>
        <v>0</v>
      </c>
      <c r="AK74" s="60">
        <f t="shared" si="16"/>
        <v>0</v>
      </c>
      <c r="AL74" s="60">
        <f t="shared" si="16"/>
        <v>0</v>
      </c>
      <c r="AM74" s="60">
        <f t="shared" si="16"/>
        <v>0</v>
      </c>
      <c r="AN74" s="60">
        <f t="shared" si="16"/>
        <v>0</v>
      </c>
      <c r="AO74" s="60">
        <f t="shared" si="16"/>
        <v>0</v>
      </c>
      <c r="AP74" s="60">
        <f t="shared" si="16"/>
        <v>0</v>
      </c>
      <c r="AQ74" s="60">
        <f t="shared" si="16"/>
        <v>0</v>
      </c>
      <c r="AR74" s="59">
        <f t="shared" si="16"/>
        <v>0</v>
      </c>
      <c r="AS74" s="59">
        <f t="shared" si="16"/>
        <v>0</v>
      </c>
      <c r="AT74" s="59">
        <f t="shared" si="16"/>
        <v>0</v>
      </c>
      <c r="AU74" s="59">
        <f t="shared" si="16"/>
        <v>0</v>
      </c>
      <c r="AV74" s="59">
        <f t="shared" si="16"/>
        <v>0</v>
      </c>
      <c r="AW74" s="59">
        <f t="shared" si="11"/>
        <v>0</v>
      </c>
      <c r="AX74" s="59">
        <f t="shared" si="11"/>
        <v>0</v>
      </c>
      <c r="AY74" s="59">
        <f t="shared" si="11"/>
        <v>0</v>
      </c>
      <c r="AZ74" s="59">
        <f t="shared" si="11"/>
        <v>0</v>
      </c>
      <c r="BA74" s="59">
        <f t="shared" si="11"/>
        <v>0</v>
      </c>
      <c r="BB74" s="59">
        <f t="shared" si="11"/>
        <v>0</v>
      </c>
    </row>
    <row r="75" spans="1:54" x14ac:dyDescent="0.25">
      <c r="A75" s="61">
        <f t="shared" si="12"/>
        <v>43219</v>
      </c>
      <c r="B75" s="32">
        <f t="shared" si="9"/>
        <v>7.2627264339768178</v>
      </c>
      <c r="C75" s="59">
        <f t="shared" si="19"/>
        <v>0</v>
      </c>
      <c r="D75" s="59">
        <f t="shared" si="19"/>
        <v>0.30821405583816913</v>
      </c>
      <c r="E75" s="60">
        <f t="shared" si="19"/>
        <v>0.30821405583816913</v>
      </c>
      <c r="F75" s="59">
        <f t="shared" si="19"/>
        <v>0.30821405583816913</v>
      </c>
      <c r="G75" s="59">
        <f t="shared" si="19"/>
        <v>0.30821405583816913</v>
      </c>
      <c r="H75" s="59">
        <f t="shared" si="19"/>
        <v>0.10251394441727543</v>
      </c>
      <c r="I75" s="59">
        <f t="shared" si="19"/>
        <v>0</v>
      </c>
      <c r="J75" s="60">
        <f t="shared" si="19"/>
        <v>1.1763895260998822</v>
      </c>
      <c r="K75" s="59">
        <f t="shared" si="19"/>
        <v>2.6048625220783106E-3</v>
      </c>
      <c r="L75" s="60">
        <f t="shared" si="19"/>
        <v>0</v>
      </c>
      <c r="M75" s="59">
        <f t="shared" si="19"/>
        <v>0.67060925213556699</v>
      </c>
      <c r="N75" s="59">
        <f t="shared" si="19"/>
        <v>0.86716713638219878</v>
      </c>
      <c r="O75" s="59">
        <f t="shared" si="18"/>
        <v>1.2133617683487357</v>
      </c>
      <c r="P75" s="59">
        <f t="shared" si="18"/>
        <v>0.91926438682376521</v>
      </c>
      <c r="Q75" s="59">
        <f t="shared" si="19"/>
        <v>0</v>
      </c>
      <c r="R75" s="59">
        <f t="shared" si="19"/>
        <v>0.13999035360588596</v>
      </c>
      <c r="S75" s="60">
        <f t="shared" si="18"/>
        <v>0</v>
      </c>
      <c r="T75" s="59">
        <f t="shared" si="18"/>
        <v>0</v>
      </c>
      <c r="U75" s="60">
        <f t="shared" si="18"/>
        <v>0</v>
      </c>
      <c r="V75" s="59">
        <f t="shared" si="18"/>
        <v>0</v>
      </c>
      <c r="W75" s="59">
        <f t="shared" si="17"/>
        <v>7.394448449770688E-2</v>
      </c>
      <c r="X75" s="59">
        <f t="shared" si="18"/>
        <v>0</v>
      </c>
      <c r="Y75" s="59">
        <f t="shared" si="18"/>
        <v>0.16205606000258807</v>
      </c>
      <c r="Z75" s="59">
        <f t="shared" si="18"/>
        <v>0</v>
      </c>
      <c r="AA75" s="59">
        <f t="shared" si="18"/>
        <v>0.24737791177414664</v>
      </c>
      <c r="AB75" s="59">
        <f t="shared" si="18"/>
        <v>0</v>
      </c>
      <c r="AC75" s="59">
        <f t="shared" si="18"/>
        <v>0</v>
      </c>
      <c r="AD75" s="59">
        <f t="shared" si="18"/>
        <v>0</v>
      </c>
      <c r="AE75" s="59">
        <f t="shared" si="18"/>
        <v>1.6805564658569746E-2</v>
      </c>
      <c r="AF75" s="59">
        <f t="shared" si="18"/>
        <v>0</v>
      </c>
      <c r="AG75" s="60">
        <f t="shared" si="16"/>
        <v>0</v>
      </c>
      <c r="AH75" s="59">
        <f t="shared" si="16"/>
        <v>0.42013911646424362</v>
      </c>
      <c r="AI75" s="59">
        <f t="shared" si="16"/>
        <v>1.7645842891498231E-2</v>
      </c>
      <c r="AJ75" s="60">
        <f t="shared" si="16"/>
        <v>0</v>
      </c>
      <c r="AK75" s="60">
        <f t="shared" si="16"/>
        <v>0</v>
      </c>
      <c r="AL75" s="60">
        <f t="shared" si="16"/>
        <v>0</v>
      </c>
      <c r="AM75" s="60">
        <f t="shared" si="16"/>
        <v>0</v>
      </c>
      <c r="AN75" s="60">
        <f t="shared" si="16"/>
        <v>0</v>
      </c>
      <c r="AO75" s="60">
        <f t="shared" si="16"/>
        <v>0</v>
      </c>
      <c r="AP75" s="60">
        <f t="shared" si="16"/>
        <v>0</v>
      </c>
      <c r="AQ75" s="60">
        <f t="shared" si="16"/>
        <v>0</v>
      </c>
      <c r="AR75" s="59">
        <f t="shared" si="16"/>
        <v>0</v>
      </c>
      <c r="AS75" s="59">
        <f t="shared" si="16"/>
        <v>0</v>
      </c>
      <c r="AT75" s="59">
        <f t="shared" si="16"/>
        <v>0</v>
      </c>
      <c r="AU75" s="59">
        <f t="shared" si="16"/>
        <v>0</v>
      </c>
      <c r="AV75" s="59">
        <f t="shared" si="16"/>
        <v>0</v>
      </c>
      <c r="AW75" s="59">
        <f t="shared" si="11"/>
        <v>0</v>
      </c>
      <c r="AX75" s="59">
        <f t="shared" si="11"/>
        <v>0</v>
      </c>
      <c r="AY75" s="59">
        <f t="shared" si="11"/>
        <v>0</v>
      </c>
      <c r="AZ75" s="59">
        <f t="shared" si="11"/>
        <v>0</v>
      </c>
      <c r="BA75" s="59">
        <f t="shared" si="11"/>
        <v>0</v>
      </c>
      <c r="BB75" s="59">
        <f t="shared" si="11"/>
        <v>0</v>
      </c>
    </row>
    <row r="76" spans="1:54" x14ac:dyDescent="0.25">
      <c r="A76" s="61">
        <f t="shared" si="12"/>
        <v>43220</v>
      </c>
      <c r="B76" s="32">
        <f t="shared" si="9"/>
        <v>7.2627264339768178</v>
      </c>
      <c r="C76" s="59">
        <f t="shared" si="19"/>
        <v>0</v>
      </c>
      <c r="D76" s="59">
        <f t="shared" si="19"/>
        <v>0.30821405583816913</v>
      </c>
      <c r="E76" s="60">
        <f t="shared" si="19"/>
        <v>0.30821405583816913</v>
      </c>
      <c r="F76" s="59">
        <f t="shared" si="19"/>
        <v>0.30821405583816913</v>
      </c>
      <c r="G76" s="59">
        <f t="shared" si="19"/>
        <v>0.30821405583816913</v>
      </c>
      <c r="H76" s="59">
        <f t="shared" si="19"/>
        <v>0.10251394441727543</v>
      </c>
      <c r="I76" s="59">
        <f t="shared" si="19"/>
        <v>0</v>
      </c>
      <c r="J76" s="60">
        <f t="shared" si="19"/>
        <v>1.1763895260998822</v>
      </c>
      <c r="K76" s="59">
        <f t="shared" si="19"/>
        <v>2.6048625220783106E-3</v>
      </c>
      <c r="L76" s="60">
        <f t="shared" si="19"/>
        <v>0</v>
      </c>
      <c r="M76" s="59">
        <f t="shared" si="19"/>
        <v>0.67060925213556699</v>
      </c>
      <c r="N76" s="59">
        <f t="shared" si="19"/>
        <v>0.86716713638219878</v>
      </c>
      <c r="O76" s="59">
        <f t="shared" si="18"/>
        <v>1.2133617683487357</v>
      </c>
      <c r="P76" s="59">
        <f t="shared" si="18"/>
        <v>0.91926438682376521</v>
      </c>
      <c r="Q76" s="59">
        <f t="shared" si="19"/>
        <v>0</v>
      </c>
      <c r="R76" s="59">
        <f t="shared" si="19"/>
        <v>0.13999035360588596</v>
      </c>
      <c r="S76" s="60">
        <f t="shared" si="18"/>
        <v>0</v>
      </c>
      <c r="T76" s="59">
        <f t="shared" si="18"/>
        <v>0</v>
      </c>
      <c r="U76" s="60">
        <f t="shared" si="18"/>
        <v>0</v>
      </c>
      <c r="V76" s="59">
        <f t="shared" si="18"/>
        <v>0</v>
      </c>
      <c r="W76" s="59">
        <f t="shared" si="17"/>
        <v>7.394448449770688E-2</v>
      </c>
      <c r="X76" s="59">
        <f t="shared" si="18"/>
        <v>0</v>
      </c>
      <c r="Y76" s="59">
        <f t="shared" si="18"/>
        <v>0.16205606000258807</v>
      </c>
      <c r="Z76" s="59">
        <f t="shared" si="18"/>
        <v>0</v>
      </c>
      <c r="AA76" s="59">
        <f t="shared" si="18"/>
        <v>0.24737791177414664</v>
      </c>
      <c r="AB76" s="59">
        <f t="shared" si="18"/>
        <v>0</v>
      </c>
      <c r="AC76" s="59">
        <f t="shared" si="18"/>
        <v>0</v>
      </c>
      <c r="AD76" s="59">
        <f t="shared" si="18"/>
        <v>0</v>
      </c>
      <c r="AE76" s="59">
        <f t="shared" si="18"/>
        <v>1.6805564658569746E-2</v>
      </c>
      <c r="AF76" s="59">
        <f t="shared" si="18"/>
        <v>0</v>
      </c>
      <c r="AG76" s="60">
        <f t="shared" si="16"/>
        <v>0</v>
      </c>
      <c r="AH76" s="59">
        <f t="shared" si="16"/>
        <v>0.42013911646424362</v>
      </c>
      <c r="AI76" s="59">
        <f t="shared" si="16"/>
        <v>1.7645842891498231E-2</v>
      </c>
      <c r="AJ76" s="60">
        <f t="shared" si="16"/>
        <v>0</v>
      </c>
      <c r="AK76" s="60">
        <f t="shared" si="16"/>
        <v>0</v>
      </c>
      <c r="AL76" s="60">
        <f t="shared" si="16"/>
        <v>0</v>
      </c>
      <c r="AM76" s="60">
        <f t="shared" si="16"/>
        <v>0</v>
      </c>
      <c r="AN76" s="60">
        <f t="shared" si="16"/>
        <v>0</v>
      </c>
      <c r="AO76" s="60">
        <f t="shared" si="16"/>
        <v>0</v>
      </c>
      <c r="AP76" s="60">
        <f t="shared" si="16"/>
        <v>0</v>
      </c>
      <c r="AQ76" s="60">
        <f t="shared" si="16"/>
        <v>0</v>
      </c>
      <c r="AR76" s="59">
        <f t="shared" si="16"/>
        <v>0</v>
      </c>
      <c r="AS76" s="59">
        <f t="shared" si="16"/>
        <v>0</v>
      </c>
      <c r="AT76" s="59">
        <f t="shared" si="16"/>
        <v>0</v>
      </c>
      <c r="AU76" s="59">
        <f t="shared" si="16"/>
        <v>0</v>
      </c>
      <c r="AV76" s="59">
        <f t="shared" si="16"/>
        <v>0</v>
      </c>
      <c r="AW76" s="59">
        <f t="shared" si="11"/>
        <v>0</v>
      </c>
      <c r="AX76" s="59">
        <f t="shared" si="11"/>
        <v>0</v>
      </c>
      <c r="AY76" s="59">
        <f t="shared" si="11"/>
        <v>0</v>
      </c>
      <c r="AZ76" s="59">
        <f t="shared" si="11"/>
        <v>0</v>
      </c>
      <c r="BA76" s="59">
        <f t="shared" si="11"/>
        <v>0</v>
      </c>
      <c r="BB76" s="59">
        <f t="shared" si="11"/>
        <v>0</v>
      </c>
    </row>
    <row r="77" spans="1:54" x14ac:dyDescent="0.25">
      <c r="A77" s="61">
        <f t="shared" si="12"/>
        <v>43221</v>
      </c>
      <c r="B77" s="32">
        <f t="shared" si="9"/>
        <v>6.4682720968373486</v>
      </c>
      <c r="C77" s="59">
        <f t="shared" ref="C77:R107" si="20">C$25/1.98347/31</f>
        <v>0</v>
      </c>
      <c r="D77" s="59">
        <f t="shared" si="20"/>
        <v>0.20020306543257441</v>
      </c>
      <c r="E77" s="60">
        <f t="shared" si="20"/>
        <v>0.20020306543257441</v>
      </c>
      <c r="F77" s="59">
        <f t="shared" si="20"/>
        <v>0.20020306543257441</v>
      </c>
      <c r="G77" s="59">
        <f t="shared" si="20"/>
        <v>0.20020306543257441</v>
      </c>
      <c r="H77" s="59">
        <f t="shared" si="20"/>
        <v>0</v>
      </c>
      <c r="I77" s="59">
        <f t="shared" si="20"/>
        <v>0</v>
      </c>
      <c r="J77" s="60">
        <f t="shared" si="20"/>
        <v>1.1384414768708537</v>
      </c>
      <c r="K77" s="59">
        <f t="shared" si="20"/>
        <v>1.2555383144918558E-2</v>
      </c>
      <c r="L77" s="60">
        <f t="shared" si="20"/>
        <v>0</v>
      </c>
      <c r="M77" s="59">
        <f t="shared" si="20"/>
        <v>0.74081639589920367</v>
      </c>
      <c r="N77" s="59">
        <f t="shared" si="20"/>
        <v>0.61963743241113611</v>
      </c>
      <c r="O77" s="59">
        <f>O$25/1.98347/30</f>
        <v>0.89573659630176727</v>
      </c>
      <c r="P77" s="59">
        <f>P$25/1.98347/30</f>
        <v>0.67894481220621772</v>
      </c>
      <c r="Q77" s="59">
        <f t="shared" si="20"/>
        <v>0</v>
      </c>
      <c r="R77" s="59">
        <f t="shared" si="20"/>
        <v>0.13547453574763157</v>
      </c>
      <c r="S77" s="60">
        <f t="shared" ref="S77:AV87" si="21">S$25/1.98347/31</f>
        <v>0</v>
      </c>
      <c r="T77" s="59">
        <f t="shared" si="21"/>
        <v>0</v>
      </c>
      <c r="U77" s="60">
        <f t="shared" si="21"/>
        <v>0</v>
      </c>
      <c r="V77" s="59">
        <f t="shared" si="21"/>
        <v>0</v>
      </c>
      <c r="W77" s="59">
        <f t="shared" si="21"/>
        <v>1.1156726473334364</v>
      </c>
      <c r="X77" s="59">
        <f t="shared" si="21"/>
        <v>0</v>
      </c>
      <c r="Y77" s="59">
        <f t="shared" si="21"/>
        <v>0.18755010158963833</v>
      </c>
      <c r="Z77" s="59">
        <f t="shared" si="21"/>
        <v>0</v>
      </c>
      <c r="AA77" s="59">
        <f t="shared" si="21"/>
        <v>1.4149201212537753E-2</v>
      </c>
      <c r="AB77" s="59">
        <f t="shared" si="21"/>
        <v>0</v>
      </c>
      <c r="AC77" s="59">
        <f t="shared" si="21"/>
        <v>0</v>
      </c>
      <c r="AD77" s="59">
        <f t="shared" si="21"/>
        <v>0</v>
      </c>
      <c r="AE77" s="59">
        <f t="shared" si="21"/>
        <v>3.2526899339167248E-2</v>
      </c>
      <c r="AF77" s="59">
        <f t="shared" si="21"/>
        <v>4.8790349008750872E-2</v>
      </c>
      <c r="AG77" s="60">
        <f t="shared" si="21"/>
        <v>0</v>
      </c>
      <c r="AH77" s="59">
        <f t="shared" si="21"/>
        <v>0</v>
      </c>
      <c r="AI77" s="59">
        <f t="shared" si="21"/>
        <v>4.7164004041792509E-2</v>
      </c>
      <c r="AJ77" s="60">
        <f>AJ$25/1.98347/31</f>
        <v>0</v>
      </c>
      <c r="AK77" s="60">
        <f t="shared" si="21"/>
        <v>0</v>
      </c>
      <c r="AL77" s="60">
        <f t="shared" si="21"/>
        <v>0</v>
      </c>
      <c r="AM77" s="60">
        <f t="shared" si="21"/>
        <v>0</v>
      </c>
      <c r="AN77" s="60">
        <f t="shared" si="21"/>
        <v>0</v>
      </c>
      <c r="AO77" s="60">
        <f t="shared" si="21"/>
        <v>0</v>
      </c>
      <c r="AP77" s="60">
        <f t="shared" si="21"/>
        <v>0</v>
      </c>
      <c r="AQ77" s="60">
        <f t="shared" si="21"/>
        <v>0</v>
      </c>
      <c r="AR77" s="59">
        <f t="shared" si="21"/>
        <v>0</v>
      </c>
      <c r="AS77" s="59">
        <f t="shared" si="21"/>
        <v>0</v>
      </c>
      <c r="AT77" s="59">
        <f t="shared" si="21"/>
        <v>0</v>
      </c>
      <c r="AU77" s="59">
        <f t="shared" si="21"/>
        <v>0</v>
      </c>
      <c r="AV77" s="59">
        <f t="shared" si="21"/>
        <v>0</v>
      </c>
      <c r="AW77" s="59">
        <f t="shared" ref="AW77:BM92" si="22">AW$25/1.98347/31</f>
        <v>0</v>
      </c>
      <c r="AX77" s="59">
        <f t="shared" si="22"/>
        <v>0</v>
      </c>
      <c r="AY77" s="59">
        <f t="shared" si="22"/>
        <v>0</v>
      </c>
      <c r="AZ77" s="59">
        <f t="shared" si="22"/>
        <v>0</v>
      </c>
      <c r="BA77" s="59">
        <f t="shared" si="22"/>
        <v>0</v>
      </c>
      <c r="BB77" s="59">
        <f t="shared" si="22"/>
        <v>0</v>
      </c>
    </row>
    <row r="78" spans="1:54" x14ac:dyDescent="0.25">
      <c r="A78" s="61">
        <f t="shared" si="12"/>
        <v>43222</v>
      </c>
      <c r="B78" s="32">
        <f t="shared" si="9"/>
        <v>6.4682720968373486</v>
      </c>
      <c r="C78" s="59">
        <f t="shared" si="20"/>
        <v>0</v>
      </c>
      <c r="D78" s="59">
        <f t="shared" si="20"/>
        <v>0.20020306543257441</v>
      </c>
      <c r="E78" s="60">
        <f t="shared" si="20"/>
        <v>0.20020306543257441</v>
      </c>
      <c r="F78" s="59">
        <f t="shared" si="20"/>
        <v>0.20020306543257441</v>
      </c>
      <c r="G78" s="59">
        <f t="shared" si="20"/>
        <v>0.20020306543257441</v>
      </c>
      <c r="H78" s="59">
        <f t="shared" si="20"/>
        <v>0</v>
      </c>
      <c r="I78" s="59">
        <f t="shared" si="20"/>
        <v>0</v>
      </c>
      <c r="J78" s="60">
        <f t="shared" si="20"/>
        <v>1.1384414768708537</v>
      </c>
      <c r="K78" s="59">
        <f t="shared" si="20"/>
        <v>1.2555383144918558E-2</v>
      </c>
      <c r="L78" s="60">
        <f t="shared" si="20"/>
        <v>0</v>
      </c>
      <c r="M78" s="59">
        <f t="shared" si="20"/>
        <v>0.74081639589920367</v>
      </c>
      <c r="N78" s="59">
        <f t="shared" si="20"/>
        <v>0.61963743241113611</v>
      </c>
      <c r="O78" s="59">
        <f t="shared" ref="O78:P107" si="23">O$25/1.98347/30</f>
        <v>0.89573659630176727</v>
      </c>
      <c r="P78" s="59">
        <f t="shared" si="23"/>
        <v>0.67894481220621772</v>
      </c>
      <c r="Q78" s="59">
        <f t="shared" si="20"/>
        <v>0</v>
      </c>
      <c r="R78" s="59">
        <f t="shared" si="20"/>
        <v>0.13547453574763157</v>
      </c>
      <c r="S78" s="60">
        <f t="shared" si="21"/>
        <v>0</v>
      </c>
      <c r="T78" s="59">
        <f t="shared" si="21"/>
        <v>0</v>
      </c>
      <c r="U78" s="60">
        <f t="shared" si="21"/>
        <v>0</v>
      </c>
      <c r="V78" s="59">
        <f t="shared" si="21"/>
        <v>0</v>
      </c>
      <c r="W78" s="59">
        <f t="shared" si="21"/>
        <v>1.1156726473334364</v>
      </c>
      <c r="X78" s="59">
        <f t="shared" si="21"/>
        <v>0</v>
      </c>
      <c r="Y78" s="59">
        <f t="shared" si="21"/>
        <v>0.18755010158963833</v>
      </c>
      <c r="Z78" s="59">
        <f t="shared" si="21"/>
        <v>0</v>
      </c>
      <c r="AA78" s="59">
        <f t="shared" si="21"/>
        <v>1.4149201212537753E-2</v>
      </c>
      <c r="AB78" s="59">
        <f t="shared" si="21"/>
        <v>0</v>
      </c>
      <c r="AC78" s="59">
        <f t="shared" si="21"/>
        <v>0</v>
      </c>
      <c r="AD78" s="59">
        <f t="shared" si="21"/>
        <v>0</v>
      </c>
      <c r="AE78" s="59">
        <f t="shared" si="21"/>
        <v>3.2526899339167248E-2</v>
      </c>
      <c r="AF78" s="59">
        <f t="shared" si="21"/>
        <v>4.8790349008750872E-2</v>
      </c>
      <c r="AG78" s="60">
        <f t="shared" si="21"/>
        <v>0</v>
      </c>
      <c r="AH78" s="59">
        <f t="shared" si="21"/>
        <v>0</v>
      </c>
      <c r="AI78" s="59">
        <f t="shared" si="21"/>
        <v>4.7164004041792509E-2</v>
      </c>
      <c r="AJ78" s="60">
        <f t="shared" si="21"/>
        <v>0</v>
      </c>
      <c r="AK78" s="60">
        <f t="shared" si="21"/>
        <v>0</v>
      </c>
      <c r="AL78" s="60">
        <f t="shared" si="21"/>
        <v>0</v>
      </c>
      <c r="AM78" s="60">
        <f t="shared" si="21"/>
        <v>0</v>
      </c>
      <c r="AN78" s="60">
        <f t="shared" si="21"/>
        <v>0</v>
      </c>
      <c r="AO78" s="60">
        <f t="shared" si="21"/>
        <v>0</v>
      </c>
      <c r="AP78" s="60">
        <f t="shared" si="21"/>
        <v>0</v>
      </c>
      <c r="AQ78" s="60">
        <f t="shared" si="21"/>
        <v>0</v>
      </c>
      <c r="AR78" s="59">
        <f t="shared" si="21"/>
        <v>0</v>
      </c>
      <c r="AS78" s="59">
        <f t="shared" si="21"/>
        <v>0</v>
      </c>
      <c r="AT78" s="59">
        <f t="shared" si="21"/>
        <v>0</v>
      </c>
      <c r="AU78" s="59">
        <f t="shared" si="21"/>
        <v>0</v>
      </c>
      <c r="AV78" s="59">
        <f t="shared" si="21"/>
        <v>0</v>
      </c>
      <c r="AW78" s="59">
        <f t="shared" si="22"/>
        <v>0</v>
      </c>
      <c r="AX78" s="59">
        <f t="shared" si="22"/>
        <v>0</v>
      </c>
      <c r="AY78" s="59">
        <f t="shared" si="22"/>
        <v>0</v>
      </c>
      <c r="AZ78" s="59">
        <f t="shared" si="22"/>
        <v>0</v>
      </c>
      <c r="BA78" s="59">
        <f t="shared" si="22"/>
        <v>0</v>
      </c>
      <c r="BB78" s="59">
        <f t="shared" si="22"/>
        <v>0</v>
      </c>
    </row>
    <row r="79" spans="1:54" x14ac:dyDescent="0.25">
      <c r="A79" s="61">
        <f t="shared" si="12"/>
        <v>43223</v>
      </c>
      <c r="B79" s="32">
        <f t="shared" si="9"/>
        <v>6.4682720968373486</v>
      </c>
      <c r="C79" s="59">
        <f t="shared" si="20"/>
        <v>0</v>
      </c>
      <c r="D79" s="59">
        <f t="shared" si="20"/>
        <v>0.20020306543257441</v>
      </c>
      <c r="E79" s="60">
        <f t="shared" si="20"/>
        <v>0.20020306543257441</v>
      </c>
      <c r="F79" s="59">
        <f t="shared" si="20"/>
        <v>0.20020306543257441</v>
      </c>
      <c r="G79" s="59">
        <f t="shared" si="20"/>
        <v>0.20020306543257441</v>
      </c>
      <c r="H79" s="59">
        <f t="shared" si="20"/>
        <v>0</v>
      </c>
      <c r="I79" s="59">
        <f t="shared" si="20"/>
        <v>0</v>
      </c>
      <c r="J79" s="60">
        <f t="shared" si="20"/>
        <v>1.1384414768708537</v>
      </c>
      <c r="K79" s="59">
        <f t="shared" si="20"/>
        <v>1.2555383144918558E-2</v>
      </c>
      <c r="L79" s="60">
        <f t="shared" si="20"/>
        <v>0</v>
      </c>
      <c r="M79" s="59">
        <f t="shared" si="20"/>
        <v>0.74081639589920367</v>
      </c>
      <c r="N79" s="59">
        <f t="shared" si="20"/>
        <v>0.61963743241113611</v>
      </c>
      <c r="O79" s="59">
        <f t="shared" si="23"/>
        <v>0.89573659630176727</v>
      </c>
      <c r="P79" s="59">
        <f t="shared" si="23"/>
        <v>0.67894481220621772</v>
      </c>
      <c r="Q79" s="59">
        <f t="shared" si="20"/>
        <v>0</v>
      </c>
      <c r="R79" s="59">
        <f t="shared" si="20"/>
        <v>0.13547453574763157</v>
      </c>
      <c r="S79" s="60">
        <f t="shared" si="21"/>
        <v>0</v>
      </c>
      <c r="T79" s="59">
        <f t="shared" si="21"/>
        <v>0</v>
      </c>
      <c r="U79" s="60">
        <f t="shared" si="21"/>
        <v>0</v>
      </c>
      <c r="V79" s="59">
        <f t="shared" si="21"/>
        <v>0</v>
      </c>
      <c r="W79" s="59">
        <f t="shared" si="21"/>
        <v>1.1156726473334364</v>
      </c>
      <c r="X79" s="59">
        <f t="shared" si="21"/>
        <v>0</v>
      </c>
      <c r="Y79" s="59">
        <f t="shared" si="21"/>
        <v>0.18755010158963833</v>
      </c>
      <c r="Z79" s="59">
        <f t="shared" si="21"/>
        <v>0</v>
      </c>
      <c r="AA79" s="59">
        <f t="shared" si="21"/>
        <v>1.4149201212537753E-2</v>
      </c>
      <c r="AB79" s="59">
        <f t="shared" si="21"/>
        <v>0</v>
      </c>
      <c r="AC79" s="59">
        <f t="shared" si="21"/>
        <v>0</v>
      </c>
      <c r="AD79" s="59">
        <f t="shared" si="21"/>
        <v>0</v>
      </c>
      <c r="AE79" s="59">
        <f t="shared" si="21"/>
        <v>3.2526899339167248E-2</v>
      </c>
      <c r="AF79" s="59">
        <f t="shared" si="21"/>
        <v>4.8790349008750872E-2</v>
      </c>
      <c r="AG79" s="60">
        <f t="shared" si="21"/>
        <v>0</v>
      </c>
      <c r="AH79" s="59">
        <f t="shared" si="21"/>
        <v>0</v>
      </c>
      <c r="AI79" s="59">
        <f t="shared" si="21"/>
        <v>4.7164004041792509E-2</v>
      </c>
      <c r="AJ79" s="60">
        <f t="shared" si="21"/>
        <v>0</v>
      </c>
      <c r="AK79" s="60">
        <f t="shared" si="21"/>
        <v>0</v>
      </c>
      <c r="AL79" s="60">
        <f t="shared" si="21"/>
        <v>0</v>
      </c>
      <c r="AM79" s="60">
        <f t="shared" si="21"/>
        <v>0</v>
      </c>
      <c r="AN79" s="60">
        <f t="shared" si="21"/>
        <v>0</v>
      </c>
      <c r="AO79" s="60">
        <f t="shared" si="21"/>
        <v>0</v>
      </c>
      <c r="AP79" s="60">
        <f t="shared" si="21"/>
        <v>0</v>
      </c>
      <c r="AQ79" s="60">
        <f t="shared" si="21"/>
        <v>0</v>
      </c>
      <c r="AR79" s="59">
        <f t="shared" si="21"/>
        <v>0</v>
      </c>
      <c r="AS79" s="59">
        <f t="shared" si="21"/>
        <v>0</v>
      </c>
      <c r="AT79" s="59">
        <f t="shared" si="21"/>
        <v>0</v>
      </c>
      <c r="AU79" s="59">
        <f t="shared" si="21"/>
        <v>0</v>
      </c>
      <c r="AV79" s="59">
        <f t="shared" si="21"/>
        <v>0</v>
      </c>
      <c r="AW79" s="59">
        <f t="shared" si="22"/>
        <v>0</v>
      </c>
      <c r="AX79" s="59">
        <f t="shared" si="22"/>
        <v>0</v>
      </c>
      <c r="AY79" s="59">
        <f t="shared" si="22"/>
        <v>0</v>
      </c>
      <c r="AZ79" s="59">
        <f t="shared" si="22"/>
        <v>0</v>
      </c>
      <c r="BA79" s="59">
        <f t="shared" si="22"/>
        <v>0</v>
      </c>
      <c r="BB79" s="59">
        <f t="shared" si="22"/>
        <v>0</v>
      </c>
    </row>
    <row r="80" spans="1:54" x14ac:dyDescent="0.25">
      <c r="A80" s="61">
        <f t="shared" si="12"/>
        <v>43224</v>
      </c>
      <c r="B80" s="32">
        <f t="shared" si="9"/>
        <v>6.4682720968373486</v>
      </c>
      <c r="C80" s="59">
        <f t="shared" si="20"/>
        <v>0</v>
      </c>
      <c r="D80" s="59">
        <f t="shared" si="20"/>
        <v>0.20020306543257441</v>
      </c>
      <c r="E80" s="60">
        <f t="shared" si="20"/>
        <v>0.20020306543257441</v>
      </c>
      <c r="F80" s="59">
        <f t="shared" si="20"/>
        <v>0.20020306543257441</v>
      </c>
      <c r="G80" s="59">
        <f t="shared" si="20"/>
        <v>0.20020306543257441</v>
      </c>
      <c r="H80" s="59">
        <f t="shared" si="20"/>
        <v>0</v>
      </c>
      <c r="I80" s="59">
        <f t="shared" si="20"/>
        <v>0</v>
      </c>
      <c r="J80" s="60">
        <f t="shared" si="20"/>
        <v>1.1384414768708537</v>
      </c>
      <c r="K80" s="59">
        <f t="shared" si="20"/>
        <v>1.2555383144918558E-2</v>
      </c>
      <c r="L80" s="60">
        <f t="shared" si="20"/>
        <v>0</v>
      </c>
      <c r="M80" s="59">
        <f t="shared" si="20"/>
        <v>0.74081639589920367</v>
      </c>
      <c r="N80" s="59">
        <f t="shared" si="20"/>
        <v>0.61963743241113611</v>
      </c>
      <c r="O80" s="59">
        <f t="shared" si="23"/>
        <v>0.89573659630176727</v>
      </c>
      <c r="P80" s="59">
        <f t="shared" si="23"/>
        <v>0.67894481220621772</v>
      </c>
      <c r="Q80" s="59">
        <f t="shared" si="20"/>
        <v>0</v>
      </c>
      <c r="R80" s="59">
        <f t="shared" si="20"/>
        <v>0.13547453574763157</v>
      </c>
      <c r="S80" s="60">
        <f t="shared" si="21"/>
        <v>0</v>
      </c>
      <c r="T80" s="59">
        <f t="shared" si="21"/>
        <v>0</v>
      </c>
      <c r="U80" s="60">
        <f t="shared" si="21"/>
        <v>0</v>
      </c>
      <c r="V80" s="59">
        <f t="shared" si="21"/>
        <v>0</v>
      </c>
      <c r="W80" s="59">
        <f t="shared" si="21"/>
        <v>1.1156726473334364</v>
      </c>
      <c r="X80" s="59">
        <f t="shared" si="21"/>
        <v>0</v>
      </c>
      <c r="Y80" s="59">
        <f t="shared" si="21"/>
        <v>0.18755010158963833</v>
      </c>
      <c r="Z80" s="59">
        <f t="shared" si="21"/>
        <v>0</v>
      </c>
      <c r="AA80" s="59">
        <f t="shared" si="21"/>
        <v>1.4149201212537753E-2</v>
      </c>
      <c r="AB80" s="59">
        <f t="shared" si="21"/>
        <v>0</v>
      </c>
      <c r="AC80" s="59">
        <f t="shared" si="21"/>
        <v>0</v>
      </c>
      <c r="AD80" s="59">
        <f t="shared" si="21"/>
        <v>0</v>
      </c>
      <c r="AE80" s="59">
        <f t="shared" si="21"/>
        <v>3.2526899339167248E-2</v>
      </c>
      <c r="AF80" s="59">
        <f t="shared" si="21"/>
        <v>4.8790349008750872E-2</v>
      </c>
      <c r="AG80" s="60">
        <f t="shared" si="21"/>
        <v>0</v>
      </c>
      <c r="AH80" s="59">
        <f t="shared" si="21"/>
        <v>0</v>
      </c>
      <c r="AI80" s="59">
        <f t="shared" si="21"/>
        <v>4.7164004041792509E-2</v>
      </c>
      <c r="AJ80" s="60">
        <f t="shared" si="21"/>
        <v>0</v>
      </c>
      <c r="AK80" s="60">
        <f t="shared" si="21"/>
        <v>0</v>
      </c>
      <c r="AL80" s="60">
        <f t="shared" si="21"/>
        <v>0</v>
      </c>
      <c r="AM80" s="60">
        <f t="shared" si="21"/>
        <v>0</v>
      </c>
      <c r="AN80" s="60">
        <f t="shared" si="21"/>
        <v>0</v>
      </c>
      <c r="AO80" s="60">
        <f t="shared" si="21"/>
        <v>0</v>
      </c>
      <c r="AP80" s="60">
        <f t="shared" si="21"/>
        <v>0</v>
      </c>
      <c r="AQ80" s="60">
        <f t="shared" si="21"/>
        <v>0</v>
      </c>
      <c r="AR80" s="59">
        <f t="shared" si="21"/>
        <v>0</v>
      </c>
      <c r="AS80" s="59">
        <f t="shared" si="21"/>
        <v>0</v>
      </c>
      <c r="AT80" s="59">
        <f t="shared" si="21"/>
        <v>0</v>
      </c>
      <c r="AU80" s="59">
        <f t="shared" si="21"/>
        <v>0</v>
      </c>
      <c r="AV80" s="59">
        <f t="shared" si="21"/>
        <v>0</v>
      </c>
      <c r="AW80" s="59">
        <f t="shared" si="22"/>
        <v>0</v>
      </c>
      <c r="AX80" s="59">
        <f t="shared" si="22"/>
        <v>0</v>
      </c>
      <c r="AY80" s="59">
        <f t="shared" si="22"/>
        <v>0</v>
      </c>
      <c r="AZ80" s="59">
        <f t="shared" si="22"/>
        <v>0</v>
      </c>
      <c r="BA80" s="59">
        <f t="shared" si="22"/>
        <v>0</v>
      </c>
      <c r="BB80" s="59">
        <f t="shared" si="22"/>
        <v>0</v>
      </c>
    </row>
    <row r="81" spans="1:54" x14ac:dyDescent="0.25">
      <c r="A81" s="61">
        <f t="shared" si="12"/>
        <v>43225</v>
      </c>
      <c r="B81" s="32">
        <f t="shared" si="9"/>
        <v>6.4682720968373486</v>
      </c>
      <c r="C81" s="59">
        <f t="shared" si="20"/>
        <v>0</v>
      </c>
      <c r="D81" s="59">
        <f t="shared" si="20"/>
        <v>0.20020306543257441</v>
      </c>
      <c r="E81" s="60">
        <f t="shared" si="20"/>
        <v>0.20020306543257441</v>
      </c>
      <c r="F81" s="59">
        <f t="shared" si="20"/>
        <v>0.20020306543257441</v>
      </c>
      <c r="G81" s="59">
        <f t="shared" si="20"/>
        <v>0.20020306543257441</v>
      </c>
      <c r="H81" s="59">
        <f t="shared" si="20"/>
        <v>0</v>
      </c>
      <c r="I81" s="59">
        <f t="shared" si="20"/>
        <v>0</v>
      </c>
      <c r="J81" s="60">
        <f t="shared" si="20"/>
        <v>1.1384414768708537</v>
      </c>
      <c r="K81" s="59">
        <f t="shared" si="20"/>
        <v>1.2555383144918558E-2</v>
      </c>
      <c r="L81" s="60">
        <f t="shared" si="20"/>
        <v>0</v>
      </c>
      <c r="M81" s="59">
        <f t="shared" si="20"/>
        <v>0.74081639589920367</v>
      </c>
      <c r="N81" s="59">
        <f t="shared" si="20"/>
        <v>0.61963743241113611</v>
      </c>
      <c r="O81" s="59">
        <f t="shared" si="23"/>
        <v>0.89573659630176727</v>
      </c>
      <c r="P81" s="59">
        <f t="shared" si="23"/>
        <v>0.67894481220621772</v>
      </c>
      <c r="Q81" s="59">
        <f t="shared" si="20"/>
        <v>0</v>
      </c>
      <c r="R81" s="59">
        <f t="shared" si="20"/>
        <v>0.13547453574763157</v>
      </c>
      <c r="S81" s="60">
        <f t="shared" si="21"/>
        <v>0</v>
      </c>
      <c r="T81" s="59">
        <f t="shared" si="21"/>
        <v>0</v>
      </c>
      <c r="U81" s="60">
        <f t="shared" si="21"/>
        <v>0</v>
      </c>
      <c r="V81" s="59">
        <f t="shared" si="21"/>
        <v>0</v>
      </c>
      <c r="W81" s="59">
        <f t="shared" si="21"/>
        <v>1.1156726473334364</v>
      </c>
      <c r="X81" s="59">
        <f t="shared" si="21"/>
        <v>0</v>
      </c>
      <c r="Y81" s="59">
        <f t="shared" si="21"/>
        <v>0.18755010158963833</v>
      </c>
      <c r="Z81" s="59">
        <f t="shared" si="21"/>
        <v>0</v>
      </c>
      <c r="AA81" s="59">
        <f t="shared" si="21"/>
        <v>1.4149201212537753E-2</v>
      </c>
      <c r="AB81" s="59">
        <f t="shared" si="21"/>
        <v>0</v>
      </c>
      <c r="AC81" s="59">
        <f t="shared" si="21"/>
        <v>0</v>
      </c>
      <c r="AD81" s="59">
        <f t="shared" si="21"/>
        <v>0</v>
      </c>
      <c r="AE81" s="59">
        <f t="shared" si="21"/>
        <v>3.2526899339167248E-2</v>
      </c>
      <c r="AF81" s="59">
        <f t="shared" si="21"/>
        <v>4.8790349008750872E-2</v>
      </c>
      <c r="AG81" s="60">
        <f t="shared" si="21"/>
        <v>0</v>
      </c>
      <c r="AH81" s="59">
        <f t="shared" si="21"/>
        <v>0</v>
      </c>
      <c r="AI81" s="59">
        <f t="shared" si="21"/>
        <v>4.7164004041792509E-2</v>
      </c>
      <c r="AJ81" s="60">
        <f t="shared" si="21"/>
        <v>0</v>
      </c>
      <c r="AK81" s="60">
        <f t="shared" si="21"/>
        <v>0</v>
      </c>
      <c r="AL81" s="60">
        <f t="shared" si="21"/>
        <v>0</v>
      </c>
      <c r="AM81" s="60">
        <f t="shared" si="21"/>
        <v>0</v>
      </c>
      <c r="AN81" s="60">
        <f t="shared" si="21"/>
        <v>0</v>
      </c>
      <c r="AO81" s="60">
        <f t="shared" si="21"/>
        <v>0</v>
      </c>
      <c r="AP81" s="60">
        <f t="shared" si="21"/>
        <v>0</v>
      </c>
      <c r="AQ81" s="60">
        <f t="shared" si="21"/>
        <v>0</v>
      </c>
      <c r="AR81" s="59">
        <f t="shared" si="21"/>
        <v>0</v>
      </c>
      <c r="AS81" s="59">
        <f t="shared" si="21"/>
        <v>0</v>
      </c>
      <c r="AT81" s="59">
        <f t="shared" si="21"/>
        <v>0</v>
      </c>
      <c r="AU81" s="59">
        <f t="shared" si="21"/>
        <v>0</v>
      </c>
      <c r="AV81" s="59">
        <f t="shared" si="21"/>
        <v>0</v>
      </c>
      <c r="AW81" s="59">
        <f t="shared" si="22"/>
        <v>0</v>
      </c>
      <c r="AX81" s="59">
        <f t="shared" si="22"/>
        <v>0</v>
      </c>
      <c r="AY81" s="59">
        <f t="shared" si="22"/>
        <v>0</v>
      </c>
      <c r="AZ81" s="59">
        <f t="shared" si="22"/>
        <v>0</v>
      </c>
      <c r="BA81" s="59">
        <f t="shared" si="22"/>
        <v>0</v>
      </c>
      <c r="BB81" s="59">
        <f t="shared" si="22"/>
        <v>0</v>
      </c>
    </row>
    <row r="82" spans="1:54" x14ac:dyDescent="0.25">
      <c r="A82" s="61">
        <f t="shared" si="12"/>
        <v>43226</v>
      </c>
      <c r="B82" s="32">
        <f t="shared" si="9"/>
        <v>6.4682720968373486</v>
      </c>
      <c r="C82" s="59">
        <f t="shared" si="20"/>
        <v>0</v>
      </c>
      <c r="D82" s="59">
        <f t="shared" si="20"/>
        <v>0.20020306543257441</v>
      </c>
      <c r="E82" s="60">
        <f t="shared" si="20"/>
        <v>0.20020306543257441</v>
      </c>
      <c r="F82" s="59">
        <f t="shared" si="20"/>
        <v>0.20020306543257441</v>
      </c>
      <c r="G82" s="59">
        <f t="shared" si="20"/>
        <v>0.20020306543257441</v>
      </c>
      <c r="H82" s="59">
        <f t="shared" si="20"/>
        <v>0</v>
      </c>
      <c r="I82" s="59">
        <f t="shared" si="20"/>
        <v>0</v>
      </c>
      <c r="J82" s="60">
        <f t="shared" si="20"/>
        <v>1.1384414768708537</v>
      </c>
      <c r="K82" s="59">
        <f t="shared" si="20"/>
        <v>1.2555383144918558E-2</v>
      </c>
      <c r="L82" s="60">
        <f t="shared" si="20"/>
        <v>0</v>
      </c>
      <c r="M82" s="59">
        <f t="shared" si="20"/>
        <v>0.74081639589920367</v>
      </c>
      <c r="N82" s="59">
        <f t="shared" si="20"/>
        <v>0.61963743241113611</v>
      </c>
      <c r="O82" s="59">
        <f t="shared" si="23"/>
        <v>0.89573659630176727</v>
      </c>
      <c r="P82" s="59">
        <f t="shared" si="23"/>
        <v>0.67894481220621772</v>
      </c>
      <c r="Q82" s="59">
        <f t="shared" si="20"/>
        <v>0</v>
      </c>
      <c r="R82" s="59">
        <f t="shared" si="20"/>
        <v>0.13547453574763157</v>
      </c>
      <c r="S82" s="60">
        <f t="shared" si="21"/>
        <v>0</v>
      </c>
      <c r="T82" s="59">
        <f t="shared" si="21"/>
        <v>0</v>
      </c>
      <c r="U82" s="60">
        <f t="shared" si="21"/>
        <v>0</v>
      </c>
      <c r="V82" s="59">
        <f t="shared" si="21"/>
        <v>0</v>
      </c>
      <c r="W82" s="59">
        <f t="shared" si="21"/>
        <v>1.1156726473334364</v>
      </c>
      <c r="X82" s="59">
        <f t="shared" si="21"/>
        <v>0</v>
      </c>
      <c r="Y82" s="59">
        <f t="shared" si="21"/>
        <v>0.18755010158963833</v>
      </c>
      <c r="Z82" s="59">
        <f t="shared" si="21"/>
        <v>0</v>
      </c>
      <c r="AA82" s="59">
        <f t="shared" si="21"/>
        <v>1.4149201212537753E-2</v>
      </c>
      <c r="AB82" s="59">
        <f t="shared" si="21"/>
        <v>0</v>
      </c>
      <c r="AC82" s="59">
        <f t="shared" si="21"/>
        <v>0</v>
      </c>
      <c r="AD82" s="59">
        <f t="shared" si="21"/>
        <v>0</v>
      </c>
      <c r="AE82" s="59">
        <f t="shared" si="21"/>
        <v>3.2526899339167248E-2</v>
      </c>
      <c r="AF82" s="59">
        <f t="shared" si="21"/>
        <v>4.8790349008750872E-2</v>
      </c>
      <c r="AG82" s="60">
        <f t="shared" si="21"/>
        <v>0</v>
      </c>
      <c r="AH82" s="59">
        <f t="shared" si="21"/>
        <v>0</v>
      </c>
      <c r="AI82" s="59">
        <f t="shared" si="21"/>
        <v>4.7164004041792509E-2</v>
      </c>
      <c r="AJ82" s="60">
        <f t="shared" si="21"/>
        <v>0</v>
      </c>
      <c r="AK82" s="60">
        <f t="shared" si="21"/>
        <v>0</v>
      </c>
      <c r="AL82" s="60">
        <f t="shared" si="21"/>
        <v>0</v>
      </c>
      <c r="AM82" s="60">
        <f t="shared" si="21"/>
        <v>0</v>
      </c>
      <c r="AN82" s="60">
        <f t="shared" si="21"/>
        <v>0</v>
      </c>
      <c r="AO82" s="60">
        <f t="shared" si="21"/>
        <v>0</v>
      </c>
      <c r="AP82" s="60">
        <f t="shared" si="21"/>
        <v>0</v>
      </c>
      <c r="AQ82" s="60">
        <f t="shared" si="21"/>
        <v>0</v>
      </c>
      <c r="AR82" s="59">
        <f t="shared" si="21"/>
        <v>0</v>
      </c>
      <c r="AS82" s="59">
        <f t="shared" si="21"/>
        <v>0</v>
      </c>
      <c r="AT82" s="59">
        <f t="shared" si="21"/>
        <v>0</v>
      </c>
      <c r="AU82" s="59">
        <f t="shared" si="21"/>
        <v>0</v>
      </c>
      <c r="AV82" s="59">
        <f t="shared" si="21"/>
        <v>0</v>
      </c>
      <c r="AW82" s="59">
        <f t="shared" si="22"/>
        <v>0</v>
      </c>
      <c r="AX82" s="59">
        <f t="shared" si="22"/>
        <v>0</v>
      </c>
      <c r="AY82" s="59">
        <f t="shared" si="22"/>
        <v>0</v>
      </c>
      <c r="AZ82" s="59">
        <f t="shared" si="22"/>
        <v>0</v>
      </c>
      <c r="BA82" s="59">
        <f t="shared" si="22"/>
        <v>0</v>
      </c>
      <c r="BB82" s="59">
        <f t="shared" si="22"/>
        <v>0</v>
      </c>
    </row>
    <row r="83" spans="1:54" x14ac:dyDescent="0.25">
      <c r="A83" s="61">
        <f t="shared" si="12"/>
        <v>43227</v>
      </c>
      <c r="B83" s="32">
        <f t="shared" si="9"/>
        <v>6.4682720968373486</v>
      </c>
      <c r="C83" s="59">
        <f t="shared" si="20"/>
        <v>0</v>
      </c>
      <c r="D83" s="59">
        <f t="shared" si="20"/>
        <v>0.20020306543257441</v>
      </c>
      <c r="E83" s="60">
        <f t="shared" si="20"/>
        <v>0.20020306543257441</v>
      </c>
      <c r="F83" s="59">
        <f t="shared" si="20"/>
        <v>0.20020306543257441</v>
      </c>
      <c r="G83" s="59">
        <f t="shared" si="20"/>
        <v>0.20020306543257441</v>
      </c>
      <c r="H83" s="59">
        <f t="shared" si="20"/>
        <v>0</v>
      </c>
      <c r="I83" s="59">
        <f t="shared" si="20"/>
        <v>0</v>
      </c>
      <c r="J83" s="60">
        <f t="shared" si="20"/>
        <v>1.1384414768708537</v>
      </c>
      <c r="K83" s="59">
        <f t="shared" si="20"/>
        <v>1.2555383144918558E-2</v>
      </c>
      <c r="L83" s="60">
        <f t="shared" si="20"/>
        <v>0</v>
      </c>
      <c r="M83" s="59">
        <f t="shared" si="20"/>
        <v>0.74081639589920367</v>
      </c>
      <c r="N83" s="59">
        <f t="shared" si="20"/>
        <v>0.61963743241113611</v>
      </c>
      <c r="O83" s="59">
        <f t="shared" si="23"/>
        <v>0.89573659630176727</v>
      </c>
      <c r="P83" s="59">
        <f t="shared" si="23"/>
        <v>0.67894481220621772</v>
      </c>
      <c r="Q83" s="59">
        <f t="shared" si="20"/>
        <v>0</v>
      </c>
      <c r="R83" s="59">
        <f t="shared" si="20"/>
        <v>0.13547453574763157</v>
      </c>
      <c r="S83" s="60">
        <f t="shared" si="21"/>
        <v>0</v>
      </c>
      <c r="T83" s="59">
        <f t="shared" si="21"/>
        <v>0</v>
      </c>
      <c r="U83" s="60">
        <f t="shared" si="21"/>
        <v>0</v>
      </c>
      <c r="V83" s="59">
        <f t="shared" si="21"/>
        <v>0</v>
      </c>
      <c r="W83" s="59">
        <f t="shared" si="21"/>
        <v>1.1156726473334364</v>
      </c>
      <c r="X83" s="59">
        <f t="shared" si="21"/>
        <v>0</v>
      </c>
      <c r="Y83" s="59">
        <f t="shared" si="21"/>
        <v>0.18755010158963833</v>
      </c>
      <c r="Z83" s="59">
        <f t="shared" si="21"/>
        <v>0</v>
      </c>
      <c r="AA83" s="59">
        <f t="shared" si="21"/>
        <v>1.4149201212537753E-2</v>
      </c>
      <c r="AB83" s="59">
        <f t="shared" si="21"/>
        <v>0</v>
      </c>
      <c r="AC83" s="59">
        <f t="shared" si="21"/>
        <v>0</v>
      </c>
      <c r="AD83" s="59">
        <f t="shared" si="21"/>
        <v>0</v>
      </c>
      <c r="AE83" s="59">
        <f t="shared" si="21"/>
        <v>3.2526899339167248E-2</v>
      </c>
      <c r="AF83" s="59">
        <f t="shared" si="21"/>
        <v>4.8790349008750872E-2</v>
      </c>
      <c r="AG83" s="60">
        <f t="shared" si="21"/>
        <v>0</v>
      </c>
      <c r="AH83" s="59">
        <f t="shared" si="21"/>
        <v>0</v>
      </c>
      <c r="AI83" s="59">
        <f t="shared" si="21"/>
        <v>4.7164004041792509E-2</v>
      </c>
      <c r="AJ83" s="60">
        <f t="shared" si="21"/>
        <v>0</v>
      </c>
      <c r="AK83" s="60">
        <f t="shared" si="21"/>
        <v>0</v>
      </c>
      <c r="AL83" s="60">
        <f t="shared" si="21"/>
        <v>0</v>
      </c>
      <c r="AM83" s="60">
        <f t="shared" si="21"/>
        <v>0</v>
      </c>
      <c r="AN83" s="60">
        <f t="shared" si="21"/>
        <v>0</v>
      </c>
      <c r="AO83" s="60">
        <f t="shared" si="21"/>
        <v>0</v>
      </c>
      <c r="AP83" s="60">
        <f t="shared" si="21"/>
        <v>0</v>
      </c>
      <c r="AQ83" s="60">
        <f t="shared" si="21"/>
        <v>0</v>
      </c>
      <c r="AR83" s="59">
        <f t="shared" si="21"/>
        <v>0</v>
      </c>
      <c r="AS83" s="59">
        <f t="shared" si="21"/>
        <v>0</v>
      </c>
      <c r="AT83" s="59">
        <f t="shared" si="21"/>
        <v>0</v>
      </c>
      <c r="AU83" s="59">
        <f t="shared" si="21"/>
        <v>0</v>
      </c>
      <c r="AV83" s="59">
        <f t="shared" si="21"/>
        <v>0</v>
      </c>
      <c r="AW83" s="59">
        <f t="shared" si="22"/>
        <v>0</v>
      </c>
      <c r="AX83" s="59">
        <f t="shared" si="22"/>
        <v>0</v>
      </c>
      <c r="AY83" s="59">
        <f t="shared" si="22"/>
        <v>0</v>
      </c>
      <c r="AZ83" s="59">
        <f t="shared" si="22"/>
        <v>0</v>
      </c>
      <c r="BA83" s="59">
        <f t="shared" si="22"/>
        <v>0</v>
      </c>
      <c r="BB83" s="59">
        <f t="shared" si="22"/>
        <v>0</v>
      </c>
    </row>
    <row r="84" spans="1:54" x14ac:dyDescent="0.25">
      <c r="A84" s="61">
        <f t="shared" si="12"/>
        <v>43228</v>
      </c>
      <c r="B84" s="32">
        <f t="shared" si="9"/>
        <v>6.4682720968373486</v>
      </c>
      <c r="C84" s="59">
        <f t="shared" si="20"/>
        <v>0</v>
      </c>
      <c r="D84" s="59">
        <f t="shared" si="20"/>
        <v>0.20020306543257441</v>
      </c>
      <c r="E84" s="60">
        <f t="shared" si="20"/>
        <v>0.20020306543257441</v>
      </c>
      <c r="F84" s="59">
        <f t="shared" si="20"/>
        <v>0.20020306543257441</v>
      </c>
      <c r="G84" s="59">
        <f t="shared" si="20"/>
        <v>0.20020306543257441</v>
      </c>
      <c r="H84" s="59">
        <f t="shared" si="20"/>
        <v>0</v>
      </c>
      <c r="I84" s="59">
        <f t="shared" si="20"/>
        <v>0</v>
      </c>
      <c r="J84" s="60">
        <f t="shared" si="20"/>
        <v>1.1384414768708537</v>
      </c>
      <c r="K84" s="59">
        <f t="shared" si="20"/>
        <v>1.2555383144918558E-2</v>
      </c>
      <c r="L84" s="60">
        <f t="shared" si="20"/>
        <v>0</v>
      </c>
      <c r="M84" s="59">
        <f t="shared" si="20"/>
        <v>0.74081639589920367</v>
      </c>
      <c r="N84" s="59">
        <f t="shared" si="20"/>
        <v>0.61963743241113611</v>
      </c>
      <c r="O84" s="59">
        <f t="shared" si="23"/>
        <v>0.89573659630176727</v>
      </c>
      <c r="P84" s="59">
        <f t="shared" si="23"/>
        <v>0.67894481220621772</v>
      </c>
      <c r="Q84" s="59">
        <f t="shared" si="20"/>
        <v>0</v>
      </c>
      <c r="R84" s="59">
        <f t="shared" si="20"/>
        <v>0.13547453574763157</v>
      </c>
      <c r="S84" s="60">
        <f t="shared" si="21"/>
        <v>0</v>
      </c>
      <c r="T84" s="59">
        <f t="shared" si="21"/>
        <v>0</v>
      </c>
      <c r="U84" s="60">
        <f t="shared" si="21"/>
        <v>0</v>
      </c>
      <c r="V84" s="59">
        <f t="shared" si="21"/>
        <v>0</v>
      </c>
      <c r="W84" s="59">
        <f t="shared" si="21"/>
        <v>1.1156726473334364</v>
      </c>
      <c r="X84" s="59">
        <f t="shared" si="21"/>
        <v>0</v>
      </c>
      <c r="Y84" s="59">
        <f t="shared" si="21"/>
        <v>0.18755010158963833</v>
      </c>
      <c r="Z84" s="59">
        <f t="shared" si="21"/>
        <v>0</v>
      </c>
      <c r="AA84" s="59">
        <f t="shared" si="21"/>
        <v>1.4149201212537753E-2</v>
      </c>
      <c r="AB84" s="59">
        <f t="shared" si="21"/>
        <v>0</v>
      </c>
      <c r="AC84" s="59">
        <f t="shared" si="21"/>
        <v>0</v>
      </c>
      <c r="AD84" s="59">
        <f t="shared" si="21"/>
        <v>0</v>
      </c>
      <c r="AE84" s="59">
        <f t="shared" si="21"/>
        <v>3.2526899339167248E-2</v>
      </c>
      <c r="AF84" s="59">
        <f t="shared" si="21"/>
        <v>4.8790349008750872E-2</v>
      </c>
      <c r="AG84" s="60">
        <f t="shared" si="21"/>
        <v>0</v>
      </c>
      <c r="AH84" s="59">
        <f t="shared" si="21"/>
        <v>0</v>
      </c>
      <c r="AI84" s="59">
        <f t="shared" si="21"/>
        <v>4.7164004041792509E-2</v>
      </c>
      <c r="AJ84" s="60">
        <f t="shared" si="21"/>
        <v>0</v>
      </c>
      <c r="AK84" s="60">
        <f t="shared" si="21"/>
        <v>0</v>
      </c>
      <c r="AL84" s="60">
        <f t="shared" si="21"/>
        <v>0</v>
      </c>
      <c r="AM84" s="60">
        <f t="shared" si="21"/>
        <v>0</v>
      </c>
      <c r="AN84" s="60">
        <f t="shared" si="21"/>
        <v>0</v>
      </c>
      <c r="AO84" s="60">
        <f t="shared" si="21"/>
        <v>0</v>
      </c>
      <c r="AP84" s="60">
        <f t="shared" si="21"/>
        <v>0</v>
      </c>
      <c r="AQ84" s="60">
        <f t="shared" si="21"/>
        <v>0</v>
      </c>
      <c r="AR84" s="59">
        <f t="shared" si="21"/>
        <v>0</v>
      </c>
      <c r="AS84" s="59">
        <f t="shared" si="21"/>
        <v>0</v>
      </c>
      <c r="AT84" s="59">
        <f t="shared" si="21"/>
        <v>0</v>
      </c>
      <c r="AU84" s="59">
        <f t="shared" si="21"/>
        <v>0</v>
      </c>
      <c r="AV84" s="59">
        <f t="shared" si="21"/>
        <v>0</v>
      </c>
      <c r="AW84" s="59">
        <f t="shared" si="22"/>
        <v>0</v>
      </c>
      <c r="AX84" s="59">
        <f t="shared" si="22"/>
        <v>0</v>
      </c>
      <c r="AY84" s="59">
        <f t="shared" si="22"/>
        <v>0</v>
      </c>
      <c r="AZ84" s="59">
        <f t="shared" si="22"/>
        <v>0</v>
      </c>
      <c r="BA84" s="59">
        <f t="shared" si="22"/>
        <v>0</v>
      </c>
      <c r="BB84" s="59">
        <f t="shared" si="22"/>
        <v>0</v>
      </c>
    </row>
    <row r="85" spans="1:54" x14ac:dyDescent="0.25">
      <c r="A85" s="61">
        <f t="shared" si="12"/>
        <v>43229</v>
      </c>
      <c r="B85" s="32">
        <f t="shared" si="9"/>
        <v>6.4682720968373486</v>
      </c>
      <c r="C85" s="59">
        <f t="shared" si="20"/>
        <v>0</v>
      </c>
      <c r="D85" s="59">
        <f t="shared" si="20"/>
        <v>0.20020306543257441</v>
      </c>
      <c r="E85" s="60">
        <f t="shared" si="20"/>
        <v>0.20020306543257441</v>
      </c>
      <c r="F85" s="59">
        <f t="shared" si="20"/>
        <v>0.20020306543257441</v>
      </c>
      <c r="G85" s="59">
        <f t="shared" si="20"/>
        <v>0.20020306543257441</v>
      </c>
      <c r="H85" s="59">
        <f t="shared" si="20"/>
        <v>0</v>
      </c>
      <c r="I85" s="59">
        <f t="shared" si="20"/>
        <v>0</v>
      </c>
      <c r="J85" s="60">
        <f t="shared" si="20"/>
        <v>1.1384414768708537</v>
      </c>
      <c r="K85" s="59">
        <f t="shared" si="20"/>
        <v>1.2555383144918558E-2</v>
      </c>
      <c r="L85" s="60">
        <f t="shared" si="20"/>
        <v>0</v>
      </c>
      <c r="M85" s="59">
        <f t="shared" si="20"/>
        <v>0.74081639589920367</v>
      </c>
      <c r="N85" s="59">
        <f t="shared" si="20"/>
        <v>0.61963743241113611</v>
      </c>
      <c r="O85" s="59">
        <f t="shared" si="23"/>
        <v>0.89573659630176727</v>
      </c>
      <c r="P85" s="59">
        <f t="shared" si="23"/>
        <v>0.67894481220621772</v>
      </c>
      <c r="Q85" s="59">
        <f t="shared" si="20"/>
        <v>0</v>
      </c>
      <c r="R85" s="59">
        <f t="shared" si="20"/>
        <v>0.13547453574763157</v>
      </c>
      <c r="S85" s="60">
        <f t="shared" si="21"/>
        <v>0</v>
      </c>
      <c r="T85" s="59">
        <f t="shared" si="21"/>
        <v>0</v>
      </c>
      <c r="U85" s="60">
        <f t="shared" si="21"/>
        <v>0</v>
      </c>
      <c r="V85" s="59">
        <f t="shared" si="21"/>
        <v>0</v>
      </c>
      <c r="W85" s="59">
        <f t="shared" si="21"/>
        <v>1.1156726473334364</v>
      </c>
      <c r="X85" s="59">
        <f t="shared" si="21"/>
        <v>0</v>
      </c>
      <c r="Y85" s="59">
        <f t="shared" si="21"/>
        <v>0.18755010158963833</v>
      </c>
      <c r="Z85" s="59">
        <f t="shared" si="21"/>
        <v>0</v>
      </c>
      <c r="AA85" s="59">
        <f t="shared" si="21"/>
        <v>1.4149201212537753E-2</v>
      </c>
      <c r="AB85" s="59">
        <f t="shared" si="21"/>
        <v>0</v>
      </c>
      <c r="AC85" s="59">
        <f t="shared" si="21"/>
        <v>0</v>
      </c>
      <c r="AD85" s="59">
        <f t="shared" si="21"/>
        <v>0</v>
      </c>
      <c r="AE85" s="59">
        <f t="shared" si="21"/>
        <v>3.2526899339167248E-2</v>
      </c>
      <c r="AF85" s="59">
        <f t="shared" si="21"/>
        <v>4.8790349008750872E-2</v>
      </c>
      <c r="AG85" s="60">
        <f t="shared" si="21"/>
        <v>0</v>
      </c>
      <c r="AH85" s="59">
        <f t="shared" si="21"/>
        <v>0</v>
      </c>
      <c r="AI85" s="59">
        <f t="shared" ref="AI85:AY100" si="24">AI$25/1.98347/31</f>
        <v>4.7164004041792509E-2</v>
      </c>
      <c r="AJ85" s="60">
        <f t="shared" si="24"/>
        <v>0</v>
      </c>
      <c r="AK85" s="60">
        <f t="shared" si="24"/>
        <v>0</v>
      </c>
      <c r="AL85" s="60">
        <f t="shared" si="24"/>
        <v>0</v>
      </c>
      <c r="AM85" s="60">
        <f t="shared" si="24"/>
        <v>0</v>
      </c>
      <c r="AN85" s="60">
        <f t="shared" si="24"/>
        <v>0</v>
      </c>
      <c r="AO85" s="60">
        <f t="shared" si="24"/>
        <v>0</v>
      </c>
      <c r="AP85" s="60">
        <f t="shared" si="24"/>
        <v>0</v>
      </c>
      <c r="AQ85" s="60">
        <f t="shared" si="24"/>
        <v>0</v>
      </c>
      <c r="AR85" s="59">
        <f t="shared" si="24"/>
        <v>0</v>
      </c>
      <c r="AS85" s="59">
        <f t="shared" si="24"/>
        <v>0</v>
      </c>
      <c r="AT85" s="59">
        <f t="shared" si="24"/>
        <v>0</v>
      </c>
      <c r="AU85" s="59">
        <f t="shared" si="24"/>
        <v>0</v>
      </c>
      <c r="AV85" s="59">
        <f t="shared" si="24"/>
        <v>0</v>
      </c>
      <c r="AW85" s="59">
        <f t="shared" si="22"/>
        <v>0</v>
      </c>
      <c r="AX85" s="59">
        <f t="shared" si="22"/>
        <v>0</v>
      </c>
      <c r="AY85" s="59">
        <f t="shared" si="22"/>
        <v>0</v>
      </c>
      <c r="AZ85" s="59">
        <f t="shared" si="22"/>
        <v>0</v>
      </c>
      <c r="BA85" s="59">
        <f t="shared" si="22"/>
        <v>0</v>
      </c>
      <c r="BB85" s="59">
        <f t="shared" si="22"/>
        <v>0</v>
      </c>
    </row>
    <row r="86" spans="1:54" x14ac:dyDescent="0.25">
      <c r="A86" s="61">
        <f t="shared" si="12"/>
        <v>43230</v>
      </c>
      <c r="B86" s="32">
        <f t="shared" si="9"/>
        <v>6.4682720968373486</v>
      </c>
      <c r="C86" s="59">
        <f t="shared" si="20"/>
        <v>0</v>
      </c>
      <c r="D86" s="59">
        <f t="shared" si="20"/>
        <v>0.20020306543257441</v>
      </c>
      <c r="E86" s="60">
        <f t="shared" si="20"/>
        <v>0.20020306543257441</v>
      </c>
      <c r="F86" s="59">
        <f t="shared" si="20"/>
        <v>0.20020306543257441</v>
      </c>
      <c r="G86" s="59">
        <f t="shared" si="20"/>
        <v>0.20020306543257441</v>
      </c>
      <c r="H86" s="59">
        <f t="shared" si="20"/>
        <v>0</v>
      </c>
      <c r="I86" s="59">
        <f t="shared" si="20"/>
        <v>0</v>
      </c>
      <c r="J86" s="60">
        <f t="shared" si="20"/>
        <v>1.1384414768708537</v>
      </c>
      <c r="K86" s="59">
        <f t="shared" si="20"/>
        <v>1.2555383144918558E-2</v>
      </c>
      <c r="L86" s="60">
        <f t="shared" si="20"/>
        <v>0</v>
      </c>
      <c r="M86" s="59">
        <f t="shared" si="20"/>
        <v>0.74081639589920367</v>
      </c>
      <c r="N86" s="59">
        <f t="shared" si="20"/>
        <v>0.61963743241113611</v>
      </c>
      <c r="O86" s="59">
        <f t="shared" si="23"/>
        <v>0.89573659630176727</v>
      </c>
      <c r="P86" s="59">
        <f t="shared" si="23"/>
        <v>0.67894481220621772</v>
      </c>
      <c r="Q86" s="59">
        <f t="shared" si="20"/>
        <v>0</v>
      </c>
      <c r="R86" s="59">
        <f t="shared" si="20"/>
        <v>0.13547453574763157</v>
      </c>
      <c r="S86" s="60">
        <f t="shared" ref="S86:AV96" si="25">S$25/1.98347/31</f>
        <v>0</v>
      </c>
      <c r="T86" s="59">
        <f t="shared" si="25"/>
        <v>0</v>
      </c>
      <c r="U86" s="60">
        <f t="shared" si="25"/>
        <v>0</v>
      </c>
      <c r="V86" s="59">
        <f t="shared" si="25"/>
        <v>0</v>
      </c>
      <c r="W86" s="59">
        <f t="shared" si="25"/>
        <v>1.1156726473334364</v>
      </c>
      <c r="X86" s="59">
        <f t="shared" si="25"/>
        <v>0</v>
      </c>
      <c r="Y86" s="59">
        <f t="shared" si="25"/>
        <v>0.18755010158963833</v>
      </c>
      <c r="Z86" s="59">
        <f t="shared" si="25"/>
        <v>0</v>
      </c>
      <c r="AA86" s="59">
        <f t="shared" si="25"/>
        <v>1.4149201212537753E-2</v>
      </c>
      <c r="AB86" s="59">
        <f t="shared" si="25"/>
        <v>0</v>
      </c>
      <c r="AC86" s="59">
        <f t="shared" si="25"/>
        <v>0</v>
      </c>
      <c r="AD86" s="59">
        <f t="shared" si="25"/>
        <v>0</v>
      </c>
      <c r="AE86" s="59">
        <f t="shared" si="25"/>
        <v>3.2526899339167248E-2</v>
      </c>
      <c r="AF86" s="59">
        <f t="shared" si="25"/>
        <v>4.8790349008750872E-2</v>
      </c>
      <c r="AG86" s="60">
        <f t="shared" si="25"/>
        <v>0</v>
      </c>
      <c r="AH86" s="59">
        <f t="shared" si="25"/>
        <v>0</v>
      </c>
      <c r="AI86" s="59">
        <f t="shared" si="25"/>
        <v>4.7164004041792509E-2</v>
      </c>
      <c r="AJ86" s="60">
        <f t="shared" si="25"/>
        <v>0</v>
      </c>
      <c r="AK86" s="60">
        <f t="shared" si="25"/>
        <v>0</v>
      </c>
      <c r="AL86" s="60">
        <f t="shared" si="25"/>
        <v>0</v>
      </c>
      <c r="AM86" s="60">
        <f t="shared" si="25"/>
        <v>0</v>
      </c>
      <c r="AN86" s="60">
        <f t="shared" si="25"/>
        <v>0</v>
      </c>
      <c r="AO86" s="60">
        <f t="shared" si="25"/>
        <v>0</v>
      </c>
      <c r="AP86" s="60">
        <f t="shared" si="25"/>
        <v>0</v>
      </c>
      <c r="AQ86" s="60">
        <f t="shared" si="25"/>
        <v>0</v>
      </c>
      <c r="AR86" s="59">
        <f t="shared" si="25"/>
        <v>0</v>
      </c>
      <c r="AS86" s="59">
        <f t="shared" si="25"/>
        <v>0</v>
      </c>
      <c r="AT86" s="59">
        <f t="shared" si="25"/>
        <v>0</v>
      </c>
      <c r="AU86" s="59">
        <f t="shared" si="25"/>
        <v>0</v>
      </c>
      <c r="AV86" s="59">
        <f t="shared" si="25"/>
        <v>0</v>
      </c>
      <c r="AW86" s="59">
        <f t="shared" si="22"/>
        <v>0</v>
      </c>
      <c r="AX86" s="59">
        <f t="shared" si="22"/>
        <v>0</v>
      </c>
      <c r="AY86" s="59">
        <f t="shared" si="22"/>
        <v>0</v>
      </c>
      <c r="AZ86" s="59">
        <f t="shared" si="22"/>
        <v>0</v>
      </c>
      <c r="BA86" s="59">
        <f t="shared" si="22"/>
        <v>0</v>
      </c>
      <c r="BB86" s="59">
        <f t="shared" si="22"/>
        <v>0</v>
      </c>
    </row>
    <row r="87" spans="1:54" x14ac:dyDescent="0.25">
      <c r="A87" s="61">
        <f t="shared" si="12"/>
        <v>43231</v>
      </c>
      <c r="B87" s="32">
        <f t="shared" si="9"/>
        <v>6.4682720968373486</v>
      </c>
      <c r="C87" s="59">
        <f t="shared" si="20"/>
        <v>0</v>
      </c>
      <c r="D87" s="59">
        <f t="shared" si="20"/>
        <v>0.20020306543257441</v>
      </c>
      <c r="E87" s="60">
        <f t="shared" si="20"/>
        <v>0.20020306543257441</v>
      </c>
      <c r="F87" s="59">
        <f t="shared" si="20"/>
        <v>0.20020306543257441</v>
      </c>
      <c r="G87" s="59">
        <f t="shared" si="20"/>
        <v>0.20020306543257441</v>
      </c>
      <c r="H87" s="59">
        <f t="shared" si="20"/>
        <v>0</v>
      </c>
      <c r="I87" s="59">
        <f t="shared" si="20"/>
        <v>0</v>
      </c>
      <c r="J87" s="60">
        <f t="shared" si="20"/>
        <v>1.1384414768708537</v>
      </c>
      <c r="K87" s="59">
        <f t="shared" si="20"/>
        <v>1.2555383144918558E-2</v>
      </c>
      <c r="L87" s="60">
        <f t="shared" si="20"/>
        <v>0</v>
      </c>
      <c r="M87" s="59">
        <f t="shared" si="20"/>
        <v>0.74081639589920367</v>
      </c>
      <c r="N87" s="59">
        <f t="shared" si="20"/>
        <v>0.61963743241113611</v>
      </c>
      <c r="O87" s="59">
        <f t="shared" si="23"/>
        <v>0.89573659630176727</v>
      </c>
      <c r="P87" s="59">
        <f t="shared" si="23"/>
        <v>0.67894481220621772</v>
      </c>
      <c r="Q87" s="59">
        <f t="shared" si="20"/>
        <v>0</v>
      </c>
      <c r="R87" s="59">
        <f t="shared" si="20"/>
        <v>0.13547453574763157</v>
      </c>
      <c r="S87" s="60">
        <f t="shared" si="25"/>
        <v>0</v>
      </c>
      <c r="T87" s="59">
        <f t="shared" si="25"/>
        <v>0</v>
      </c>
      <c r="U87" s="60">
        <f t="shared" si="25"/>
        <v>0</v>
      </c>
      <c r="V87" s="59">
        <f t="shared" si="25"/>
        <v>0</v>
      </c>
      <c r="W87" s="59">
        <f t="shared" si="25"/>
        <v>1.1156726473334364</v>
      </c>
      <c r="X87" s="59">
        <f t="shared" si="25"/>
        <v>0</v>
      </c>
      <c r="Y87" s="59">
        <f t="shared" si="25"/>
        <v>0.18755010158963833</v>
      </c>
      <c r="Z87" s="59">
        <f t="shared" si="25"/>
        <v>0</v>
      </c>
      <c r="AA87" s="59">
        <f t="shared" si="25"/>
        <v>1.4149201212537753E-2</v>
      </c>
      <c r="AB87" s="59">
        <f t="shared" si="25"/>
        <v>0</v>
      </c>
      <c r="AC87" s="59">
        <f t="shared" si="25"/>
        <v>0</v>
      </c>
      <c r="AD87" s="59">
        <f t="shared" si="25"/>
        <v>0</v>
      </c>
      <c r="AE87" s="59">
        <f t="shared" si="25"/>
        <v>3.2526899339167248E-2</v>
      </c>
      <c r="AF87" s="59">
        <f t="shared" si="25"/>
        <v>4.8790349008750872E-2</v>
      </c>
      <c r="AG87" s="60">
        <f t="shared" si="25"/>
        <v>0</v>
      </c>
      <c r="AH87" s="59">
        <f t="shared" si="25"/>
        <v>0</v>
      </c>
      <c r="AI87" s="59">
        <f t="shared" si="25"/>
        <v>4.7164004041792509E-2</v>
      </c>
      <c r="AJ87" s="60">
        <f t="shared" si="25"/>
        <v>0</v>
      </c>
      <c r="AK87" s="60">
        <f t="shared" si="25"/>
        <v>0</v>
      </c>
      <c r="AL87" s="60">
        <f t="shared" si="25"/>
        <v>0</v>
      </c>
      <c r="AM87" s="60">
        <f t="shared" si="25"/>
        <v>0</v>
      </c>
      <c r="AN87" s="60">
        <f t="shared" si="25"/>
        <v>0</v>
      </c>
      <c r="AO87" s="60">
        <f t="shared" si="25"/>
        <v>0</v>
      </c>
      <c r="AP87" s="60">
        <f t="shared" si="25"/>
        <v>0</v>
      </c>
      <c r="AQ87" s="60">
        <f t="shared" si="25"/>
        <v>0</v>
      </c>
      <c r="AR87" s="59">
        <f t="shared" si="25"/>
        <v>0</v>
      </c>
      <c r="AS87" s="59">
        <f t="shared" si="25"/>
        <v>0</v>
      </c>
      <c r="AT87" s="59">
        <f t="shared" si="25"/>
        <v>0</v>
      </c>
      <c r="AU87" s="59">
        <f t="shared" si="25"/>
        <v>0</v>
      </c>
      <c r="AV87" s="59">
        <f t="shared" si="25"/>
        <v>0</v>
      </c>
      <c r="AW87" s="59">
        <f t="shared" si="22"/>
        <v>0</v>
      </c>
      <c r="AX87" s="59">
        <f t="shared" si="22"/>
        <v>0</v>
      </c>
      <c r="AY87" s="59">
        <f t="shared" si="22"/>
        <v>0</v>
      </c>
      <c r="AZ87" s="59">
        <f t="shared" si="22"/>
        <v>0</v>
      </c>
      <c r="BA87" s="59">
        <f t="shared" si="22"/>
        <v>0</v>
      </c>
      <c r="BB87" s="59">
        <f t="shared" si="22"/>
        <v>0</v>
      </c>
    </row>
    <row r="88" spans="1:54" x14ac:dyDescent="0.25">
      <c r="A88" s="61">
        <f t="shared" si="12"/>
        <v>43232</v>
      </c>
      <c r="B88" s="32">
        <f t="shared" si="9"/>
        <v>6.4682720968373486</v>
      </c>
      <c r="C88" s="59">
        <f t="shared" si="20"/>
        <v>0</v>
      </c>
      <c r="D88" s="59">
        <f t="shared" si="20"/>
        <v>0.20020306543257441</v>
      </c>
      <c r="E88" s="60">
        <f t="shared" si="20"/>
        <v>0.20020306543257441</v>
      </c>
      <c r="F88" s="59">
        <f t="shared" si="20"/>
        <v>0.20020306543257441</v>
      </c>
      <c r="G88" s="59">
        <f t="shared" si="20"/>
        <v>0.20020306543257441</v>
      </c>
      <c r="H88" s="59">
        <f t="shared" si="20"/>
        <v>0</v>
      </c>
      <c r="I88" s="59">
        <f t="shared" si="20"/>
        <v>0</v>
      </c>
      <c r="J88" s="60">
        <f t="shared" si="20"/>
        <v>1.1384414768708537</v>
      </c>
      <c r="K88" s="59">
        <f t="shared" si="20"/>
        <v>1.2555383144918558E-2</v>
      </c>
      <c r="L88" s="60">
        <f t="shared" si="20"/>
        <v>0</v>
      </c>
      <c r="M88" s="59">
        <f t="shared" si="20"/>
        <v>0.74081639589920367</v>
      </c>
      <c r="N88" s="59">
        <f t="shared" si="20"/>
        <v>0.61963743241113611</v>
      </c>
      <c r="O88" s="59">
        <f t="shared" si="23"/>
        <v>0.89573659630176727</v>
      </c>
      <c r="P88" s="59">
        <f t="shared" si="23"/>
        <v>0.67894481220621772</v>
      </c>
      <c r="Q88" s="59">
        <f t="shared" si="20"/>
        <v>0</v>
      </c>
      <c r="R88" s="59">
        <f t="shared" si="20"/>
        <v>0.13547453574763157</v>
      </c>
      <c r="S88" s="60">
        <f t="shared" si="25"/>
        <v>0</v>
      </c>
      <c r="T88" s="59">
        <f t="shared" si="25"/>
        <v>0</v>
      </c>
      <c r="U88" s="60">
        <f t="shared" si="25"/>
        <v>0</v>
      </c>
      <c r="V88" s="59">
        <f t="shared" si="25"/>
        <v>0</v>
      </c>
      <c r="W88" s="59">
        <f t="shared" si="25"/>
        <v>1.1156726473334364</v>
      </c>
      <c r="X88" s="59">
        <f t="shared" si="25"/>
        <v>0</v>
      </c>
      <c r="Y88" s="59">
        <f t="shared" si="25"/>
        <v>0.18755010158963833</v>
      </c>
      <c r="Z88" s="59">
        <f t="shared" si="25"/>
        <v>0</v>
      </c>
      <c r="AA88" s="59">
        <f t="shared" si="25"/>
        <v>1.4149201212537753E-2</v>
      </c>
      <c r="AB88" s="59">
        <f t="shared" si="25"/>
        <v>0</v>
      </c>
      <c r="AC88" s="59">
        <f t="shared" si="25"/>
        <v>0</v>
      </c>
      <c r="AD88" s="59">
        <f t="shared" si="25"/>
        <v>0</v>
      </c>
      <c r="AE88" s="59">
        <f t="shared" si="25"/>
        <v>3.2526899339167248E-2</v>
      </c>
      <c r="AF88" s="59">
        <f t="shared" si="25"/>
        <v>4.8790349008750872E-2</v>
      </c>
      <c r="AG88" s="60">
        <f t="shared" si="25"/>
        <v>0</v>
      </c>
      <c r="AH88" s="59">
        <f t="shared" si="25"/>
        <v>0</v>
      </c>
      <c r="AI88" s="59">
        <f t="shared" si="25"/>
        <v>4.7164004041792509E-2</v>
      </c>
      <c r="AJ88" s="60">
        <f t="shared" si="25"/>
        <v>0</v>
      </c>
      <c r="AK88" s="60">
        <f t="shared" si="25"/>
        <v>0</v>
      </c>
      <c r="AL88" s="60">
        <f t="shared" si="25"/>
        <v>0</v>
      </c>
      <c r="AM88" s="60">
        <f t="shared" si="25"/>
        <v>0</v>
      </c>
      <c r="AN88" s="60">
        <f t="shared" si="25"/>
        <v>0</v>
      </c>
      <c r="AO88" s="60">
        <f t="shared" si="25"/>
        <v>0</v>
      </c>
      <c r="AP88" s="60">
        <f t="shared" si="25"/>
        <v>0</v>
      </c>
      <c r="AQ88" s="60">
        <f t="shared" si="25"/>
        <v>0</v>
      </c>
      <c r="AR88" s="59">
        <f t="shared" si="25"/>
        <v>0</v>
      </c>
      <c r="AS88" s="59">
        <f t="shared" si="25"/>
        <v>0</v>
      </c>
      <c r="AT88" s="59">
        <f t="shared" si="25"/>
        <v>0</v>
      </c>
      <c r="AU88" s="59">
        <f t="shared" si="25"/>
        <v>0</v>
      </c>
      <c r="AV88" s="59">
        <f t="shared" si="25"/>
        <v>0</v>
      </c>
      <c r="AW88" s="59">
        <f t="shared" si="22"/>
        <v>0</v>
      </c>
      <c r="AX88" s="59">
        <f t="shared" si="22"/>
        <v>0</v>
      </c>
      <c r="AY88" s="59">
        <f t="shared" si="22"/>
        <v>0</v>
      </c>
      <c r="AZ88" s="59">
        <f t="shared" si="22"/>
        <v>0</v>
      </c>
      <c r="BA88" s="59">
        <f t="shared" si="22"/>
        <v>0</v>
      </c>
      <c r="BB88" s="59">
        <f t="shared" si="22"/>
        <v>0</v>
      </c>
    </row>
    <row r="89" spans="1:54" x14ac:dyDescent="0.25">
      <c r="A89" s="61">
        <f t="shared" si="12"/>
        <v>43233</v>
      </c>
      <c r="B89" s="32">
        <f t="shared" si="9"/>
        <v>6.4682720968373486</v>
      </c>
      <c r="C89" s="59">
        <f t="shared" si="20"/>
        <v>0</v>
      </c>
      <c r="D89" s="59">
        <f t="shared" si="20"/>
        <v>0.20020306543257441</v>
      </c>
      <c r="E89" s="60">
        <f t="shared" si="20"/>
        <v>0.20020306543257441</v>
      </c>
      <c r="F89" s="59">
        <f t="shared" si="20"/>
        <v>0.20020306543257441</v>
      </c>
      <c r="G89" s="59">
        <f t="shared" si="20"/>
        <v>0.20020306543257441</v>
      </c>
      <c r="H89" s="59">
        <f t="shared" si="20"/>
        <v>0</v>
      </c>
      <c r="I89" s="59">
        <f t="shared" si="20"/>
        <v>0</v>
      </c>
      <c r="J89" s="60">
        <f t="shared" si="20"/>
        <v>1.1384414768708537</v>
      </c>
      <c r="K89" s="59">
        <f t="shared" si="20"/>
        <v>1.2555383144918558E-2</v>
      </c>
      <c r="L89" s="60">
        <f t="shared" si="20"/>
        <v>0</v>
      </c>
      <c r="M89" s="59">
        <f t="shared" si="20"/>
        <v>0.74081639589920367</v>
      </c>
      <c r="N89" s="59">
        <f t="shared" si="20"/>
        <v>0.61963743241113611</v>
      </c>
      <c r="O89" s="59">
        <f t="shared" si="23"/>
        <v>0.89573659630176727</v>
      </c>
      <c r="P89" s="59">
        <f t="shared" si="23"/>
        <v>0.67894481220621772</v>
      </c>
      <c r="Q89" s="59">
        <f t="shared" si="20"/>
        <v>0</v>
      </c>
      <c r="R89" s="59">
        <f t="shared" si="20"/>
        <v>0.13547453574763157</v>
      </c>
      <c r="S89" s="60">
        <f t="shared" si="25"/>
        <v>0</v>
      </c>
      <c r="T89" s="59">
        <f t="shared" si="25"/>
        <v>0</v>
      </c>
      <c r="U89" s="60">
        <f t="shared" si="25"/>
        <v>0</v>
      </c>
      <c r="V89" s="59">
        <f t="shared" si="25"/>
        <v>0</v>
      </c>
      <c r="W89" s="59">
        <f t="shared" si="25"/>
        <v>1.1156726473334364</v>
      </c>
      <c r="X89" s="59">
        <f t="shared" si="25"/>
        <v>0</v>
      </c>
      <c r="Y89" s="59">
        <f t="shared" si="25"/>
        <v>0.18755010158963833</v>
      </c>
      <c r="Z89" s="59">
        <f t="shared" si="25"/>
        <v>0</v>
      </c>
      <c r="AA89" s="59">
        <f t="shared" si="25"/>
        <v>1.4149201212537753E-2</v>
      </c>
      <c r="AB89" s="59">
        <f t="shared" si="25"/>
        <v>0</v>
      </c>
      <c r="AC89" s="59">
        <f t="shared" si="25"/>
        <v>0</v>
      </c>
      <c r="AD89" s="59">
        <f t="shared" si="25"/>
        <v>0</v>
      </c>
      <c r="AE89" s="59">
        <f t="shared" si="25"/>
        <v>3.2526899339167248E-2</v>
      </c>
      <c r="AF89" s="59">
        <f t="shared" si="25"/>
        <v>4.8790349008750872E-2</v>
      </c>
      <c r="AG89" s="60">
        <f t="shared" si="25"/>
        <v>0</v>
      </c>
      <c r="AH89" s="59">
        <f t="shared" si="25"/>
        <v>0</v>
      </c>
      <c r="AI89" s="59">
        <f t="shared" si="25"/>
        <v>4.7164004041792509E-2</v>
      </c>
      <c r="AJ89" s="60">
        <f t="shared" si="25"/>
        <v>0</v>
      </c>
      <c r="AK89" s="60">
        <f t="shared" si="25"/>
        <v>0</v>
      </c>
      <c r="AL89" s="60">
        <f t="shared" si="25"/>
        <v>0</v>
      </c>
      <c r="AM89" s="60">
        <f t="shared" si="25"/>
        <v>0</v>
      </c>
      <c r="AN89" s="60">
        <f t="shared" si="25"/>
        <v>0</v>
      </c>
      <c r="AO89" s="60">
        <f t="shared" si="25"/>
        <v>0</v>
      </c>
      <c r="AP89" s="60">
        <f t="shared" si="25"/>
        <v>0</v>
      </c>
      <c r="AQ89" s="60">
        <f t="shared" si="25"/>
        <v>0</v>
      </c>
      <c r="AR89" s="59">
        <f t="shared" si="25"/>
        <v>0</v>
      </c>
      <c r="AS89" s="59">
        <f t="shared" si="25"/>
        <v>0</v>
      </c>
      <c r="AT89" s="59">
        <f t="shared" si="25"/>
        <v>0</v>
      </c>
      <c r="AU89" s="59">
        <f t="shared" si="25"/>
        <v>0</v>
      </c>
      <c r="AV89" s="59">
        <f t="shared" si="25"/>
        <v>0</v>
      </c>
      <c r="AW89" s="59">
        <f t="shared" si="22"/>
        <v>0</v>
      </c>
      <c r="AX89" s="59">
        <f t="shared" si="22"/>
        <v>0</v>
      </c>
      <c r="AY89" s="59">
        <f t="shared" si="22"/>
        <v>0</v>
      </c>
      <c r="AZ89" s="59">
        <f t="shared" si="22"/>
        <v>0</v>
      </c>
      <c r="BA89" s="59">
        <f t="shared" si="22"/>
        <v>0</v>
      </c>
      <c r="BB89" s="59">
        <f t="shared" si="22"/>
        <v>0</v>
      </c>
    </row>
    <row r="90" spans="1:54" x14ac:dyDescent="0.25">
      <c r="A90" s="61">
        <f t="shared" si="12"/>
        <v>43234</v>
      </c>
      <c r="B90" s="32">
        <f t="shared" si="9"/>
        <v>6.4682720968373486</v>
      </c>
      <c r="C90" s="59">
        <f t="shared" si="20"/>
        <v>0</v>
      </c>
      <c r="D90" s="59">
        <f t="shared" si="20"/>
        <v>0.20020306543257441</v>
      </c>
      <c r="E90" s="60">
        <f t="shared" si="20"/>
        <v>0.20020306543257441</v>
      </c>
      <c r="F90" s="59">
        <f t="shared" si="20"/>
        <v>0.20020306543257441</v>
      </c>
      <c r="G90" s="59">
        <f t="shared" si="20"/>
        <v>0.20020306543257441</v>
      </c>
      <c r="H90" s="59">
        <f t="shared" si="20"/>
        <v>0</v>
      </c>
      <c r="I90" s="59">
        <f t="shared" si="20"/>
        <v>0</v>
      </c>
      <c r="J90" s="60">
        <f t="shared" si="20"/>
        <v>1.1384414768708537</v>
      </c>
      <c r="K90" s="59">
        <f t="shared" si="20"/>
        <v>1.2555383144918558E-2</v>
      </c>
      <c r="L90" s="60">
        <f t="shared" si="20"/>
        <v>0</v>
      </c>
      <c r="M90" s="59">
        <f t="shared" si="20"/>
        <v>0.74081639589920367</v>
      </c>
      <c r="N90" s="59">
        <f t="shared" si="20"/>
        <v>0.61963743241113611</v>
      </c>
      <c r="O90" s="59">
        <f t="shared" si="23"/>
        <v>0.89573659630176727</v>
      </c>
      <c r="P90" s="59">
        <f t="shared" si="23"/>
        <v>0.67894481220621772</v>
      </c>
      <c r="Q90" s="59">
        <f t="shared" si="20"/>
        <v>0</v>
      </c>
      <c r="R90" s="59">
        <f t="shared" si="20"/>
        <v>0.13547453574763157</v>
      </c>
      <c r="S90" s="60">
        <f t="shared" si="25"/>
        <v>0</v>
      </c>
      <c r="T90" s="59">
        <f t="shared" si="25"/>
        <v>0</v>
      </c>
      <c r="U90" s="60">
        <f t="shared" si="25"/>
        <v>0</v>
      </c>
      <c r="V90" s="59">
        <f t="shared" si="25"/>
        <v>0</v>
      </c>
      <c r="W90" s="59">
        <f t="shared" si="25"/>
        <v>1.1156726473334364</v>
      </c>
      <c r="X90" s="59">
        <f t="shared" si="25"/>
        <v>0</v>
      </c>
      <c r="Y90" s="59">
        <f t="shared" si="25"/>
        <v>0.18755010158963833</v>
      </c>
      <c r="Z90" s="59">
        <f t="shared" si="25"/>
        <v>0</v>
      </c>
      <c r="AA90" s="59">
        <f t="shared" si="25"/>
        <v>1.4149201212537753E-2</v>
      </c>
      <c r="AB90" s="59">
        <f t="shared" si="25"/>
        <v>0</v>
      </c>
      <c r="AC90" s="59">
        <f t="shared" si="25"/>
        <v>0</v>
      </c>
      <c r="AD90" s="59">
        <f t="shared" si="25"/>
        <v>0</v>
      </c>
      <c r="AE90" s="59">
        <f t="shared" si="25"/>
        <v>3.2526899339167248E-2</v>
      </c>
      <c r="AF90" s="59">
        <f t="shared" si="25"/>
        <v>4.8790349008750872E-2</v>
      </c>
      <c r="AG90" s="60">
        <f t="shared" si="25"/>
        <v>0</v>
      </c>
      <c r="AH90" s="59">
        <f t="shared" si="25"/>
        <v>0</v>
      </c>
      <c r="AI90" s="59">
        <f t="shared" si="25"/>
        <v>4.7164004041792509E-2</v>
      </c>
      <c r="AJ90" s="60">
        <f t="shared" si="25"/>
        <v>0</v>
      </c>
      <c r="AK90" s="60">
        <f t="shared" si="25"/>
        <v>0</v>
      </c>
      <c r="AL90" s="60">
        <f t="shared" si="25"/>
        <v>0</v>
      </c>
      <c r="AM90" s="60">
        <f t="shared" si="25"/>
        <v>0</v>
      </c>
      <c r="AN90" s="60">
        <f t="shared" si="25"/>
        <v>0</v>
      </c>
      <c r="AO90" s="60">
        <f t="shared" si="25"/>
        <v>0</v>
      </c>
      <c r="AP90" s="60">
        <f t="shared" si="25"/>
        <v>0</v>
      </c>
      <c r="AQ90" s="60">
        <f t="shared" si="25"/>
        <v>0</v>
      </c>
      <c r="AR90" s="59">
        <f t="shared" si="25"/>
        <v>0</v>
      </c>
      <c r="AS90" s="59">
        <f t="shared" si="25"/>
        <v>0</v>
      </c>
      <c r="AT90" s="59">
        <f t="shared" si="25"/>
        <v>0</v>
      </c>
      <c r="AU90" s="59">
        <f t="shared" si="25"/>
        <v>0</v>
      </c>
      <c r="AV90" s="59">
        <f t="shared" si="25"/>
        <v>0</v>
      </c>
      <c r="AW90" s="59">
        <f t="shared" si="22"/>
        <v>0</v>
      </c>
      <c r="AX90" s="59">
        <f t="shared" si="22"/>
        <v>0</v>
      </c>
      <c r="AY90" s="59">
        <f t="shared" si="22"/>
        <v>0</v>
      </c>
      <c r="AZ90" s="59">
        <f t="shared" si="22"/>
        <v>0</v>
      </c>
      <c r="BA90" s="59">
        <f t="shared" si="22"/>
        <v>0</v>
      </c>
      <c r="BB90" s="59">
        <f t="shared" si="22"/>
        <v>0</v>
      </c>
    </row>
    <row r="91" spans="1:54" x14ac:dyDescent="0.25">
      <c r="A91" s="61">
        <f t="shared" si="12"/>
        <v>43235</v>
      </c>
      <c r="B91" s="32">
        <f t="shared" si="9"/>
        <v>6.4682720968373486</v>
      </c>
      <c r="C91" s="59">
        <f t="shared" si="20"/>
        <v>0</v>
      </c>
      <c r="D91" s="59">
        <f t="shared" si="20"/>
        <v>0.20020306543257441</v>
      </c>
      <c r="E91" s="60">
        <f t="shared" si="20"/>
        <v>0.20020306543257441</v>
      </c>
      <c r="F91" s="59">
        <f t="shared" si="20"/>
        <v>0.20020306543257441</v>
      </c>
      <c r="G91" s="59">
        <f t="shared" si="20"/>
        <v>0.20020306543257441</v>
      </c>
      <c r="H91" s="59">
        <f t="shared" si="20"/>
        <v>0</v>
      </c>
      <c r="I91" s="59">
        <f t="shared" si="20"/>
        <v>0</v>
      </c>
      <c r="J91" s="60">
        <f t="shared" si="20"/>
        <v>1.1384414768708537</v>
      </c>
      <c r="K91" s="59">
        <f t="shared" si="20"/>
        <v>1.2555383144918558E-2</v>
      </c>
      <c r="L91" s="60">
        <f t="shared" si="20"/>
        <v>0</v>
      </c>
      <c r="M91" s="59">
        <f t="shared" si="20"/>
        <v>0.74081639589920367</v>
      </c>
      <c r="N91" s="59">
        <f t="shared" si="20"/>
        <v>0.61963743241113611</v>
      </c>
      <c r="O91" s="59">
        <f t="shared" si="23"/>
        <v>0.89573659630176727</v>
      </c>
      <c r="P91" s="59">
        <f t="shared" si="23"/>
        <v>0.67894481220621772</v>
      </c>
      <c r="Q91" s="59">
        <f t="shared" si="20"/>
        <v>0</v>
      </c>
      <c r="R91" s="59">
        <f t="shared" si="20"/>
        <v>0.13547453574763157</v>
      </c>
      <c r="S91" s="60">
        <f t="shared" si="25"/>
        <v>0</v>
      </c>
      <c r="T91" s="59">
        <f t="shared" si="25"/>
        <v>0</v>
      </c>
      <c r="U91" s="60">
        <f t="shared" si="25"/>
        <v>0</v>
      </c>
      <c r="V91" s="59">
        <f t="shared" si="25"/>
        <v>0</v>
      </c>
      <c r="W91" s="59">
        <f t="shared" si="25"/>
        <v>1.1156726473334364</v>
      </c>
      <c r="X91" s="59">
        <f t="shared" si="25"/>
        <v>0</v>
      </c>
      <c r="Y91" s="59">
        <f t="shared" si="25"/>
        <v>0.18755010158963833</v>
      </c>
      <c r="Z91" s="59">
        <f t="shared" si="25"/>
        <v>0</v>
      </c>
      <c r="AA91" s="59">
        <f t="shared" si="25"/>
        <v>1.4149201212537753E-2</v>
      </c>
      <c r="AB91" s="59">
        <f t="shared" si="25"/>
        <v>0</v>
      </c>
      <c r="AC91" s="59">
        <f t="shared" si="25"/>
        <v>0</v>
      </c>
      <c r="AD91" s="59">
        <f t="shared" si="25"/>
        <v>0</v>
      </c>
      <c r="AE91" s="59">
        <f t="shared" si="25"/>
        <v>3.2526899339167248E-2</v>
      </c>
      <c r="AF91" s="59">
        <f t="shared" si="25"/>
        <v>4.8790349008750872E-2</v>
      </c>
      <c r="AG91" s="60">
        <f t="shared" si="25"/>
        <v>0</v>
      </c>
      <c r="AH91" s="59">
        <f t="shared" si="25"/>
        <v>0</v>
      </c>
      <c r="AI91" s="59">
        <f t="shared" si="25"/>
        <v>4.7164004041792509E-2</v>
      </c>
      <c r="AJ91" s="60">
        <f t="shared" si="25"/>
        <v>0</v>
      </c>
      <c r="AK91" s="60">
        <f t="shared" si="25"/>
        <v>0</v>
      </c>
      <c r="AL91" s="60">
        <f t="shared" si="25"/>
        <v>0</v>
      </c>
      <c r="AM91" s="60">
        <f t="shared" si="25"/>
        <v>0</v>
      </c>
      <c r="AN91" s="60">
        <f t="shared" si="25"/>
        <v>0</v>
      </c>
      <c r="AO91" s="60">
        <f t="shared" si="25"/>
        <v>0</v>
      </c>
      <c r="AP91" s="60">
        <f t="shared" si="25"/>
        <v>0</v>
      </c>
      <c r="AQ91" s="60">
        <f t="shared" si="25"/>
        <v>0</v>
      </c>
      <c r="AR91" s="59">
        <f t="shared" si="25"/>
        <v>0</v>
      </c>
      <c r="AS91" s="59">
        <f t="shared" si="25"/>
        <v>0</v>
      </c>
      <c r="AT91" s="59">
        <f t="shared" si="25"/>
        <v>0</v>
      </c>
      <c r="AU91" s="59">
        <f t="shared" si="25"/>
        <v>0</v>
      </c>
      <c r="AV91" s="59">
        <f t="shared" si="25"/>
        <v>0</v>
      </c>
      <c r="AW91" s="59">
        <f t="shared" si="22"/>
        <v>0</v>
      </c>
      <c r="AX91" s="59">
        <f t="shared" si="22"/>
        <v>0</v>
      </c>
      <c r="AY91" s="59">
        <f t="shared" si="22"/>
        <v>0</v>
      </c>
      <c r="AZ91" s="59">
        <f t="shared" si="22"/>
        <v>0</v>
      </c>
      <c r="BA91" s="59">
        <f t="shared" si="22"/>
        <v>0</v>
      </c>
      <c r="BB91" s="59">
        <f t="shared" si="22"/>
        <v>0</v>
      </c>
    </row>
    <row r="92" spans="1:54" x14ac:dyDescent="0.25">
      <c r="A92" s="61">
        <f t="shared" si="12"/>
        <v>43236</v>
      </c>
      <c r="B92" s="32">
        <f t="shared" si="9"/>
        <v>6.4682720968373486</v>
      </c>
      <c r="C92" s="59">
        <f t="shared" si="20"/>
        <v>0</v>
      </c>
      <c r="D92" s="59">
        <f t="shared" si="20"/>
        <v>0.20020306543257441</v>
      </c>
      <c r="E92" s="60">
        <f t="shared" si="20"/>
        <v>0.20020306543257441</v>
      </c>
      <c r="F92" s="59">
        <f t="shared" si="20"/>
        <v>0.20020306543257441</v>
      </c>
      <c r="G92" s="59">
        <f t="shared" si="20"/>
        <v>0.20020306543257441</v>
      </c>
      <c r="H92" s="59">
        <f t="shared" si="20"/>
        <v>0</v>
      </c>
      <c r="I92" s="59">
        <f t="shared" si="20"/>
        <v>0</v>
      </c>
      <c r="J92" s="60">
        <f t="shared" si="20"/>
        <v>1.1384414768708537</v>
      </c>
      <c r="K92" s="59">
        <f t="shared" si="20"/>
        <v>1.2555383144918558E-2</v>
      </c>
      <c r="L92" s="60">
        <f t="shared" si="20"/>
        <v>0</v>
      </c>
      <c r="M92" s="59">
        <f t="shared" si="20"/>
        <v>0.74081639589920367</v>
      </c>
      <c r="N92" s="59">
        <f t="shared" si="20"/>
        <v>0.61963743241113611</v>
      </c>
      <c r="O92" s="59">
        <f t="shared" si="23"/>
        <v>0.89573659630176727</v>
      </c>
      <c r="P92" s="59">
        <f t="shared" si="23"/>
        <v>0.67894481220621772</v>
      </c>
      <c r="Q92" s="59">
        <f t="shared" si="20"/>
        <v>0</v>
      </c>
      <c r="R92" s="59">
        <f t="shared" si="20"/>
        <v>0.13547453574763157</v>
      </c>
      <c r="S92" s="60">
        <f t="shared" si="25"/>
        <v>0</v>
      </c>
      <c r="T92" s="59">
        <f t="shared" si="25"/>
        <v>0</v>
      </c>
      <c r="U92" s="60">
        <f t="shared" si="25"/>
        <v>0</v>
      </c>
      <c r="V92" s="59">
        <f t="shared" si="25"/>
        <v>0</v>
      </c>
      <c r="W92" s="59">
        <f t="shared" si="25"/>
        <v>1.1156726473334364</v>
      </c>
      <c r="X92" s="59">
        <f t="shared" si="25"/>
        <v>0</v>
      </c>
      <c r="Y92" s="59">
        <f t="shared" si="25"/>
        <v>0.18755010158963833</v>
      </c>
      <c r="Z92" s="59">
        <f t="shared" si="25"/>
        <v>0</v>
      </c>
      <c r="AA92" s="59">
        <f t="shared" si="25"/>
        <v>1.4149201212537753E-2</v>
      </c>
      <c r="AB92" s="59">
        <f t="shared" si="25"/>
        <v>0</v>
      </c>
      <c r="AC92" s="59">
        <f t="shared" si="25"/>
        <v>0</v>
      </c>
      <c r="AD92" s="59">
        <f t="shared" si="25"/>
        <v>0</v>
      </c>
      <c r="AE92" s="59">
        <f t="shared" si="25"/>
        <v>3.2526899339167248E-2</v>
      </c>
      <c r="AF92" s="59">
        <f t="shared" si="25"/>
        <v>4.8790349008750872E-2</v>
      </c>
      <c r="AG92" s="60">
        <f t="shared" si="25"/>
        <v>0</v>
      </c>
      <c r="AH92" s="59">
        <f t="shared" si="25"/>
        <v>0</v>
      </c>
      <c r="AI92" s="59">
        <f t="shared" si="25"/>
        <v>4.7164004041792509E-2</v>
      </c>
      <c r="AJ92" s="60">
        <f t="shared" si="25"/>
        <v>0</v>
      </c>
      <c r="AK92" s="60">
        <f t="shared" si="25"/>
        <v>0</v>
      </c>
      <c r="AL92" s="60">
        <f t="shared" si="25"/>
        <v>0</v>
      </c>
      <c r="AM92" s="60">
        <f t="shared" si="25"/>
        <v>0</v>
      </c>
      <c r="AN92" s="60">
        <f t="shared" si="25"/>
        <v>0</v>
      </c>
      <c r="AO92" s="60">
        <f t="shared" si="25"/>
        <v>0</v>
      </c>
      <c r="AP92" s="60">
        <f t="shared" si="25"/>
        <v>0</v>
      </c>
      <c r="AQ92" s="60">
        <f t="shared" si="25"/>
        <v>0</v>
      </c>
      <c r="AR92" s="59">
        <f t="shared" si="25"/>
        <v>0</v>
      </c>
      <c r="AS92" s="59">
        <f t="shared" si="25"/>
        <v>0</v>
      </c>
      <c r="AT92" s="59">
        <f t="shared" si="25"/>
        <v>0</v>
      </c>
      <c r="AU92" s="59">
        <f t="shared" si="25"/>
        <v>0</v>
      </c>
      <c r="AV92" s="59">
        <f t="shared" si="25"/>
        <v>0</v>
      </c>
      <c r="AW92" s="59">
        <f t="shared" si="22"/>
        <v>0</v>
      </c>
      <c r="AX92" s="59">
        <f t="shared" si="22"/>
        <v>0</v>
      </c>
      <c r="AY92" s="59">
        <f t="shared" si="22"/>
        <v>0</v>
      </c>
      <c r="AZ92" s="59">
        <f t="shared" si="22"/>
        <v>0</v>
      </c>
      <c r="BA92" s="59">
        <f t="shared" si="22"/>
        <v>0</v>
      </c>
      <c r="BB92" s="59">
        <f t="shared" si="22"/>
        <v>0</v>
      </c>
    </row>
    <row r="93" spans="1:54" x14ac:dyDescent="0.25">
      <c r="A93" s="61">
        <f t="shared" si="12"/>
        <v>43237</v>
      </c>
      <c r="B93" s="32">
        <f t="shared" si="9"/>
        <v>6.4682720968373486</v>
      </c>
      <c r="C93" s="59">
        <f t="shared" si="20"/>
        <v>0</v>
      </c>
      <c r="D93" s="59">
        <f t="shared" si="20"/>
        <v>0.20020306543257441</v>
      </c>
      <c r="E93" s="60">
        <f t="shared" si="20"/>
        <v>0.20020306543257441</v>
      </c>
      <c r="F93" s="59">
        <f t="shared" si="20"/>
        <v>0.20020306543257441</v>
      </c>
      <c r="G93" s="59">
        <f t="shared" si="20"/>
        <v>0.20020306543257441</v>
      </c>
      <c r="H93" s="59">
        <f t="shared" si="20"/>
        <v>0</v>
      </c>
      <c r="I93" s="59">
        <f t="shared" si="20"/>
        <v>0</v>
      </c>
      <c r="J93" s="60">
        <f t="shared" si="20"/>
        <v>1.1384414768708537</v>
      </c>
      <c r="K93" s="59">
        <f t="shared" si="20"/>
        <v>1.2555383144918558E-2</v>
      </c>
      <c r="L93" s="60">
        <f t="shared" si="20"/>
        <v>0</v>
      </c>
      <c r="M93" s="59">
        <f t="shared" si="20"/>
        <v>0.74081639589920367</v>
      </c>
      <c r="N93" s="59">
        <f t="shared" si="20"/>
        <v>0.61963743241113611</v>
      </c>
      <c r="O93" s="59">
        <f t="shared" si="23"/>
        <v>0.89573659630176727</v>
      </c>
      <c r="P93" s="59">
        <f t="shared" si="23"/>
        <v>0.67894481220621772</v>
      </c>
      <c r="Q93" s="59">
        <f t="shared" si="20"/>
        <v>0</v>
      </c>
      <c r="R93" s="59">
        <f t="shared" si="20"/>
        <v>0.13547453574763157</v>
      </c>
      <c r="S93" s="60">
        <f t="shared" si="25"/>
        <v>0</v>
      </c>
      <c r="T93" s="59">
        <f t="shared" si="25"/>
        <v>0</v>
      </c>
      <c r="U93" s="60">
        <f t="shared" si="25"/>
        <v>0</v>
      </c>
      <c r="V93" s="59">
        <f t="shared" si="25"/>
        <v>0</v>
      </c>
      <c r="W93" s="59">
        <f t="shared" si="25"/>
        <v>1.1156726473334364</v>
      </c>
      <c r="X93" s="59">
        <f t="shared" si="25"/>
        <v>0</v>
      </c>
      <c r="Y93" s="59">
        <f t="shared" si="25"/>
        <v>0.18755010158963833</v>
      </c>
      <c r="Z93" s="59">
        <f t="shared" si="25"/>
        <v>0</v>
      </c>
      <c r="AA93" s="59">
        <f t="shared" si="25"/>
        <v>1.4149201212537753E-2</v>
      </c>
      <c r="AB93" s="59">
        <f t="shared" si="25"/>
        <v>0</v>
      </c>
      <c r="AC93" s="59">
        <f t="shared" si="25"/>
        <v>0</v>
      </c>
      <c r="AD93" s="59">
        <f t="shared" si="25"/>
        <v>0</v>
      </c>
      <c r="AE93" s="59">
        <f t="shared" si="25"/>
        <v>3.2526899339167248E-2</v>
      </c>
      <c r="AF93" s="59">
        <f t="shared" si="25"/>
        <v>4.8790349008750872E-2</v>
      </c>
      <c r="AG93" s="60">
        <f t="shared" si="25"/>
        <v>0</v>
      </c>
      <c r="AH93" s="59">
        <f t="shared" si="25"/>
        <v>0</v>
      </c>
      <c r="AI93" s="59">
        <f t="shared" si="25"/>
        <v>4.7164004041792509E-2</v>
      </c>
      <c r="AJ93" s="60">
        <f t="shared" si="25"/>
        <v>0</v>
      </c>
      <c r="AK93" s="60">
        <f t="shared" si="25"/>
        <v>0</v>
      </c>
      <c r="AL93" s="60">
        <f t="shared" si="25"/>
        <v>0</v>
      </c>
      <c r="AM93" s="60">
        <f t="shared" si="25"/>
        <v>0</v>
      </c>
      <c r="AN93" s="60">
        <f t="shared" si="25"/>
        <v>0</v>
      </c>
      <c r="AO93" s="60">
        <f t="shared" si="25"/>
        <v>0</v>
      </c>
      <c r="AP93" s="60">
        <f t="shared" si="25"/>
        <v>0</v>
      </c>
      <c r="AQ93" s="60">
        <f t="shared" si="25"/>
        <v>0</v>
      </c>
      <c r="AR93" s="59">
        <f t="shared" si="25"/>
        <v>0</v>
      </c>
      <c r="AS93" s="59">
        <f t="shared" si="25"/>
        <v>0</v>
      </c>
      <c r="AT93" s="59">
        <f t="shared" si="25"/>
        <v>0</v>
      </c>
      <c r="AU93" s="59">
        <f t="shared" si="25"/>
        <v>0</v>
      </c>
      <c r="AV93" s="59">
        <f t="shared" si="25"/>
        <v>0</v>
      </c>
      <c r="AW93" s="59">
        <f t="shared" ref="AW93:BB121" si="26">AW$25/1.98347/31</f>
        <v>0</v>
      </c>
      <c r="AX93" s="59">
        <f t="shared" si="26"/>
        <v>0</v>
      </c>
      <c r="AY93" s="59">
        <f t="shared" si="26"/>
        <v>0</v>
      </c>
      <c r="AZ93" s="59">
        <f t="shared" si="26"/>
        <v>0</v>
      </c>
      <c r="BA93" s="59">
        <f t="shared" si="26"/>
        <v>0</v>
      </c>
      <c r="BB93" s="59">
        <f t="shared" si="26"/>
        <v>0</v>
      </c>
    </row>
    <row r="94" spans="1:54" x14ac:dyDescent="0.25">
      <c r="A94" s="61">
        <f t="shared" si="12"/>
        <v>43238</v>
      </c>
      <c r="B94" s="32">
        <f t="shared" si="9"/>
        <v>6.4682720968373486</v>
      </c>
      <c r="C94" s="59">
        <f t="shared" si="20"/>
        <v>0</v>
      </c>
      <c r="D94" s="59">
        <f t="shared" si="20"/>
        <v>0.20020306543257441</v>
      </c>
      <c r="E94" s="60">
        <f t="shared" si="20"/>
        <v>0.20020306543257441</v>
      </c>
      <c r="F94" s="59">
        <f t="shared" si="20"/>
        <v>0.20020306543257441</v>
      </c>
      <c r="G94" s="59">
        <f t="shared" si="20"/>
        <v>0.20020306543257441</v>
      </c>
      <c r="H94" s="59">
        <f t="shared" si="20"/>
        <v>0</v>
      </c>
      <c r="I94" s="59">
        <f t="shared" si="20"/>
        <v>0</v>
      </c>
      <c r="J94" s="60">
        <f t="shared" si="20"/>
        <v>1.1384414768708537</v>
      </c>
      <c r="K94" s="59">
        <f t="shared" si="20"/>
        <v>1.2555383144918558E-2</v>
      </c>
      <c r="L94" s="60">
        <f t="shared" si="20"/>
        <v>0</v>
      </c>
      <c r="M94" s="59">
        <f t="shared" si="20"/>
        <v>0.74081639589920367</v>
      </c>
      <c r="N94" s="59">
        <f t="shared" si="20"/>
        <v>0.61963743241113611</v>
      </c>
      <c r="O94" s="59">
        <f t="shared" si="23"/>
        <v>0.89573659630176727</v>
      </c>
      <c r="P94" s="59">
        <f t="shared" si="23"/>
        <v>0.67894481220621772</v>
      </c>
      <c r="Q94" s="59">
        <f t="shared" si="20"/>
        <v>0</v>
      </c>
      <c r="R94" s="59">
        <f t="shared" si="20"/>
        <v>0.13547453574763157</v>
      </c>
      <c r="S94" s="60">
        <f t="shared" si="25"/>
        <v>0</v>
      </c>
      <c r="T94" s="59">
        <f t="shared" si="25"/>
        <v>0</v>
      </c>
      <c r="U94" s="60">
        <f t="shared" si="25"/>
        <v>0</v>
      </c>
      <c r="V94" s="59">
        <f t="shared" si="25"/>
        <v>0</v>
      </c>
      <c r="W94" s="59">
        <f t="shared" si="25"/>
        <v>1.1156726473334364</v>
      </c>
      <c r="X94" s="59">
        <f t="shared" si="25"/>
        <v>0</v>
      </c>
      <c r="Y94" s="59">
        <f t="shared" si="25"/>
        <v>0.18755010158963833</v>
      </c>
      <c r="Z94" s="59">
        <f t="shared" si="25"/>
        <v>0</v>
      </c>
      <c r="AA94" s="59">
        <f t="shared" si="25"/>
        <v>1.4149201212537753E-2</v>
      </c>
      <c r="AB94" s="59">
        <f t="shared" si="25"/>
        <v>0</v>
      </c>
      <c r="AC94" s="59">
        <f t="shared" si="25"/>
        <v>0</v>
      </c>
      <c r="AD94" s="59">
        <f t="shared" si="25"/>
        <v>0</v>
      </c>
      <c r="AE94" s="59">
        <f t="shared" si="25"/>
        <v>3.2526899339167248E-2</v>
      </c>
      <c r="AF94" s="59">
        <f t="shared" si="25"/>
        <v>4.8790349008750872E-2</v>
      </c>
      <c r="AG94" s="60">
        <f t="shared" si="25"/>
        <v>0</v>
      </c>
      <c r="AH94" s="59">
        <f t="shared" ref="AH94:AW108" si="27">AH$25/1.98347/31</f>
        <v>0</v>
      </c>
      <c r="AI94" s="59">
        <f t="shared" si="27"/>
        <v>4.7164004041792509E-2</v>
      </c>
      <c r="AJ94" s="60">
        <f t="shared" si="27"/>
        <v>0</v>
      </c>
      <c r="AK94" s="60">
        <f t="shared" si="27"/>
        <v>0</v>
      </c>
      <c r="AL94" s="60">
        <f t="shared" si="27"/>
        <v>0</v>
      </c>
      <c r="AM94" s="60">
        <f t="shared" si="27"/>
        <v>0</v>
      </c>
      <c r="AN94" s="60">
        <f t="shared" si="27"/>
        <v>0</v>
      </c>
      <c r="AO94" s="60">
        <f t="shared" si="27"/>
        <v>0</v>
      </c>
      <c r="AP94" s="60">
        <f t="shared" si="27"/>
        <v>0</v>
      </c>
      <c r="AQ94" s="60">
        <f t="shared" si="27"/>
        <v>0</v>
      </c>
      <c r="AR94" s="59">
        <f t="shared" si="27"/>
        <v>0</v>
      </c>
      <c r="AS94" s="59">
        <f t="shared" si="27"/>
        <v>0</v>
      </c>
      <c r="AT94" s="59">
        <f t="shared" si="27"/>
        <v>0</v>
      </c>
      <c r="AU94" s="59">
        <f t="shared" si="27"/>
        <v>0</v>
      </c>
      <c r="AV94" s="59">
        <f t="shared" si="27"/>
        <v>0</v>
      </c>
      <c r="AW94" s="59">
        <f t="shared" si="26"/>
        <v>0</v>
      </c>
      <c r="AX94" s="59">
        <f t="shared" si="26"/>
        <v>0</v>
      </c>
      <c r="AY94" s="59">
        <f t="shared" si="26"/>
        <v>0</v>
      </c>
      <c r="AZ94" s="59">
        <f t="shared" si="26"/>
        <v>0</v>
      </c>
      <c r="BA94" s="59">
        <f t="shared" si="26"/>
        <v>0</v>
      </c>
      <c r="BB94" s="59">
        <f t="shared" si="26"/>
        <v>0</v>
      </c>
    </row>
    <row r="95" spans="1:54" x14ac:dyDescent="0.25">
      <c r="A95" s="61">
        <f t="shared" si="12"/>
        <v>43239</v>
      </c>
      <c r="B95" s="32">
        <f t="shared" si="9"/>
        <v>6.4682720968373486</v>
      </c>
      <c r="C95" s="59">
        <f t="shared" si="20"/>
        <v>0</v>
      </c>
      <c r="D95" s="59">
        <f t="shared" si="20"/>
        <v>0.20020306543257441</v>
      </c>
      <c r="E95" s="60">
        <f t="shared" si="20"/>
        <v>0.20020306543257441</v>
      </c>
      <c r="F95" s="59">
        <f t="shared" ref="F95:AI107" si="28">F$25/1.98347/31</f>
        <v>0.20020306543257441</v>
      </c>
      <c r="G95" s="59">
        <f t="shared" si="28"/>
        <v>0.20020306543257441</v>
      </c>
      <c r="H95" s="59">
        <f t="shared" si="28"/>
        <v>0</v>
      </c>
      <c r="I95" s="59">
        <f t="shared" si="28"/>
        <v>0</v>
      </c>
      <c r="J95" s="60">
        <f t="shared" si="28"/>
        <v>1.1384414768708537</v>
      </c>
      <c r="K95" s="59">
        <f t="shared" si="28"/>
        <v>1.2555383144918558E-2</v>
      </c>
      <c r="L95" s="60">
        <f t="shared" si="28"/>
        <v>0</v>
      </c>
      <c r="M95" s="59">
        <f t="shared" si="28"/>
        <v>0.74081639589920367</v>
      </c>
      <c r="N95" s="59">
        <f t="shared" si="28"/>
        <v>0.61963743241113611</v>
      </c>
      <c r="O95" s="59">
        <f t="shared" si="23"/>
        <v>0.89573659630176727</v>
      </c>
      <c r="P95" s="59">
        <f t="shared" si="23"/>
        <v>0.67894481220621772</v>
      </c>
      <c r="Q95" s="59">
        <f t="shared" si="28"/>
        <v>0</v>
      </c>
      <c r="R95" s="59">
        <f t="shared" si="28"/>
        <v>0.13547453574763157</v>
      </c>
      <c r="S95" s="60">
        <f t="shared" si="28"/>
        <v>0</v>
      </c>
      <c r="T95" s="59">
        <f t="shared" si="28"/>
        <v>0</v>
      </c>
      <c r="U95" s="60">
        <f t="shared" si="28"/>
        <v>0</v>
      </c>
      <c r="V95" s="59">
        <f t="shared" si="28"/>
        <v>0</v>
      </c>
      <c r="W95" s="59">
        <f t="shared" si="28"/>
        <v>1.1156726473334364</v>
      </c>
      <c r="X95" s="59">
        <f t="shared" si="28"/>
        <v>0</v>
      </c>
      <c r="Y95" s="59">
        <f t="shared" si="28"/>
        <v>0.18755010158963833</v>
      </c>
      <c r="Z95" s="59">
        <f t="shared" si="28"/>
        <v>0</v>
      </c>
      <c r="AA95" s="59">
        <f t="shared" si="28"/>
        <v>1.4149201212537753E-2</v>
      </c>
      <c r="AB95" s="59">
        <f t="shared" si="28"/>
        <v>0</v>
      </c>
      <c r="AC95" s="59">
        <f t="shared" si="28"/>
        <v>0</v>
      </c>
      <c r="AD95" s="59">
        <f t="shared" si="28"/>
        <v>0</v>
      </c>
      <c r="AE95" s="59">
        <f t="shared" si="28"/>
        <v>3.2526899339167248E-2</v>
      </c>
      <c r="AF95" s="59">
        <f t="shared" si="28"/>
        <v>4.8790349008750872E-2</v>
      </c>
      <c r="AG95" s="60">
        <f t="shared" si="28"/>
        <v>0</v>
      </c>
      <c r="AH95" s="59">
        <f t="shared" si="28"/>
        <v>0</v>
      </c>
      <c r="AI95" s="59">
        <f t="shared" si="28"/>
        <v>4.7164004041792509E-2</v>
      </c>
      <c r="AJ95" s="60">
        <f t="shared" si="27"/>
        <v>0</v>
      </c>
      <c r="AK95" s="60">
        <f t="shared" si="27"/>
        <v>0</v>
      </c>
      <c r="AL95" s="60">
        <f t="shared" si="27"/>
        <v>0</v>
      </c>
      <c r="AM95" s="60">
        <f t="shared" si="27"/>
        <v>0</v>
      </c>
      <c r="AN95" s="60">
        <f t="shared" si="27"/>
        <v>0</v>
      </c>
      <c r="AO95" s="60">
        <f t="shared" si="27"/>
        <v>0</v>
      </c>
      <c r="AP95" s="60">
        <f t="shared" si="27"/>
        <v>0</v>
      </c>
      <c r="AQ95" s="60">
        <f t="shared" si="27"/>
        <v>0</v>
      </c>
      <c r="AR95" s="59">
        <f t="shared" si="27"/>
        <v>0</v>
      </c>
      <c r="AS95" s="59">
        <f t="shared" si="27"/>
        <v>0</v>
      </c>
      <c r="AT95" s="59">
        <f t="shared" si="27"/>
        <v>0</v>
      </c>
      <c r="AU95" s="59">
        <f t="shared" si="27"/>
        <v>0</v>
      </c>
      <c r="AV95" s="59">
        <f t="shared" si="27"/>
        <v>0</v>
      </c>
      <c r="AW95" s="59">
        <f t="shared" si="26"/>
        <v>0</v>
      </c>
      <c r="AX95" s="59">
        <f t="shared" si="26"/>
        <v>0</v>
      </c>
      <c r="AY95" s="59">
        <f t="shared" si="26"/>
        <v>0</v>
      </c>
      <c r="AZ95" s="59">
        <f t="shared" si="26"/>
        <v>0</v>
      </c>
      <c r="BA95" s="59">
        <f t="shared" si="26"/>
        <v>0</v>
      </c>
      <c r="BB95" s="59">
        <f t="shared" si="26"/>
        <v>0</v>
      </c>
    </row>
    <row r="96" spans="1:54" x14ac:dyDescent="0.25">
      <c r="A96" s="61">
        <f t="shared" si="12"/>
        <v>43240</v>
      </c>
      <c r="B96" s="32">
        <f t="shared" si="9"/>
        <v>6.4682720968373486</v>
      </c>
      <c r="C96" s="59">
        <f t="shared" ref="C96:R126" si="29">C$25/1.98347/31</f>
        <v>0</v>
      </c>
      <c r="D96" s="59">
        <f t="shared" si="29"/>
        <v>0.20020306543257441</v>
      </c>
      <c r="E96" s="60">
        <f t="shared" si="29"/>
        <v>0.20020306543257441</v>
      </c>
      <c r="F96" s="59">
        <f t="shared" si="29"/>
        <v>0.20020306543257441</v>
      </c>
      <c r="G96" s="59">
        <f t="shared" si="29"/>
        <v>0.20020306543257441</v>
      </c>
      <c r="H96" s="59">
        <f t="shared" si="29"/>
        <v>0</v>
      </c>
      <c r="I96" s="59">
        <f t="shared" si="29"/>
        <v>0</v>
      </c>
      <c r="J96" s="60">
        <f t="shared" si="29"/>
        <v>1.1384414768708537</v>
      </c>
      <c r="K96" s="59">
        <f t="shared" si="29"/>
        <v>1.2555383144918558E-2</v>
      </c>
      <c r="L96" s="60">
        <f t="shared" si="29"/>
        <v>0</v>
      </c>
      <c r="M96" s="59">
        <f t="shared" si="29"/>
        <v>0.74081639589920367</v>
      </c>
      <c r="N96" s="59">
        <f t="shared" si="29"/>
        <v>0.61963743241113611</v>
      </c>
      <c r="O96" s="59">
        <f t="shared" si="23"/>
        <v>0.89573659630176727</v>
      </c>
      <c r="P96" s="59">
        <f t="shared" si="23"/>
        <v>0.67894481220621772</v>
      </c>
      <c r="Q96" s="59">
        <f t="shared" si="29"/>
        <v>0</v>
      </c>
      <c r="R96" s="59">
        <f t="shared" si="29"/>
        <v>0.13547453574763157</v>
      </c>
      <c r="S96" s="60">
        <f t="shared" si="28"/>
        <v>0</v>
      </c>
      <c r="T96" s="59">
        <f t="shared" si="28"/>
        <v>0</v>
      </c>
      <c r="U96" s="60">
        <f t="shared" si="28"/>
        <v>0</v>
      </c>
      <c r="V96" s="59">
        <f t="shared" si="28"/>
        <v>0</v>
      </c>
      <c r="W96" s="59">
        <f t="shared" si="28"/>
        <v>1.1156726473334364</v>
      </c>
      <c r="X96" s="59">
        <f t="shared" si="28"/>
        <v>0</v>
      </c>
      <c r="Y96" s="59">
        <f t="shared" si="28"/>
        <v>0.18755010158963833</v>
      </c>
      <c r="Z96" s="59">
        <f t="shared" si="28"/>
        <v>0</v>
      </c>
      <c r="AA96" s="59">
        <f t="shared" si="28"/>
        <v>1.4149201212537753E-2</v>
      </c>
      <c r="AB96" s="59">
        <f t="shared" si="28"/>
        <v>0</v>
      </c>
      <c r="AC96" s="59">
        <f t="shared" si="28"/>
        <v>0</v>
      </c>
      <c r="AD96" s="59">
        <f t="shared" si="28"/>
        <v>0</v>
      </c>
      <c r="AE96" s="59">
        <f t="shared" si="28"/>
        <v>3.2526899339167248E-2</v>
      </c>
      <c r="AF96" s="59">
        <f t="shared" si="28"/>
        <v>4.8790349008750872E-2</v>
      </c>
      <c r="AG96" s="60">
        <f t="shared" si="28"/>
        <v>0</v>
      </c>
      <c r="AH96" s="59">
        <f t="shared" si="28"/>
        <v>0</v>
      </c>
      <c r="AI96" s="59">
        <f t="shared" si="28"/>
        <v>4.7164004041792509E-2</v>
      </c>
      <c r="AJ96" s="60">
        <f t="shared" si="27"/>
        <v>0</v>
      </c>
      <c r="AK96" s="60">
        <f t="shared" si="27"/>
        <v>0</v>
      </c>
      <c r="AL96" s="60">
        <f t="shared" si="27"/>
        <v>0</v>
      </c>
      <c r="AM96" s="60">
        <f t="shared" si="27"/>
        <v>0</v>
      </c>
      <c r="AN96" s="60">
        <f t="shared" si="27"/>
        <v>0</v>
      </c>
      <c r="AO96" s="60">
        <f t="shared" si="27"/>
        <v>0</v>
      </c>
      <c r="AP96" s="60">
        <f t="shared" si="27"/>
        <v>0</v>
      </c>
      <c r="AQ96" s="60">
        <f t="shared" si="27"/>
        <v>0</v>
      </c>
      <c r="AR96" s="59">
        <f t="shared" si="27"/>
        <v>0</v>
      </c>
      <c r="AS96" s="59">
        <f t="shared" si="27"/>
        <v>0</v>
      </c>
      <c r="AT96" s="59">
        <f t="shared" si="27"/>
        <v>0</v>
      </c>
      <c r="AU96" s="59">
        <f t="shared" si="27"/>
        <v>0</v>
      </c>
      <c r="AV96" s="59">
        <f t="shared" si="27"/>
        <v>0</v>
      </c>
      <c r="AW96" s="59">
        <f t="shared" si="26"/>
        <v>0</v>
      </c>
      <c r="AX96" s="59">
        <f t="shared" si="26"/>
        <v>0</v>
      </c>
      <c r="AY96" s="59">
        <f t="shared" si="26"/>
        <v>0</v>
      </c>
      <c r="AZ96" s="59">
        <f t="shared" si="26"/>
        <v>0</v>
      </c>
      <c r="BA96" s="59">
        <f t="shared" si="26"/>
        <v>0</v>
      </c>
      <c r="BB96" s="59">
        <f t="shared" si="26"/>
        <v>0</v>
      </c>
    </row>
    <row r="97" spans="1:54" x14ac:dyDescent="0.25">
      <c r="A97" s="61">
        <f t="shared" si="12"/>
        <v>43241</v>
      </c>
      <c r="B97" s="32">
        <f t="shared" si="9"/>
        <v>6.4682720968373486</v>
      </c>
      <c r="C97" s="59">
        <f t="shared" si="29"/>
        <v>0</v>
      </c>
      <c r="D97" s="59">
        <f t="shared" si="29"/>
        <v>0.20020306543257441</v>
      </c>
      <c r="E97" s="60">
        <f t="shared" si="29"/>
        <v>0.20020306543257441</v>
      </c>
      <c r="F97" s="59">
        <f t="shared" si="29"/>
        <v>0.20020306543257441</v>
      </c>
      <c r="G97" s="59">
        <f t="shared" si="29"/>
        <v>0.20020306543257441</v>
      </c>
      <c r="H97" s="59">
        <f t="shared" si="29"/>
        <v>0</v>
      </c>
      <c r="I97" s="59">
        <f t="shared" si="29"/>
        <v>0</v>
      </c>
      <c r="J97" s="60">
        <f t="shared" si="29"/>
        <v>1.1384414768708537</v>
      </c>
      <c r="K97" s="59">
        <f t="shared" si="29"/>
        <v>1.2555383144918558E-2</v>
      </c>
      <c r="L97" s="60">
        <f t="shared" si="29"/>
        <v>0</v>
      </c>
      <c r="M97" s="59">
        <f t="shared" si="29"/>
        <v>0.74081639589920367</v>
      </c>
      <c r="N97" s="59">
        <f t="shared" si="29"/>
        <v>0.61963743241113611</v>
      </c>
      <c r="O97" s="59">
        <f t="shared" si="23"/>
        <v>0.89573659630176727</v>
      </c>
      <c r="P97" s="59">
        <f t="shared" si="23"/>
        <v>0.67894481220621772</v>
      </c>
      <c r="Q97" s="59">
        <f t="shared" si="29"/>
        <v>0</v>
      </c>
      <c r="R97" s="59">
        <f t="shared" si="29"/>
        <v>0.13547453574763157</v>
      </c>
      <c r="S97" s="60">
        <f t="shared" si="28"/>
        <v>0</v>
      </c>
      <c r="T97" s="59">
        <f t="shared" si="28"/>
        <v>0</v>
      </c>
      <c r="U97" s="60">
        <f t="shared" si="28"/>
        <v>0</v>
      </c>
      <c r="V97" s="59">
        <f t="shared" si="28"/>
        <v>0</v>
      </c>
      <c r="W97" s="59">
        <f t="shared" si="28"/>
        <v>1.1156726473334364</v>
      </c>
      <c r="X97" s="59">
        <f t="shared" si="28"/>
        <v>0</v>
      </c>
      <c r="Y97" s="59">
        <f t="shared" si="28"/>
        <v>0.18755010158963833</v>
      </c>
      <c r="Z97" s="59">
        <f t="shared" si="28"/>
        <v>0</v>
      </c>
      <c r="AA97" s="59">
        <f t="shared" si="28"/>
        <v>1.4149201212537753E-2</v>
      </c>
      <c r="AB97" s="59">
        <f t="shared" si="28"/>
        <v>0</v>
      </c>
      <c r="AC97" s="59">
        <f t="shared" si="28"/>
        <v>0</v>
      </c>
      <c r="AD97" s="59">
        <f t="shared" si="28"/>
        <v>0</v>
      </c>
      <c r="AE97" s="59">
        <f t="shared" si="28"/>
        <v>3.2526899339167248E-2</v>
      </c>
      <c r="AF97" s="59">
        <f t="shared" si="28"/>
        <v>4.8790349008750872E-2</v>
      </c>
      <c r="AG97" s="60">
        <f t="shared" si="28"/>
        <v>0</v>
      </c>
      <c r="AH97" s="59">
        <f t="shared" si="27"/>
        <v>0</v>
      </c>
      <c r="AI97" s="59">
        <f t="shared" si="27"/>
        <v>4.7164004041792509E-2</v>
      </c>
      <c r="AJ97" s="60">
        <f t="shared" si="27"/>
        <v>0</v>
      </c>
      <c r="AK97" s="60">
        <f t="shared" si="27"/>
        <v>0</v>
      </c>
      <c r="AL97" s="60">
        <f t="shared" si="27"/>
        <v>0</v>
      </c>
      <c r="AM97" s="60">
        <f t="shared" si="27"/>
        <v>0</v>
      </c>
      <c r="AN97" s="60">
        <f t="shared" si="27"/>
        <v>0</v>
      </c>
      <c r="AO97" s="60">
        <f t="shared" si="27"/>
        <v>0</v>
      </c>
      <c r="AP97" s="60">
        <f t="shared" si="27"/>
        <v>0</v>
      </c>
      <c r="AQ97" s="60">
        <f t="shared" si="27"/>
        <v>0</v>
      </c>
      <c r="AR97" s="59">
        <f t="shared" si="27"/>
        <v>0</v>
      </c>
      <c r="AS97" s="59">
        <f t="shared" si="27"/>
        <v>0</v>
      </c>
      <c r="AT97" s="59">
        <f t="shared" si="27"/>
        <v>0</v>
      </c>
      <c r="AU97" s="59">
        <f t="shared" si="27"/>
        <v>0</v>
      </c>
      <c r="AV97" s="59">
        <f t="shared" si="27"/>
        <v>0</v>
      </c>
      <c r="AW97" s="59">
        <f t="shared" si="26"/>
        <v>0</v>
      </c>
      <c r="AX97" s="59">
        <f t="shared" si="26"/>
        <v>0</v>
      </c>
      <c r="AY97" s="59">
        <f t="shared" si="26"/>
        <v>0</v>
      </c>
      <c r="AZ97" s="59">
        <f t="shared" si="26"/>
        <v>0</v>
      </c>
      <c r="BA97" s="59">
        <f t="shared" si="26"/>
        <v>0</v>
      </c>
      <c r="BB97" s="59">
        <f t="shared" si="26"/>
        <v>0</v>
      </c>
    </row>
    <row r="98" spans="1:54" x14ac:dyDescent="0.25">
      <c r="A98" s="61">
        <f t="shared" si="12"/>
        <v>43242</v>
      </c>
      <c r="B98" s="32">
        <f t="shared" si="9"/>
        <v>6.4682720968373486</v>
      </c>
      <c r="C98" s="59">
        <f t="shared" si="29"/>
        <v>0</v>
      </c>
      <c r="D98" s="59">
        <f t="shared" si="29"/>
        <v>0.20020306543257441</v>
      </c>
      <c r="E98" s="60">
        <f t="shared" si="29"/>
        <v>0.20020306543257441</v>
      </c>
      <c r="F98" s="59">
        <f t="shared" si="29"/>
        <v>0.20020306543257441</v>
      </c>
      <c r="G98" s="59">
        <f t="shared" si="29"/>
        <v>0.20020306543257441</v>
      </c>
      <c r="H98" s="59">
        <f t="shared" si="29"/>
        <v>0</v>
      </c>
      <c r="I98" s="59">
        <f t="shared" si="29"/>
        <v>0</v>
      </c>
      <c r="J98" s="60">
        <f t="shared" si="29"/>
        <v>1.1384414768708537</v>
      </c>
      <c r="K98" s="59">
        <f t="shared" si="29"/>
        <v>1.2555383144918558E-2</v>
      </c>
      <c r="L98" s="60">
        <f t="shared" si="29"/>
        <v>0</v>
      </c>
      <c r="M98" s="59">
        <f t="shared" si="29"/>
        <v>0.74081639589920367</v>
      </c>
      <c r="N98" s="59">
        <f t="shared" si="29"/>
        <v>0.61963743241113611</v>
      </c>
      <c r="O98" s="59">
        <f t="shared" si="23"/>
        <v>0.89573659630176727</v>
      </c>
      <c r="P98" s="59">
        <f t="shared" si="23"/>
        <v>0.67894481220621772</v>
      </c>
      <c r="Q98" s="59">
        <f t="shared" si="29"/>
        <v>0</v>
      </c>
      <c r="R98" s="59">
        <f t="shared" si="29"/>
        <v>0.13547453574763157</v>
      </c>
      <c r="S98" s="60">
        <f t="shared" si="28"/>
        <v>0</v>
      </c>
      <c r="T98" s="59">
        <f t="shared" si="28"/>
        <v>0</v>
      </c>
      <c r="U98" s="60">
        <f t="shared" si="28"/>
        <v>0</v>
      </c>
      <c r="V98" s="59">
        <f t="shared" si="28"/>
        <v>0</v>
      </c>
      <c r="W98" s="59">
        <f t="shared" si="28"/>
        <v>1.1156726473334364</v>
      </c>
      <c r="X98" s="59">
        <f t="shared" si="28"/>
        <v>0</v>
      </c>
      <c r="Y98" s="59">
        <f t="shared" si="28"/>
        <v>0.18755010158963833</v>
      </c>
      <c r="Z98" s="59">
        <f t="shared" si="28"/>
        <v>0</v>
      </c>
      <c r="AA98" s="59">
        <f t="shared" si="28"/>
        <v>1.4149201212537753E-2</v>
      </c>
      <c r="AB98" s="59">
        <f t="shared" si="28"/>
        <v>0</v>
      </c>
      <c r="AC98" s="59">
        <f t="shared" si="28"/>
        <v>0</v>
      </c>
      <c r="AD98" s="59">
        <f t="shared" si="28"/>
        <v>0</v>
      </c>
      <c r="AE98" s="59">
        <f t="shared" si="28"/>
        <v>3.2526899339167248E-2</v>
      </c>
      <c r="AF98" s="59">
        <f t="shared" si="28"/>
        <v>4.8790349008750872E-2</v>
      </c>
      <c r="AG98" s="60">
        <f t="shared" si="28"/>
        <v>0</v>
      </c>
      <c r="AH98" s="59">
        <f t="shared" si="28"/>
        <v>0</v>
      </c>
      <c r="AI98" s="59">
        <f t="shared" si="28"/>
        <v>4.7164004041792509E-2</v>
      </c>
      <c r="AJ98" s="60">
        <f t="shared" si="27"/>
        <v>0</v>
      </c>
      <c r="AK98" s="60">
        <f t="shared" si="27"/>
        <v>0</v>
      </c>
      <c r="AL98" s="60">
        <f t="shared" si="27"/>
        <v>0</v>
      </c>
      <c r="AM98" s="60">
        <f t="shared" si="27"/>
        <v>0</v>
      </c>
      <c r="AN98" s="60">
        <f t="shared" si="27"/>
        <v>0</v>
      </c>
      <c r="AO98" s="60">
        <f t="shared" si="27"/>
        <v>0</v>
      </c>
      <c r="AP98" s="60">
        <f t="shared" si="27"/>
        <v>0</v>
      </c>
      <c r="AQ98" s="60">
        <f t="shared" si="27"/>
        <v>0</v>
      </c>
      <c r="AR98" s="59">
        <f t="shared" si="27"/>
        <v>0</v>
      </c>
      <c r="AS98" s="59">
        <f t="shared" si="27"/>
        <v>0</v>
      </c>
      <c r="AT98" s="59">
        <f t="shared" si="27"/>
        <v>0</v>
      </c>
      <c r="AU98" s="59">
        <f t="shared" si="27"/>
        <v>0</v>
      </c>
      <c r="AV98" s="59">
        <f t="shared" si="27"/>
        <v>0</v>
      </c>
      <c r="AW98" s="59">
        <f t="shared" si="26"/>
        <v>0</v>
      </c>
      <c r="AX98" s="59">
        <f t="shared" si="26"/>
        <v>0</v>
      </c>
      <c r="AY98" s="59">
        <f t="shared" si="26"/>
        <v>0</v>
      </c>
      <c r="AZ98" s="59">
        <f t="shared" si="26"/>
        <v>0</v>
      </c>
      <c r="BA98" s="59">
        <f t="shared" si="26"/>
        <v>0</v>
      </c>
      <c r="BB98" s="59">
        <f t="shared" si="26"/>
        <v>0</v>
      </c>
    </row>
    <row r="99" spans="1:54" x14ac:dyDescent="0.25">
      <c r="A99" s="61">
        <f t="shared" si="12"/>
        <v>43243</v>
      </c>
      <c r="B99" s="32">
        <f t="shared" si="9"/>
        <v>6.4682720968373486</v>
      </c>
      <c r="C99" s="59">
        <f t="shared" si="29"/>
        <v>0</v>
      </c>
      <c r="D99" s="59">
        <f t="shared" si="29"/>
        <v>0.20020306543257441</v>
      </c>
      <c r="E99" s="60">
        <f t="shared" si="29"/>
        <v>0.20020306543257441</v>
      </c>
      <c r="F99" s="59">
        <f t="shared" si="29"/>
        <v>0.20020306543257441</v>
      </c>
      <c r="G99" s="59">
        <f t="shared" si="29"/>
        <v>0.20020306543257441</v>
      </c>
      <c r="H99" s="59">
        <f t="shared" si="29"/>
        <v>0</v>
      </c>
      <c r="I99" s="59">
        <f t="shared" si="29"/>
        <v>0</v>
      </c>
      <c r="J99" s="60">
        <f t="shared" si="29"/>
        <v>1.1384414768708537</v>
      </c>
      <c r="K99" s="59">
        <f t="shared" si="29"/>
        <v>1.2555383144918558E-2</v>
      </c>
      <c r="L99" s="60">
        <f t="shared" si="29"/>
        <v>0</v>
      </c>
      <c r="M99" s="59">
        <f t="shared" si="29"/>
        <v>0.74081639589920367</v>
      </c>
      <c r="N99" s="59">
        <f t="shared" si="29"/>
        <v>0.61963743241113611</v>
      </c>
      <c r="O99" s="59">
        <f t="shared" si="23"/>
        <v>0.89573659630176727</v>
      </c>
      <c r="P99" s="59">
        <f t="shared" si="23"/>
        <v>0.67894481220621772</v>
      </c>
      <c r="Q99" s="59">
        <f t="shared" si="29"/>
        <v>0</v>
      </c>
      <c r="R99" s="59">
        <f t="shared" si="29"/>
        <v>0.13547453574763157</v>
      </c>
      <c r="S99" s="60">
        <f t="shared" si="28"/>
        <v>0</v>
      </c>
      <c r="T99" s="59">
        <f t="shared" si="28"/>
        <v>0</v>
      </c>
      <c r="U99" s="60">
        <f t="shared" si="28"/>
        <v>0</v>
      </c>
      <c r="V99" s="59">
        <f t="shared" si="28"/>
        <v>0</v>
      </c>
      <c r="W99" s="59">
        <f t="shared" si="28"/>
        <v>1.1156726473334364</v>
      </c>
      <c r="X99" s="59">
        <f t="shared" si="28"/>
        <v>0</v>
      </c>
      <c r="Y99" s="59">
        <f t="shared" si="28"/>
        <v>0.18755010158963833</v>
      </c>
      <c r="Z99" s="59">
        <f t="shared" si="28"/>
        <v>0</v>
      </c>
      <c r="AA99" s="59">
        <f t="shared" si="28"/>
        <v>1.4149201212537753E-2</v>
      </c>
      <c r="AB99" s="59">
        <f t="shared" si="28"/>
        <v>0</v>
      </c>
      <c r="AC99" s="59">
        <f t="shared" si="28"/>
        <v>0</v>
      </c>
      <c r="AD99" s="59">
        <f t="shared" si="28"/>
        <v>0</v>
      </c>
      <c r="AE99" s="59">
        <f t="shared" si="28"/>
        <v>3.2526899339167248E-2</v>
      </c>
      <c r="AF99" s="59">
        <f t="shared" si="28"/>
        <v>4.8790349008750872E-2</v>
      </c>
      <c r="AG99" s="60">
        <f t="shared" si="28"/>
        <v>0</v>
      </c>
      <c r="AH99" s="59">
        <f t="shared" si="28"/>
        <v>0</v>
      </c>
      <c r="AI99" s="59">
        <f t="shared" si="28"/>
        <v>4.7164004041792509E-2</v>
      </c>
      <c r="AJ99" s="60">
        <f t="shared" si="27"/>
        <v>0</v>
      </c>
      <c r="AK99" s="60">
        <f t="shared" si="27"/>
        <v>0</v>
      </c>
      <c r="AL99" s="60">
        <f t="shared" si="27"/>
        <v>0</v>
      </c>
      <c r="AM99" s="60">
        <f t="shared" si="27"/>
        <v>0</v>
      </c>
      <c r="AN99" s="60">
        <f t="shared" si="27"/>
        <v>0</v>
      </c>
      <c r="AO99" s="60">
        <f t="shared" si="27"/>
        <v>0</v>
      </c>
      <c r="AP99" s="60">
        <f t="shared" si="27"/>
        <v>0</v>
      </c>
      <c r="AQ99" s="60">
        <f t="shared" si="27"/>
        <v>0</v>
      </c>
      <c r="AR99" s="59">
        <f t="shared" si="27"/>
        <v>0</v>
      </c>
      <c r="AS99" s="59">
        <f t="shared" si="27"/>
        <v>0</v>
      </c>
      <c r="AT99" s="59">
        <f t="shared" si="27"/>
        <v>0</v>
      </c>
      <c r="AU99" s="59">
        <f t="shared" si="27"/>
        <v>0</v>
      </c>
      <c r="AV99" s="59">
        <f t="shared" si="27"/>
        <v>0</v>
      </c>
      <c r="AW99" s="59">
        <f t="shared" si="26"/>
        <v>0</v>
      </c>
      <c r="AX99" s="59">
        <f t="shared" si="26"/>
        <v>0</v>
      </c>
      <c r="AY99" s="59">
        <f t="shared" si="26"/>
        <v>0</v>
      </c>
      <c r="AZ99" s="59">
        <f t="shared" si="26"/>
        <v>0</v>
      </c>
      <c r="BA99" s="59">
        <f t="shared" si="26"/>
        <v>0</v>
      </c>
      <c r="BB99" s="59">
        <f t="shared" si="26"/>
        <v>0</v>
      </c>
    </row>
    <row r="100" spans="1:54" x14ac:dyDescent="0.25">
      <c r="A100" s="61">
        <f t="shared" si="12"/>
        <v>43244</v>
      </c>
      <c r="B100" s="32">
        <f t="shared" si="9"/>
        <v>6.4682720968373486</v>
      </c>
      <c r="C100" s="59">
        <f t="shared" si="29"/>
        <v>0</v>
      </c>
      <c r="D100" s="59">
        <f t="shared" si="29"/>
        <v>0.20020306543257441</v>
      </c>
      <c r="E100" s="60">
        <f t="shared" si="29"/>
        <v>0.20020306543257441</v>
      </c>
      <c r="F100" s="59">
        <f t="shared" si="29"/>
        <v>0.20020306543257441</v>
      </c>
      <c r="G100" s="59">
        <f t="shared" si="29"/>
        <v>0.20020306543257441</v>
      </c>
      <c r="H100" s="59">
        <f t="shared" si="29"/>
        <v>0</v>
      </c>
      <c r="I100" s="59">
        <f t="shared" si="29"/>
        <v>0</v>
      </c>
      <c r="J100" s="60">
        <f t="shared" si="29"/>
        <v>1.1384414768708537</v>
      </c>
      <c r="K100" s="59">
        <f t="shared" si="29"/>
        <v>1.2555383144918558E-2</v>
      </c>
      <c r="L100" s="60">
        <f t="shared" si="29"/>
        <v>0</v>
      </c>
      <c r="M100" s="59">
        <f t="shared" si="29"/>
        <v>0.74081639589920367</v>
      </c>
      <c r="N100" s="59">
        <f t="shared" si="29"/>
        <v>0.61963743241113611</v>
      </c>
      <c r="O100" s="59">
        <f t="shared" si="23"/>
        <v>0.89573659630176727</v>
      </c>
      <c r="P100" s="59">
        <f t="shared" si="23"/>
        <v>0.67894481220621772</v>
      </c>
      <c r="Q100" s="59">
        <f t="shared" si="29"/>
        <v>0</v>
      </c>
      <c r="R100" s="59">
        <f t="shared" si="29"/>
        <v>0.13547453574763157</v>
      </c>
      <c r="S100" s="60">
        <f t="shared" si="28"/>
        <v>0</v>
      </c>
      <c r="T100" s="59">
        <f t="shared" si="28"/>
        <v>0</v>
      </c>
      <c r="U100" s="60">
        <f t="shared" si="28"/>
        <v>0</v>
      </c>
      <c r="V100" s="59">
        <f t="shared" si="28"/>
        <v>0</v>
      </c>
      <c r="W100" s="59">
        <f t="shared" si="28"/>
        <v>1.1156726473334364</v>
      </c>
      <c r="X100" s="59">
        <f t="shared" si="28"/>
        <v>0</v>
      </c>
      <c r="Y100" s="59">
        <f t="shared" si="28"/>
        <v>0.18755010158963833</v>
      </c>
      <c r="Z100" s="59">
        <f t="shared" si="28"/>
        <v>0</v>
      </c>
      <c r="AA100" s="59">
        <f t="shared" si="28"/>
        <v>1.4149201212537753E-2</v>
      </c>
      <c r="AB100" s="59">
        <f t="shared" si="28"/>
        <v>0</v>
      </c>
      <c r="AC100" s="59">
        <f t="shared" si="28"/>
        <v>0</v>
      </c>
      <c r="AD100" s="59">
        <f t="shared" si="28"/>
        <v>0</v>
      </c>
      <c r="AE100" s="59">
        <f t="shared" si="28"/>
        <v>3.2526899339167248E-2</v>
      </c>
      <c r="AF100" s="59">
        <f t="shared" si="28"/>
        <v>4.8790349008750872E-2</v>
      </c>
      <c r="AG100" s="60">
        <f t="shared" si="28"/>
        <v>0</v>
      </c>
      <c r="AH100" s="59">
        <f t="shared" si="28"/>
        <v>0</v>
      </c>
      <c r="AI100" s="59">
        <f t="shared" si="28"/>
        <v>4.7164004041792509E-2</v>
      </c>
      <c r="AJ100" s="60">
        <f t="shared" si="27"/>
        <v>0</v>
      </c>
      <c r="AK100" s="60">
        <f t="shared" si="27"/>
        <v>0</v>
      </c>
      <c r="AL100" s="60">
        <f t="shared" si="27"/>
        <v>0</v>
      </c>
      <c r="AM100" s="60">
        <f t="shared" si="27"/>
        <v>0</v>
      </c>
      <c r="AN100" s="60">
        <f t="shared" si="27"/>
        <v>0</v>
      </c>
      <c r="AO100" s="60">
        <f t="shared" si="27"/>
        <v>0</v>
      </c>
      <c r="AP100" s="60">
        <f t="shared" si="27"/>
        <v>0</v>
      </c>
      <c r="AQ100" s="60">
        <f t="shared" si="27"/>
        <v>0</v>
      </c>
      <c r="AR100" s="59">
        <f t="shared" si="27"/>
        <v>0</v>
      </c>
      <c r="AS100" s="59">
        <f t="shared" si="27"/>
        <v>0</v>
      </c>
      <c r="AT100" s="59">
        <f t="shared" si="27"/>
        <v>0</v>
      </c>
      <c r="AU100" s="59">
        <f t="shared" si="27"/>
        <v>0</v>
      </c>
      <c r="AV100" s="59">
        <f t="shared" si="27"/>
        <v>0</v>
      </c>
      <c r="AW100" s="59">
        <f t="shared" si="26"/>
        <v>0</v>
      </c>
      <c r="AX100" s="59">
        <f t="shared" si="26"/>
        <v>0</v>
      </c>
      <c r="AY100" s="59">
        <f t="shared" si="26"/>
        <v>0</v>
      </c>
      <c r="AZ100" s="59">
        <f t="shared" si="26"/>
        <v>0</v>
      </c>
      <c r="BA100" s="59">
        <f t="shared" si="26"/>
        <v>0</v>
      </c>
      <c r="BB100" s="59">
        <f t="shared" si="26"/>
        <v>0</v>
      </c>
    </row>
    <row r="101" spans="1:54" x14ac:dyDescent="0.25">
      <c r="A101" s="61">
        <f t="shared" si="12"/>
        <v>43245</v>
      </c>
      <c r="B101" s="32">
        <f t="shared" si="9"/>
        <v>6.4682720968373486</v>
      </c>
      <c r="C101" s="59">
        <f t="shared" si="29"/>
        <v>0</v>
      </c>
      <c r="D101" s="59">
        <f t="shared" si="29"/>
        <v>0.20020306543257441</v>
      </c>
      <c r="E101" s="60">
        <f t="shared" si="29"/>
        <v>0.20020306543257441</v>
      </c>
      <c r="F101" s="59">
        <f t="shared" si="29"/>
        <v>0.20020306543257441</v>
      </c>
      <c r="G101" s="59">
        <f t="shared" si="29"/>
        <v>0.20020306543257441</v>
      </c>
      <c r="H101" s="59">
        <f t="shared" si="29"/>
        <v>0</v>
      </c>
      <c r="I101" s="59">
        <f t="shared" si="29"/>
        <v>0</v>
      </c>
      <c r="J101" s="60">
        <f t="shared" si="29"/>
        <v>1.1384414768708537</v>
      </c>
      <c r="K101" s="59">
        <f t="shared" si="29"/>
        <v>1.2555383144918558E-2</v>
      </c>
      <c r="L101" s="60">
        <f t="shared" si="29"/>
        <v>0</v>
      </c>
      <c r="M101" s="59">
        <f t="shared" si="29"/>
        <v>0.74081639589920367</v>
      </c>
      <c r="N101" s="59">
        <f t="shared" si="29"/>
        <v>0.61963743241113611</v>
      </c>
      <c r="O101" s="59">
        <f t="shared" si="23"/>
        <v>0.89573659630176727</v>
      </c>
      <c r="P101" s="59">
        <f t="shared" si="23"/>
        <v>0.67894481220621772</v>
      </c>
      <c r="Q101" s="59">
        <f t="shared" si="29"/>
        <v>0</v>
      </c>
      <c r="R101" s="59">
        <f t="shared" si="29"/>
        <v>0.13547453574763157</v>
      </c>
      <c r="S101" s="60">
        <f t="shared" si="28"/>
        <v>0</v>
      </c>
      <c r="T101" s="59">
        <f t="shared" si="28"/>
        <v>0</v>
      </c>
      <c r="U101" s="60">
        <f t="shared" si="28"/>
        <v>0</v>
      </c>
      <c r="V101" s="59">
        <f t="shared" si="28"/>
        <v>0</v>
      </c>
      <c r="W101" s="59">
        <f t="shared" si="28"/>
        <v>1.1156726473334364</v>
      </c>
      <c r="X101" s="59">
        <f t="shared" si="28"/>
        <v>0</v>
      </c>
      <c r="Y101" s="59">
        <f t="shared" si="28"/>
        <v>0.18755010158963833</v>
      </c>
      <c r="Z101" s="59">
        <f t="shared" si="28"/>
        <v>0</v>
      </c>
      <c r="AA101" s="59">
        <f t="shared" si="28"/>
        <v>1.4149201212537753E-2</v>
      </c>
      <c r="AB101" s="59">
        <f t="shared" si="28"/>
        <v>0</v>
      </c>
      <c r="AC101" s="59">
        <f t="shared" si="28"/>
        <v>0</v>
      </c>
      <c r="AD101" s="59">
        <f t="shared" si="28"/>
        <v>0</v>
      </c>
      <c r="AE101" s="59">
        <f t="shared" si="28"/>
        <v>3.2526899339167248E-2</v>
      </c>
      <c r="AF101" s="59">
        <f t="shared" si="28"/>
        <v>4.8790349008750872E-2</v>
      </c>
      <c r="AG101" s="60">
        <f t="shared" si="28"/>
        <v>0</v>
      </c>
      <c r="AH101" s="59">
        <f t="shared" si="28"/>
        <v>0</v>
      </c>
      <c r="AI101" s="59">
        <f t="shared" si="28"/>
        <v>4.7164004041792509E-2</v>
      </c>
      <c r="AJ101" s="60">
        <f t="shared" si="27"/>
        <v>0</v>
      </c>
      <c r="AK101" s="60">
        <f t="shared" si="27"/>
        <v>0</v>
      </c>
      <c r="AL101" s="60">
        <f t="shared" si="27"/>
        <v>0</v>
      </c>
      <c r="AM101" s="60">
        <f t="shared" si="27"/>
        <v>0</v>
      </c>
      <c r="AN101" s="60">
        <f t="shared" si="27"/>
        <v>0</v>
      </c>
      <c r="AO101" s="60">
        <f t="shared" si="27"/>
        <v>0</v>
      </c>
      <c r="AP101" s="60">
        <f t="shared" si="27"/>
        <v>0</v>
      </c>
      <c r="AQ101" s="60">
        <f t="shared" si="27"/>
        <v>0</v>
      </c>
      <c r="AR101" s="59">
        <f t="shared" si="27"/>
        <v>0</v>
      </c>
      <c r="AS101" s="59">
        <f t="shared" si="27"/>
        <v>0</v>
      </c>
      <c r="AT101" s="59">
        <f t="shared" si="27"/>
        <v>0</v>
      </c>
      <c r="AU101" s="59">
        <f t="shared" si="27"/>
        <v>0</v>
      </c>
      <c r="AV101" s="59">
        <f t="shared" si="27"/>
        <v>0</v>
      </c>
      <c r="AW101" s="59">
        <f t="shared" si="26"/>
        <v>0</v>
      </c>
      <c r="AX101" s="59">
        <f t="shared" si="26"/>
        <v>0</v>
      </c>
      <c r="AY101" s="59">
        <f t="shared" si="26"/>
        <v>0</v>
      </c>
      <c r="AZ101" s="59">
        <f t="shared" si="26"/>
        <v>0</v>
      </c>
      <c r="BA101" s="59">
        <f t="shared" si="26"/>
        <v>0</v>
      </c>
      <c r="BB101" s="59">
        <f t="shared" si="26"/>
        <v>0</v>
      </c>
    </row>
    <row r="102" spans="1:54" x14ac:dyDescent="0.25">
      <c r="A102" s="61">
        <f t="shared" si="12"/>
        <v>43246</v>
      </c>
      <c r="B102" s="32">
        <f t="shared" si="9"/>
        <v>6.4682720968373486</v>
      </c>
      <c r="C102" s="59">
        <f t="shared" si="29"/>
        <v>0</v>
      </c>
      <c r="D102" s="59">
        <f t="shared" si="29"/>
        <v>0.20020306543257441</v>
      </c>
      <c r="E102" s="60">
        <f t="shared" si="29"/>
        <v>0.20020306543257441</v>
      </c>
      <c r="F102" s="59">
        <f t="shared" si="29"/>
        <v>0.20020306543257441</v>
      </c>
      <c r="G102" s="59">
        <f t="shared" si="29"/>
        <v>0.20020306543257441</v>
      </c>
      <c r="H102" s="59">
        <f t="shared" si="29"/>
        <v>0</v>
      </c>
      <c r="I102" s="59">
        <f t="shared" si="29"/>
        <v>0</v>
      </c>
      <c r="J102" s="60">
        <f t="shared" si="29"/>
        <v>1.1384414768708537</v>
      </c>
      <c r="K102" s="59">
        <f t="shared" si="29"/>
        <v>1.2555383144918558E-2</v>
      </c>
      <c r="L102" s="60">
        <f t="shared" si="29"/>
        <v>0</v>
      </c>
      <c r="M102" s="59">
        <f t="shared" si="29"/>
        <v>0.74081639589920367</v>
      </c>
      <c r="N102" s="59">
        <f t="shared" si="29"/>
        <v>0.61963743241113611</v>
      </c>
      <c r="O102" s="59">
        <f t="shared" si="23"/>
        <v>0.89573659630176727</v>
      </c>
      <c r="P102" s="59">
        <f t="shared" si="23"/>
        <v>0.67894481220621772</v>
      </c>
      <c r="Q102" s="59">
        <f t="shared" si="29"/>
        <v>0</v>
      </c>
      <c r="R102" s="59">
        <f t="shared" si="29"/>
        <v>0.13547453574763157</v>
      </c>
      <c r="S102" s="60">
        <f t="shared" si="28"/>
        <v>0</v>
      </c>
      <c r="T102" s="59">
        <f t="shared" si="28"/>
        <v>0</v>
      </c>
      <c r="U102" s="60">
        <f t="shared" si="28"/>
        <v>0</v>
      </c>
      <c r="V102" s="59">
        <f t="shared" si="28"/>
        <v>0</v>
      </c>
      <c r="W102" s="59">
        <f t="shared" si="28"/>
        <v>1.1156726473334364</v>
      </c>
      <c r="X102" s="59">
        <f t="shared" si="28"/>
        <v>0</v>
      </c>
      <c r="Y102" s="59">
        <f t="shared" si="28"/>
        <v>0.18755010158963833</v>
      </c>
      <c r="Z102" s="59">
        <f t="shared" si="28"/>
        <v>0</v>
      </c>
      <c r="AA102" s="59">
        <f t="shared" si="28"/>
        <v>1.4149201212537753E-2</v>
      </c>
      <c r="AB102" s="59">
        <f t="shared" si="28"/>
        <v>0</v>
      </c>
      <c r="AC102" s="59">
        <f t="shared" si="28"/>
        <v>0</v>
      </c>
      <c r="AD102" s="59">
        <f t="shared" si="28"/>
        <v>0</v>
      </c>
      <c r="AE102" s="59">
        <f t="shared" si="28"/>
        <v>3.2526899339167248E-2</v>
      </c>
      <c r="AF102" s="59">
        <f t="shared" si="28"/>
        <v>4.8790349008750872E-2</v>
      </c>
      <c r="AG102" s="60">
        <f t="shared" si="28"/>
        <v>0</v>
      </c>
      <c r="AH102" s="59">
        <f t="shared" si="28"/>
        <v>0</v>
      </c>
      <c r="AI102" s="59">
        <f t="shared" si="28"/>
        <v>4.7164004041792509E-2</v>
      </c>
      <c r="AJ102" s="60">
        <f t="shared" si="27"/>
        <v>0</v>
      </c>
      <c r="AK102" s="60">
        <f t="shared" si="27"/>
        <v>0</v>
      </c>
      <c r="AL102" s="60">
        <f t="shared" si="27"/>
        <v>0</v>
      </c>
      <c r="AM102" s="60">
        <f t="shared" si="27"/>
        <v>0</v>
      </c>
      <c r="AN102" s="60">
        <f t="shared" si="27"/>
        <v>0</v>
      </c>
      <c r="AO102" s="60">
        <f t="shared" si="27"/>
        <v>0</v>
      </c>
      <c r="AP102" s="60">
        <f t="shared" si="27"/>
        <v>0</v>
      </c>
      <c r="AQ102" s="60">
        <f t="shared" si="27"/>
        <v>0</v>
      </c>
      <c r="AR102" s="59">
        <f t="shared" si="27"/>
        <v>0</v>
      </c>
      <c r="AS102" s="59">
        <f t="shared" si="27"/>
        <v>0</v>
      </c>
      <c r="AT102" s="59">
        <f t="shared" si="27"/>
        <v>0</v>
      </c>
      <c r="AU102" s="59">
        <f t="shared" si="27"/>
        <v>0</v>
      </c>
      <c r="AV102" s="59">
        <f t="shared" si="27"/>
        <v>0</v>
      </c>
      <c r="AW102" s="59">
        <f t="shared" si="26"/>
        <v>0</v>
      </c>
      <c r="AX102" s="59">
        <f t="shared" si="26"/>
        <v>0</v>
      </c>
      <c r="AY102" s="59">
        <f t="shared" si="26"/>
        <v>0</v>
      </c>
      <c r="AZ102" s="59">
        <f t="shared" si="26"/>
        <v>0</v>
      </c>
      <c r="BA102" s="59">
        <f t="shared" si="26"/>
        <v>0</v>
      </c>
      <c r="BB102" s="59">
        <f t="shared" si="26"/>
        <v>0</v>
      </c>
    </row>
    <row r="103" spans="1:54" x14ac:dyDescent="0.25">
      <c r="A103" s="61">
        <f t="shared" si="12"/>
        <v>43247</v>
      </c>
      <c r="B103" s="32">
        <f t="shared" si="9"/>
        <v>6.4682720968373486</v>
      </c>
      <c r="C103" s="59">
        <f t="shared" si="29"/>
        <v>0</v>
      </c>
      <c r="D103" s="59">
        <f t="shared" si="29"/>
        <v>0.20020306543257441</v>
      </c>
      <c r="E103" s="60">
        <f t="shared" si="29"/>
        <v>0.20020306543257441</v>
      </c>
      <c r="F103" s="59">
        <f t="shared" si="29"/>
        <v>0.20020306543257441</v>
      </c>
      <c r="G103" s="59">
        <f t="shared" si="29"/>
        <v>0.20020306543257441</v>
      </c>
      <c r="H103" s="59">
        <f t="shared" si="29"/>
        <v>0</v>
      </c>
      <c r="I103" s="59">
        <f t="shared" si="29"/>
        <v>0</v>
      </c>
      <c r="J103" s="60">
        <f t="shared" si="29"/>
        <v>1.1384414768708537</v>
      </c>
      <c r="K103" s="59">
        <f t="shared" si="29"/>
        <v>1.2555383144918558E-2</v>
      </c>
      <c r="L103" s="60">
        <f t="shared" si="29"/>
        <v>0</v>
      </c>
      <c r="M103" s="59">
        <f t="shared" si="29"/>
        <v>0.74081639589920367</v>
      </c>
      <c r="N103" s="59">
        <f t="shared" si="29"/>
        <v>0.61963743241113611</v>
      </c>
      <c r="O103" s="59">
        <f t="shared" si="23"/>
        <v>0.89573659630176727</v>
      </c>
      <c r="P103" s="59">
        <f t="shared" si="23"/>
        <v>0.67894481220621772</v>
      </c>
      <c r="Q103" s="59">
        <f t="shared" si="29"/>
        <v>0</v>
      </c>
      <c r="R103" s="59">
        <f t="shared" si="29"/>
        <v>0.13547453574763157</v>
      </c>
      <c r="S103" s="60">
        <f t="shared" si="28"/>
        <v>0</v>
      </c>
      <c r="T103" s="59">
        <f t="shared" si="28"/>
        <v>0</v>
      </c>
      <c r="U103" s="60">
        <f t="shared" si="28"/>
        <v>0</v>
      </c>
      <c r="V103" s="59">
        <f t="shared" si="28"/>
        <v>0</v>
      </c>
      <c r="W103" s="59">
        <f t="shared" si="28"/>
        <v>1.1156726473334364</v>
      </c>
      <c r="X103" s="59">
        <f t="shared" si="28"/>
        <v>0</v>
      </c>
      <c r="Y103" s="59">
        <f t="shared" si="28"/>
        <v>0.18755010158963833</v>
      </c>
      <c r="Z103" s="59">
        <f t="shared" si="28"/>
        <v>0</v>
      </c>
      <c r="AA103" s="59">
        <f t="shared" si="28"/>
        <v>1.4149201212537753E-2</v>
      </c>
      <c r="AB103" s="59">
        <f t="shared" si="28"/>
        <v>0</v>
      </c>
      <c r="AC103" s="59">
        <f t="shared" si="28"/>
        <v>0</v>
      </c>
      <c r="AD103" s="59">
        <f t="shared" si="28"/>
        <v>0</v>
      </c>
      <c r="AE103" s="59">
        <f t="shared" si="28"/>
        <v>3.2526899339167248E-2</v>
      </c>
      <c r="AF103" s="59">
        <f t="shared" si="28"/>
        <v>4.8790349008750872E-2</v>
      </c>
      <c r="AG103" s="60">
        <f t="shared" si="28"/>
        <v>0</v>
      </c>
      <c r="AH103" s="59">
        <f t="shared" si="28"/>
        <v>0</v>
      </c>
      <c r="AI103" s="59">
        <f t="shared" si="28"/>
        <v>4.7164004041792509E-2</v>
      </c>
      <c r="AJ103" s="60">
        <f t="shared" si="27"/>
        <v>0</v>
      </c>
      <c r="AK103" s="60">
        <f t="shared" si="27"/>
        <v>0</v>
      </c>
      <c r="AL103" s="60">
        <f t="shared" si="27"/>
        <v>0</v>
      </c>
      <c r="AM103" s="60">
        <f t="shared" si="27"/>
        <v>0</v>
      </c>
      <c r="AN103" s="60">
        <f t="shared" si="27"/>
        <v>0</v>
      </c>
      <c r="AO103" s="60">
        <f t="shared" si="27"/>
        <v>0</v>
      </c>
      <c r="AP103" s="60">
        <f t="shared" si="27"/>
        <v>0</v>
      </c>
      <c r="AQ103" s="60">
        <f t="shared" si="27"/>
        <v>0</v>
      </c>
      <c r="AR103" s="59">
        <f t="shared" si="27"/>
        <v>0</v>
      </c>
      <c r="AS103" s="59">
        <f t="shared" si="27"/>
        <v>0</v>
      </c>
      <c r="AT103" s="59">
        <f t="shared" si="27"/>
        <v>0</v>
      </c>
      <c r="AU103" s="59">
        <f t="shared" si="27"/>
        <v>0</v>
      </c>
      <c r="AV103" s="59">
        <f t="shared" si="27"/>
        <v>0</v>
      </c>
      <c r="AW103" s="59">
        <f t="shared" si="26"/>
        <v>0</v>
      </c>
      <c r="AX103" s="59">
        <f t="shared" si="26"/>
        <v>0</v>
      </c>
      <c r="AY103" s="59">
        <f t="shared" si="26"/>
        <v>0</v>
      </c>
      <c r="AZ103" s="59">
        <f t="shared" si="26"/>
        <v>0</v>
      </c>
      <c r="BA103" s="59">
        <f t="shared" si="26"/>
        <v>0</v>
      </c>
      <c r="BB103" s="59">
        <f t="shared" si="26"/>
        <v>0</v>
      </c>
    </row>
    <row r="104" spans="1:54" x14ac:dyDescent="0.25">
      <c r="A104" s="61">
        <f t="shared" si="12"/>
        <v>43248</v>
      </c>
      <c r="B104" s="32">
        <f t="shared" si="9"/>
        <v>6.4682720968373486</v>
      </c>
      <c r="C104" s="59">
        <f t="shared" si="29"/>
        <v>0</v>
      </c>
      <c r="D104" s="59">
        <f t="shared" si="29"/>
        <v>0.20020306543257441</v>
      </c>
      <c r="E104" s="60">
        <f t="shared" si="29"/>
        <v>0.20020306543257441</v>
      </c>
      <c r="F104" s="59">
        <f t="shared" si="29"/>
        <v>0.20020306543257441</v>
      </c>
      <c r="G104" s="59">
        <f t="shared" si="29"/>
        <v>0.20020306543257441</v>
      </c>
      <c r="H104" s="59">
        <f t="shared" si="29"/>
        <v>0</v>
      </c>
      <c r="I104" s="59">
        <f t="shared" si="29"/>
        <v>0</v>
      </c>
      <c r="J104" s="60">
        <f t="shared" si="29"/>
        <v>1.1384414768708537</v>
      </c>
      <c r="K104" s="59">
        <f t="shared" si="29"/>
        <v>1.2555383144918558E-2</v>
      </c>
      <c r="L104" s="60">
        <f t="shared" si="29"/>
        <v>0</v>
      </c>
      <c r="M104" s="59">
        <f t="shared" si="29"/>
        <v>0.74081639589920367</v>
      </c>
      <c r="N104" s="59">
        <f t="shared" si="29"/>
        <v>0.61963743241113611</v>
      </c>
      <c r="O104" s="59">
        <f t="shared" si="23"/>
        <v>0.89573659630176727</v>
      </c>
      <c r="P104" s="59">
        <f t="shared" si="23"/>
        <v>0.67894481220621772</v>
      </c>
      <c r="Q104" s="59">
        <f t="shared" si="29"/>
        <v>0</v>
      </c>
      <c r="R104" s="59">
        <f t="shared" si="29"/>
        <v>0.13547453574763157</v>
      </c>
      <c r="S104" s="60">
        <f t="shared" si="28"/>
        <v>0</v>
      </c>
      <c r="T104" s="59">
        <f t="shared" si="28"/>
        <v>0</v>
      </c>
      <c r="U104" s="60">
        <f t="shared" si="28"/>
        <v>0</v>
      </c>
      <c r="V104" s="59">
        <f t="shared" si="28"/>
        <v>0</v>
      </c>
      <c r="W104" s="59">
        <f t="shared" si="28"/>
        <v>1.1156726473334364</v>
      </c>
      <c r="X104" s="59">
        <f t="shared" si="28"/>
        <v>0</v>
      </c>
      <c r="Y104" s="59">
        <f t="shared" si="28"/>
        <v>0.18755010158963833</v>
      </c>
      <c r="Z104" s="59">
        <f t="shared" si="28"/>
        <v>0</v>
      </c>
      <c r="AA104" s="59">
        <f t="shared" si="28"/>
        <v>1.4149201212537753E-2</v>
      </c>
      <c r="AB104" s="59">
        <f t="shared" si="28"/>
        <v>0</v>
      </c>
      <c r="AC104" s="59">
        <f t="shared" si="28"/>
        <v>0</v>
      </c>
      <c r="AD104" s="59">
        <f t="shared" si="28"/>
        <v>0</v>
      </c>
      <c r="AE104" s="59">
        <f t="shared" si="28"/>
        <v>3.2526899339167248E-2</v>
      </c>
      <c r="AF104" s="59">
        <f t="shared" si="28"/>
        <v>4.8790349008750872E-2</v>
      </c>
      <c r="AG104" s="60">
        <f t="shared" si="28"/>
        <v>0</v>
      </c>
      <c r="AH104" s="59">
        <f t="shared" si="28"/>
        <v>0</v>
      </c>
      <c r="AI104" s="59">
        <f t="shared" si="28"/>
        <v>4.7164004041792509E-2</v>
      </c>
      <c r="AJ104" s="60">
        <f t="shared" si="27"/>
        <v>0</v>
      </c>
      <c r="AK104" s="60">
        <f t="shared" si="27"/>
        <v>0</v>
      </c>
      <c r="AL104" s="60">
        <f t="shared" si="27"/>
        <v>0</v>
      </c>
      <c r="AM104" s="60">
        <f t="shared" si="27"/>
        <v>0</v>
      </c>
      <c r="AN104" s="60">
        <f t="shared" si="27"/>
        <v>0</v>
      </c>
      <c r="AO104" s="60">
        <f t="shared" si="27"/>
        <v>0</v>
      </c>
      <c r="AP104" s="60">
        <f t="shared" si="27"/>
        <v>0</v>
      </c>
      <c r="AQ104" s="60">
        <f t="shared" si="27"/>
        <v>0</v>
      </c>
      <c r="AR104" s="59">
        <f t="shared" si="27"/>
        <v>0</v>
      </c>
      <c r="AS104" s="59">
        <f t="shared" si="27"/>
        <v>0</v>
      </c>
      <c r="AT104" s="59">
        <f t="shared" si="27"/>
        <v>0</v>
      </c>
      <c r="AU104" s="59">
        <f t="shared" si="27"/>
        <v>0</v>
      </c>
      <c r="AV104" s="59">
        <f t="shared" si="27"/>
        <v>0</v>
      </c>
      <c r="AW104" s="59">
        <f t="shared" si="26"/>
        <v>0</v>
      </c>
      <c r="AX104" s="59">
        <f t="shared" si="26"/>
        <v>0</v>
      </c>
      <c r="AY104" s="59">
        <f t="shared" si="26"/>
        <v>0</v>
      </c>
      <c r="AZ104" s="59">
        <f t="shared" si="26"/>
        <v>0</v>
      </c>
      <c r="BA104" s="59">
        <f t="shared" si="26"/>
        <v>0</v>
      </c>
      <c r="BB104" s="59">
        <f t="shared" si="26"/>
        <v>0</v>
      </c>
    </row>
    <row r="105" spans="1:54" x14ac:dyDescent="0.25">
      <c r="A105" s="61">
        <f t="shared" si="12"/>
        <v>43249</v>
      </c>
      <c r="B105" s="32">
        <f t="shared" si="9"/>
        <v>6.4682720968373486</v>
      </c>
      <c r="C105" s="59">
        <f t="shared" si="29"/>
        <v>0</v>
      </c>
      <c r="D105" s="59">
        <f t="shared" si="29"/>
        <v>0.20020306543257441</v>
      </c>
      <c r="E105" s="60">
        <f t="shared" si="29"/>
        <v>0.20020306543257441</v>
      </c>
      <c r="F105" s="59">
        <f t="shared" si="29"/>
        <v>0.20020306543257441</v>
      </c>
      <c r="G105" s="59">
        <f t="shared" si="29"/>
        <v>0.20020306543257441</v>
      </c>
      <c r="H105" s="59">
        <f t="shared" si="29"/>
        <v>0</v>
      </c>
      <c r="I105" s="59">
        <f t="shared" si="29"/>
        <v>0</v>
      </c>
      <c r="J105" s="60">
        <f t="shared" si="29"/>
        <v>1.1384414768708537</v>
      </c>
      <c r="K105" s="59">
        <f t="shared" si="29"/>
        <v>1.2555383144918558E-2</v>
      </c>
      <c r="L105" s="60">
        <f t="shared" si="29"/>
        <v>0</v>
      </c>
      <c r="M105" s="59">
        <f t="shared" si="29"/>
        <v>0.74081639589920367</v>
      </c>
      <c r="N105" s="59">
        <f t="shared" si="29"/>
        <v>0.61963743241113611</v>
      </c>
      <c r="O105" s="59">
        <f t="shared" si="23"/>
        <v>0.89573659630176727</v>
      </c>
      <c r="P105" s="59">
        <f t="shared" si="23"/>
        <v>0.67894481220621772</v>
      </c>
      <c r="Q105" s="59">
        <f t="shared" si="29"/>
        <v>0</v>
      </c>
      <c r="R105" s="59">
        <f t="shared" si="29"/>
        <v>0.13547453574763157</v>
      </c>
      <c r="S105" s="60">
        <f t="shared" si="28"/>
        <v>0</v>
      </c>
      <c r="T105" s="59">
        <f t="shared" si="28"/>
        <v>0</v>
      </c>
      <c r="U105" s="60">
        <f t="shared" si="28"/>
        <v>0</v>
      </c>
      <c r="V105" s="59">
        <f t="shared" si="28"/>
        <v>0</v>
      </c>
      <c r="W105" s="59">
        <f t="shared" si="28"/>
        <v>1.1156726473334364</v>
      </c>
      <c r="X105" s="59">
        <f t="shared" si="28"/>
        <v>0</v>
      </c>
      <c r="Y105" s="59">
        <f t="shared" si="28"/>
        <v>0.18755010158963833</v>
      </c>
      <c r="Z105" s="59">
        <f t="shared" si="28"/>
        <v>0</v>
      </c>
      <c r="AA105" s="59">
        <f>AA$25/1.98347/31</f>
        <v>1.4149201212537753E-2</v>
      </c>
      <c r="AB105" s="59">
        <f>AB$25/1.98347/31</f>
        <v>0</v>
      </c>
      <c r="AC105" s="59">
        <f t="shared" si="28"/>
        <v>0</v>
      </c>
      <c r="AD105" s="59">
        <f t="shared" si="28"/>
        <v>0</v>
      </c>
      <c r="AE105" s="59">
        <f t="shared" si="28"/>
        <v>3.2526899339167248E-2</v>
      </c>
      <c r="AF105" s="59">
        <f t="shared" si="28"/>
        <v>4.8790349008750872E-2</v>
      </c>
      <c r="AG105" s="60">
        <f t="shared" si="28"/>
        <v>0</v>
      </c>
      <c r="AH105" s="59">
        <f t="shared" si="28"/>
        <v>0</v>
      </c>
      <c r="AI105" s="59">
        <f t="shared" si="28"/>
        <v>4.7164004041792509E-2</v>
      </c>
      <c r="AJ105" s="60">
        <f t="shared" si="27"/>
        <v>0</v>
      </c>
      <c r="AK105" s="60">
        <f t="shared" si="27"/>
        <v>0</v>
      </c>
      <c r="AL105" s="60">
        <f t="shared" si="27"/>
        <v>0</v>
      </c>
      <c r="AM105" s="60">
        <f t="shared" si="27"/>
        <v>0</v>
      </c>
      <c r="AN105" s="60">
        <f t="shared" si="27"/>
        <v>0</v>
      </c>
      <c r="AO105" s="60">
        <f t="shared" si="27"/>
        <v>0</v>
      </c>
      <c r="AP105" s="60">
        <f t="shared" si="27"/>
        <v>0</v>
      </c>
      <c r="AQ105" s="60">
        <f t="shared" si="27"/>
        <v>0</v>
      </c>
      <c r="AR105" s="59">
        <f t="shared" si="27"/>
        <v>0</v>
      </c>
      <c r="AS105" s="59">
        <f t="shared" si="27"/>
        <v>0</v>
      </c>
      <c r="AT105" s="59">
        <f t="shared" si="27"/>
        <v>0</v>
      </c>
      <c r="AU105" s="59">
        <f t="shared" si="27"/>
        <v>0</v>
      </c>
      <c r="AV105" s="59">
        <f t="shared" si="27"/>
        <v>0</v>
      </c>
      <c r="AW105" s="59">
        <f t="shared" si="26"/>
        <v>0</v>
      </c>
      <c r="AX105" s="59">
        <f t="shared" si="26"/>
        <v>0</v>
      </c>
      <c r="AY105" s="59">
        <f t="shared" si="26"/>
        <v>0</v>
      </c>
      <c r="AZ105" s="59">
        <f t="shared" si="26"/>
        <v>0</v>
      </c>
      <c r="BA105" s="59">
        <f t="shared" si="26"/>
        <v>0</v>
      </c>
      <c r="BB105" s="59">
        <f t="shared" si="26"/>
        <v>0</v>
      </c>
    </row>
    <row r="106" spans="1:54" x14ac:dyDescent="0.25">
      <c r="A106" s="61">
        <f t="shared" si="12"/>
        <v>43250</v>
      </c>
      <c r="B106" s="32">
        <f t="shared" si="9"/>
        <v>6.4682720968373486</v>
      </c>
      <c r="C106" s="59">
        <f t="shared" si="29"/>
        <v>0</v>
      </c>
      <c r="D106" s="59">
        <f t="shared" si="29"/>
        <v>0.20020306543257441</v>
      </c>
      <c r="E106" s="60">
        <f t="shared" si="29"/>
        <v>0.20020306543257441</v>
      </c>
      <c r="F106" s="59">
        <f t="shared" si="29"/>
        <v>0.20020306543257441</v>
      </c>
      <c r="G106" s="59">
        <f t="shared" si="29"/>
        <v>0.20020306543257441</v>
      </c>
      <c r="H106" s="59">
        <f t="shared" si="29"/>
        <v>0</v>
      </c>
      <c r="I106" s="59">
        <f t="shared" si="29"/>
        <v>0</v>
      </c>
      <c r="J106" s="60">
        <f t="shared" si="29"/>
        <v>1.1384414768708537</v>
      </c>
      <c r="K106" s="59">
        <f t="shared" si="29"/>
        <v>1.2555383144918558E-2</v>
      </c>
      <c r="L106" s="60">
        <f t="shared" si="29"/>
        <v>0</v>
      </c>
      <c r="M106" s="59">
        <f t="shared" si="29"/>
        <v>0.74081639589920367</v>
      </c>
      <c r="N106" s="59">
        <f t="shared" si="29"/>
        <v>0.61963743241113611</v>
      </c>
      <c r="O106" s="59">
        <f t="shared" si="23"/>
        <v>0.89573659630176727</v>
      </c>
      <c r="P106" s="59">
        <f t="shared" si="23"/>
        <v>0.67894481220621772</v>
      </c>
      <c r="Q106" s="59">
        <f t="shared" si="29"/>
        <v>0</v>
      </c>
      <c r="R106" s="59">
        <f t="shared" si="29"/>
        <v>0.13547453574763157</v>
      </c>
      <c r="S106" s="60">
        <f t="shared" si="28"/>
        <v>0</v>
      </c>
      <c r="T106" s="59">
        <f t="shared" si="28"/>
        <v>0</v>
      </c>
      <c r="U106" s="60">
        <f t="shared" si="28"/>
        <v>0</v>
      </c>
      <c r="V106" s="59">
        <f t="shared" si="28"/>
        <v>0</v>
      </c>
      <c r="W106" s="59">
        <f t="shared" si="28"/>
        <v>1.1156726473334364</v>
      </c>
      <c r="X106" s="59">
        <f t="shared" si="28"/>
        <v>0</v>
      </c>
      <c r="Y106" s="59">
        <f t="shared" si="28"/>
        <v>0.18755010158963833</v>
      </c>
      <c r="Z106" s="59">
        <f t="shared" si="28"/>
        <v>0</v>
      </c>
      <c r="AA106" s="59">
        <f t="shared" si="28"/>
        <v>1.4149201212537753E-2</v>
      </c>
      <c r="AB106" s="59">
        <f t="shared" si="28"/>
        <v>0</v>
      </c>
      <c r="AC106" s="59">
        <f t="shared" si="28"/>
        <v>0</v>
      </c>
      <c r="AD106" s="59">
        <f t="shared" si="28"/>
        <v>0</v>
      </c>
      <c r="AE106" s="59">
        <f t="shared" si="28"/>
        <v>3.2526899339167248E-2</v>
      </c>
      <c r="AF106" s="59">
        <f t="shared" si="28"/>
        <v>4.8790349008750872E-2</v>
      </c>
      <c r="AG106" s="60">
        <f t="shared" si="28"/>
        <v>0</v>
      </c>
      <c r="AH106" s="59">
        <f t="shared" si="28"/>
        <v>0</v>
      </c>
      <c r="AI106" s="59">
        <f t="shared" si="28"/>
        <v>4.7164004041792509E-2</v>
      </c>
      <c r="AJ106" s="60">
        <f t="shared" si="27"/>
        <v>0</v>
      </c>
      <c r="AK106" s="60">
        <f t="shared" si="27"/>
        <v>0</v>
      </c>
      <c r="AL106" s="60">
        <f t="shared" si="27"/>
        <v>0</v>
      </c>
      <c r="AM106" s="60">
        <f t="shared" si="27"/>
        <v>0</v>
      </c>
      <c r="AN106" s="60">
        <f t="shared" si="27"/>
        <v>0</v>
      </c>
      <c r="AO106" s="60">
        <f t="shared" si="27"/>
        <v>0</v>
      </c>
      <c r="AP106" s="60">
        <f t="shared" si="27"/>
        <v>0</v>
      </c>
      <c r="AQ106" s="60">
        <f t="shared" si="27"/>
        <v>0</v>
      </c>
      <c r="AR106" s="59">
        <f t="shared" si="27"/>
        <v>0</v>
      </c>
      <c r="AS106" s="59">
        <f t="shared" si="27"/>
        <v>0</v>
      </c>
      <c r="AT106" s="59">
        <f t="shared" si="27"/>
        <v>0</v>
      </c>
      <c r="AU106" s="59">
        <f t="shared" si="27"/>
        <v>0</v>
      </c>
      <c r="AV106" s="59">
        <f t="shared" si="27"/>
        <v>0</v>
      </c>
      <c r="AW106" s="59">
        <f t="shared" si="26"/>
        <v>0</v>
      </c>
      <c r="AX106" s="59">
        <f t="shared" si="26"/>
        <v>0</v>
      </c>
      <c r="AY106" s="59">
        <f t="shared" si="26"/>
        <v>0</v>
      </c>
      <c r="AZ106" s="59">
        <f t="shared" si="26"/>
        <v>0</v>
      </c>
      <c r="BA106" s="59">
        <f t="shared" si="26"/>
        <v>0</v>
      </c>
      <c r="BB106" s="59">
        <f t="shared" si="26"/>
        <v>0</v>
      </c>
    </row>
    <row r="107" spans="1:54" x14ac:dyDescent="0.25">
      <c r="A107" s="61">
        <f t="shared" si="12"/>
        <v>43251</v>
      </c>
      <c r="B107" s="32">
        <f t="shared" si="9"/>
        <v>6.4682720968373486</v>
      </c>
      <c r="C107" s="59">
        <f t="shared" si="29"/>
        <v>0</v>
      </c>
      <c r="D107" s="59">
        <f t="shared" si="29"/>
        <v>0.20020306543257441</v>
      </c>
      <c r="E107" s="60">
        <f t="shared" si="29"/>
        <v>0.20020306543257441</v>
      </c>
      <c r="F107" s="59">
        <f t="shared" si="29"/>
        <v>0.20020306543257441</v>
      </c>
      <c r="G107" s="59">
        <f t="shared" si="29"/>
        <v>0.20020306543257441</v>
      </c>
      <c r="H107" s="59">
        <f t="shared" si="29"/>
        <v>0</v>
      </c>
      <c r="I107" s="59">
        <f t="shared" si="29"/>
        <v>0</v>
      </c>
      <c r="J107" s="60">
        <f t="shared" si="29"/>
        <v>1.1384414768708537</v>
      </c>
      <c r="K107" s="59">
        <f t="shared" si="29"/>
        <v>1.2555383144918558E-2</v>
      </c>
      <c r="L107" s="60">
        <f t="shared" si="29"/>
        <v>0</v>
      </c>
      <c r="M107" s="59">
        <f t="shared" si="29"/>
        <v>0.74081639589920367</v>
      </c>
      <c r="N107" s="59">
        <f t="shared" si="29"/>
        <v>0.61963743241113611</v>
      </c>
      <c r="O107" s="59">
        <f t="shared" si="23"/>
        <v>0.89573659630176727</v>
      </c>
      <c r="P107" s="59">
        <f t="shared" si="23"/>
        <v>0.67894481220621772</v>
      </c>
      <c r="Q107" s="59">
        <f t="shared" si="29"/>
        <v>0</v>
      </c>
      <c r="R107" s="59">
        <f t="shared" si="29"/>
        <v>0.13547453574763157</v>
      </c>
      <c r="S107" s="60">
        <f t="shared" si="28"/>
        <v>0</v>
      </c>
      <c r="T107" s="59">
        <f t="shared" si="28"/>
        <v>0</v>
      </c>
      <c r="U107" s="60">
        <f t="shared" si="28"/>
        <v>0</v>
      </c>
      <c r="V107" s="59">
        <f t="shared" si="28"/>
        <v>0</v>
      </c>
      <c r="W107" s="59">
        <f t="shared" si="28"/>
        <v>1.1156726473334364</v>
      </c>
      <c r="X107" s="59">
        <f t="shared" si="28"/>
        <v>0</v>
      </c>
      <c r="Y107" s="59">
        <f t="shared" si="28"/>
        <v>0.18755010158963833</v>
      </c>
      <c r="Z107" s="59">
        <f t="shared" si="28"/>
        <v>0</v>
      </c>
      <c r="AA107" s="59">
        <f t="shared" si="28"/>
        <v>1.4149201212537753E-2</v>
      </c>
      <c r="AB107" s="59">
        <f t="shared" si="28"/>
        <v>0</v>
      </c>
      <c r="AC107" s="59">
        <f t="shared" si="28"/>
        <v>0</v>
      </c>
      <c r="AD107" s="59">
        <f t="shared" si="28"/>
        <v>0</v>
      </c>
      <c r="AE107" s="59">
        <f t="shared" si="28"/>
        <v>3.2526899339167248E-2</v>
      </c>
      <c r="AF107" s="59">
        <f t="shared" si="28"/>
        <v>4.8790349008750872E-2</v>
      </c>
      <c r="AG107" s="60">
        <f t="shared" si="28"/>
        <v>0</v>
      </c>
      <c r="AH107" s="59">
        <f t="shared" si="28"/>
        <v>0</v>
      </c>
      <c r="AI107" s="59">
        <f t="shared" si="28"/>
        <v>4.7164004041792509E-2</v>
      </c>
      <c r="AJ107" s="60">
        <f t="shared" si="27"/>
        <v>0</v>
      </c>
      <c r="AK107" s="60">
        <f t="shared" si="27"/>
        <v>0</v>
      </c>
      <c r="AL107" s="60">
        <f t="shared" si="27"/>
        <v>0</v>
      </c>
      <c r="AM107" s="60">
        <f t="shared" si="27"/>
        <v>0</v>
      </c>
      <c r="AN107" s="60">
        <f t="shared" si="27"/>
        <v>0</v>
      </c>
      <c r="AO107" s="60">
        <f t="shared" si="27"/>
        <v>0</v>
      </c>
      <c r="AP107" s="60">
        <f t="shared" si="27"/>
        <v>0</v>
      </c>
      <c r="AQ107" s="60">
        <f t="shared" si="27"/>
        <v>0</v>
      </c>
      <c r="AR107" s="59">
        <f t="shared" si="27"/>
        <v>0</v>
      </c>
      <c r="AS107" s="59">
        <f t="shared" si="27"/>
        <v>0</v>
      </c>
      <c r="AT107" s="59">
        <f t="shared" si="27"/>
        <v>0</v>
      </c>
      <c r="AU107" s="59">
        <f t="shared" si="27"/>
        <v>0</v>
      </c>
      <c r="AV107" s="59">
        <f t="shared" si="27"/>
        <v>0</v>
      </c>
      <c r="AW107" s="59">
        <f t="shared" si="26"/>
        <v>0</v>
      </c>
      <c r="AX107" s="59">
        <f t="shared" si="26"/>
        <v>0</v>
      </c>
      <c r="AY107" s="59">
        <f t="shared" si="26"/>
        <v>0</v>
      </c>
      <c r="AZ107" s="59">
        <f t="shared" si="26"/>
        <v>0</v>
      </c>
      <c r="BA107" s="59">
        <f t="shared" si="26"/>
        <v>0</v>
      </c>
      <c r="BB107" s="59">
        <f t="shared" si="26"/>
        <v>0</v>
      </c>
    </row>
    <row r="108" spans="1:54" x14ac:dyDescent="0.25">
      <c r="A108" s="61">
        <f t="shared" si="12"/>
        <v>43252</v>
      </c>
      <c r="B108" s="32">
        <f t="shared" si="9"/>
        <v>9.4507605358286231</v>
      </c>
      <c r="C108" s="59">
        <f t="shared" ref="C108:R137" si="30">C$26/1.98347/30</f>
        <v>7.0919482859164329E-2</v>
      </c>
      <c r="D108" s="59">
        <f t="shared" si="30"/>
        <v>0.23645429474607632</v>
      </c>
      <c r="E108" s="60">
        <f t="shared" si="30"/>
        <v>0.23645429474607632</v>
      </c>
      <c r="F108" s="59">
        <f t="shared" si="30"/>
        <v>0.23645429474607632</v>
      </c>
      <c r="G108" s="59">
        <f t="shared" si="30"/>
        <v>0.23645429474607632</v>
      </c>
      <c r="H108" s="59">
        <f t="shared" si="30"/>
        <v>0</v>
      </c>
      <c r="I108" s="59">
        <f t="shared" si="30"/>
        <v>0</v>
      </c>
      <c r="J108" s="60">
        <f t="shared" si="30"/>
        <v>2.1006955823212179</v>
      </c>
      <c r="K108" s="59">
        <f t="shared" si="30"/>
        <v>1.4688063511589957E-2</v>
      </c>
      <c r="L108" s="60">
        <f t="shared" si="30"/>
        <v>0</v>
      </c>
      <c r="M108" s="59">
        <f t="shared" si="30"/>
        <v>1.4423039756924316</v>
      </c>
      <c r="N108" s="59">
        <f t="shared" si="30"/>
        <v>0.46887525397409585</v>
      </c>
      <c r="O108" s="59">
        <f>O$26/1.98347/30</f>
        <v>0.65709757815007708</v>
      </c>
      <c r="P108" s="59">
        <f>P$26/1.98347/30</f>
        <v>0.49744471389366451</v>
      </c>
      <c r="Q108" s="59">
        <f t="shared" si="30"/>
        <v>0</v>
      </c>
      <c r="R108" s="59">
        <f t="shared" si="30"/>
        <v>0.13999035360588596</v>
      </c>
      <c r="S108" s="60">
        <f t="shared" ref="S108:AV118" si="31">S$26/1.98347/30</f>
        <v>0</v>
      </c>
      <c r="T108" s="59">
        <f t="shared" si="31"/>
        <v>0</v>
      </c>
      <c r="U108" s="60">
        <f t="shared" si="31"/>
        <v>0</v>
      </c>
      <c r="V108" s="59">
        <f t="shared" si="31"/>
        <v>0</v>
      </c>
      <c r="W108" s="59">
        <f t="shared" si="31"/>
        <v>1.5847647473031268</v>
      </c>
      <c r="X108" s="59">
        <f t="shared" si="31"/>
        <v>0</v>
      </c>
      <c r="Y108" s="59">
        <f t="shared" si="31"/>
        <v>0.22237123156219488</v>
      </c>
      <c r="Z108" s="59">
        <f t="shared" si="31"/>
        <v>0</v>
      </c>
      <c r="AA108" s="59">
        <f t="shared" si="31"/>
        <v>3.7476409188610532E-2</v>
      </c>
      <c r="AB108" s="59">
        <f t="shared" si="31"/>
        <v>0</v>
      </c>
      <c r="AC108" s="59">
        <f t="shared" si="31"/>
        <v>0</v>
      </c>
      <c r="AD108" s="59">
        <f t="shared" si="31"/>
        <v>0</v>
      </c>
      <c r="AE108" s="59">
        <f t="shared" si="31"/>
        <v>8.4027823292848719E-2</v>
      </c>
      <c r="AF108" s="59">
        <f t="shared" si="31"/>
        <v>5.0416693975709234E-2</v>
      </c>
      <c r="AG108" s="60">
        <f t="shared" si="31"/>
        <v>1.0755561381484637</v>
      </c>
      <c r="AH108" s="59">
        <f t="shared" si="31"/>
        <v>0</v>
      </c>
      <c r="AI108" s="59">
        <f t="shared" si="31"/>
        <v>5.8315309365237017E-2</v>
      </c>
      <c r="AJ108" s="60">
        <f>AJ$26/1.98347/30</f>
        <v>0</v>
      </c>
      <c r="AK108" s="60">
        <f t="shared" si="31"/>
        <v>0</v>
      </c>
      <c r="AL108" s="60">
        <f t="shared" si="31"/>
        <v>0</v>
      </c>
      <c r="AM108" s="60">
        <f t="shared" si="31"/>
        <v>0</v>
      </c>
      <c r="AN108" s="60">
        <f t="shared" si="31"/>
        <v>0</v>
      </c>
      <c r="AO108" s="60">
        <f t="shared" si="31"/>
        <v>0</v>
      </c>
      <c r="AP108" s="60">
        <f t="shared" si="31"/>
        <v>0</v>
      </c>
      <c r="AQ108" s="60">
        <f t="shared" si="31"/>
        <v>0</v>
      </c>
      <c r="AR108" s="59">
        <f t="shared" si="31"/>
        <v>0</v>
      </c>
      <c r="AS108" s="59">
        <f t="shared" si="31"/>
        <v>0</v>
      </c>
      <c r="AT108" s="59">
        <f t="shared" si="31"/>
        <v>0</v>
      </c>
      <c r="AU108" s="59">
        <f t="shared" si="31"/>
        <v>0</v>
      </c>
      <c r="AV108" s="59">
        <f t="shared" si="31"/>
        <v>0</v>
      </c>
      <c r="AW108" s="59">
        <f t="shared" ref="AW108:BM123" si="32">AW$26/1.98347/30</f>
        <v>0</v>
      </c>
      <c r="AX108" s="59">
        <f t="shared" si="32"/>
        <v>0</v>
      </c>
      <c r="AY108" s="59">
        <f t="shared" si="32"/>
        <v>0</v>
      </c>
      <c r="AZ108" s="59">
        <f t="shared" si="32"/>
        <v>0</v>
      </c>
      <c r="BA108" s="59">
        <f t="shared" si="32"/>
        <v>0</v>
      </c>
      <c r="BB108" s="59">
        <f t="shared" si="32"/>
        <v>0</v>
      </c>
    </row>
    <row r="109" spans="1:54" x14ac:dyDescent="0.25">
      <c r="A109" s="61">
        <f t="shared" si="12"/>
        <v>43253</v>
      </c>
      <c r="B109" s="32">
        <f t="shared" si="9"/>
        <v>9.4507605358286231</v>
      </c>
      <c r="C109" s="59">
        <f t="shared" si="30"/>
        <v>7.0919482859164329E-2</v>
      </c>
      <c r="D109" s="59">
        <f t="shared" si="30"/>
        <v>0.23645429474607632</v>
      </c>
      <c r="E109" s="60">
        <f t="shared" si="30"/>
        <v>0.23645429474607632</v>
      </c>
      <c r="F109" s="59">
        <f t="shared" si="30"/>
        <v>0.23645429474607632</v>
      </c>
      <c r="G109" s="59">
        <f t="shared" si="30"/>
        <v>0.23645429474607632</v>
      </c>
      <c r="H109" s="59">
        <f t="shared" si="30"/>
        <v>0</v>
      </c>
      <c r="I109" s="59">
        <f t="shared" si="30"/>
        <v>0</v>
      </c>
      <c r="J109" s="60">
        <f t="shared" si="30"/>
        <v>2.1006955823212179</v>
      </c>
      <c r="K109" s="59">
        <f t="shared" si="30"/>
        <v>1.4688063511589957E-2</v>
      </c>
      <c r="L109" s="60">
        <f t="shared" si="30"/>
        <v>0</v>
      </c>
      <c r="M109" s="59">
        <f t="shared" si="30"/>
        <v>1.4423039756924316</v>
      </c>
      <c r="N109" s="59">
        <f t="shared" si="30"/>
        <v>0.46887525397409585</v>
      </c>
      <c r="O109" s="59">
        <f t="shared" si="30"/>
        <v>0.65709757815007708</v>
      </c>
      <c r="P109" s="59">
        <f t="shared" si="30"/>
        <v>0.49744471389366451</v>
      </c>
      <c r="Q109" s="59">
        <f t="shared" si="30"/>
        <v>0</v>
      </c>
      <c r="R109" s="59">
        <f t="shared" si="30"/>
        <v>0.13999035360588596</v>
      </c>
      <c r="S109" s="60">
        <f t="shared" si="31"/>
        <v>0</v>
      </c>
      <c r="T109" s="59">
        <f t="shared" si="31"/>
        <v>0</v>
      </c>
      <c r="U109" s="60">
        <f t="shared" si="31"/>
        <v>0</v>
      </c>
      <c r="V109" s="59">
        <f t="shared" si="31"/>
        <v>0</v>
      </c>
      <c r="W109" s="59">
        <f t="shared" si="31"/>
        <v>1.5847647473031268</v>
      </c>
      <c r="X109" s="59">
        <f t="shared" si="31"/>
        <v>0</v>
      </c>
      <c r="Y109" s="59">
        <f t="shared" si="31"/>
        <v>0.22237123156219488</v>
      </c>
      <c r="Z109" s="59">
        <f t="shared" si="31"/>
        <v>0</v>
      </c>
      <c r="AA109" s="59">
        <f t="shared" si="31"/>
        <v>3.7476409188610532E-2</v>
      </c>
      <c r="AB109" s="59">
        <f t="shared" si="31"/>
        <v>0</v>
      </c>
      <c r="AC109" s="59">
        <f t="shared" si="31"/>
        <v>0</v>
      </c>
      <c r="AD109" s="59">
        <f t="shared" si="31"/>
        <v>0</v>
      </c>
      <c r="AE109" s="59">
        <f t="shared" si="31"/>
        <v>8.4027823292848719E-2</v>
      </c>
      <c r="AF109" s="59">
        <f t="shared" si="31"/>
        <v>5.0416693975709234E-2</v>
      </c>
      <c r="AG109" s="60">
        <f t="shared" si="31"/>
        <v>1.0755561381484637</v>
      </c>
      <c r="AH109" s="59">
        <f t="shared" si="31"/>
        <v>0</v>
      </c>
      <c r="AI109" s="59">
        <f t="shared" si="31"/>
        <v>5.8315309365237017E-2</v>
      </c>
      <c r="AJ109" s="60">
        <f t="shared" si="31"/>
        <v>0</v>
      </c>
      <c r="AK109" s="60">
        <f t="shared" si="31"/>
        <v>0</v>
      </c>
      <c r="AL109" s="60">
        <f t="shared" si="31"/>
        <v>0</v>
      </c>
      <c r="AM109" s="60">
        <f t="shared" si="31"/>
        <v>0</v>
      </c>
      <c r="AN109" s="60">
        <f t="shared" si="31"/>
        <v>0</v>
      </c>
      <c r="AO109" s="60">
        <f t="shared" si="31"/>
        <v>0</v>
      </c>
      <c r="AP109" s="60">
        <f t="shared" si="31"/>
        <v>0</v>
      </c>
      <c r="AQ109" s="60">
        <f t="shared" si="31"/>
        <v>0</v>
      </c>
      <c r="AR109" s="59">
        <f t="shared" si="31"/>
        <v>0</v>
      </c>
      <c r="AS109" s="59">
        <f t="shared" si="31"/>
        <v>0</v>
      </c>
      <c r="AT109" s="59">
        <f t="shared" si="31"/>
        <v>0</v>
      </c>
      <c r="AU109" s="59">
        <f t="shared" si="31"/>
        <v>0</v>
      </c>
      <c r="AV109" s="59">
        <f t="shared" si="31"/>
        <v>0</v>
      </c>
      <c r="AW109" s="59">
        <f t="shared" si="32"/>
        <v>0</v>
      </c>
      <c r="AX109" s="59">
        <f t="shared" si="32"/>
        <v>0</v>
      </c>
      <c r="AY109" s="59">
        <f t="shared" si="32"/>
        <v>0</v>
      </c>
      <c r="AZ109" s="59">
        <f t="shared" si="32"/>
        <v>0</v>
      </c>
      <c r="BA109" s="59">
        <f t="shared" si="32"/>
        <v>0</v>
      </c>
      <c r="BB109" s="59">
        <f t="shared" si="32"/>
        <v>0</v>
      </c>
    </row>
    <row r="110" spans="1:54" x14ac:dyDescent="0.25">
      <c r="A110" s="61">
        <f t="shared" si="12"/>
        <v>43254</v>
      </c>
      <c r="B110" s="32">
        <f t="shared" si="9"/>
        <v>9.4507605358286231</v>
      </c>
      <c r="C110" s="59">
        <f t="shared" si="30"/>
        <v>7.0919482859164329E-2</v>
      </c>
      <c r="D110" s="59">
        <f t="shared" si="30"/>
        <v>0.23645429474607632</v>
      </c>
      <c r="E110" s="60">
        <f t="shared" si="30"/>
        <v>0.23645429474607632</v>
      </c>
      <c r="F110" s="59">
        <f t="shared" si="30"/>
        <v>0.23645429474607632</v>
      </c>
      <c r="G110" s="59">
        <f t="shared" si="30"/>
        <v>0.23645429474607632</v>
      </c>
      <c r="H110" s="59">
        <f t="shared" si="30"/>
        <v>0</v>
      </c>
      <c r="I110" s="59">
        <f t="shared" si="30"/>
        <v>0</v>
      </c>
      <c r="J110" s="60">
        <f t="shared" si="30"/>
        <v>2.1006955823212179</v>
      </c>
      <c r="K110" s="59">
        <f t="shared" si="30"/>
        <v>1.4688063511589957E-2</v>
      </c>
      <c r="L110" s="60">
        <f t="shared" si="30"/>
        <v>0</v>
      </c>
      <c r="M110" s="59">
        <f t="shared" si="30"/>
        <v>1.4423039756924316</v>
      </c>
      <c r="N110" s="59">
        <f t="shared" si="30"/>
        <v>0.46887525397409585</v>
      </c>
      <c r="O110" s="59">
        <f t="shared" si="30"/>
        <v>0.65709757815007708</v>
      </c>
      <c r="P110" s="59">
        <f t="shared" si="30"/>
        <v>0.49744471389366451</v>
      </c>
      <c r="Q110" s="59">
        <f t="shared" si="30"/>
        <v>0</v>
      </c>
      <c r="R110" s="59">
        <f t="shared" si="30"/>
        <v>0.13999035360588596</v>
      </c>
      <c r="S110" s="60">
        <f t="shared" si="31"/>
        <v>0</v>
      </c>
      <c r="T110" s="59">
        <f t="shared" si="31"/>
        <v>0</v>
      </c>
      <c r="U110" s="60">
        <f t="shared" si="31"/>
        <v>0</v>
      </c>
      <c r="V110" s="59">
        <f t="shared" si="31"/>
        <v>0</v>
      </c>
      <c r="W110" s="59">
        <f t="shared" si="31"/>
        <v>1.5847647473031268</v>
      </c>
      <c r="X110" s="59">
        <f t="shared" si="31"/>
        <v>0</v>
      </c>
      <c r="Y110" s="59">
        <f t="shared" si="31"/>
        <v>0.22237123156219488</v>
      </c>
      <c r="Z110" s="59">
        <f t="shared" si="31"/>
        <v>0</v>
      </c>
      <c r="AA110" s="59">
        <f t="shared" si="31"/>
        <v>3.7476409188610532E-2</v>
      </c>
      <c r="AB110" s="59">
        <f t="shared" si="31"/>
        <v>0</v>
      </c>
      <c r="AC110" s="59">
        <f t="shared" si="31"/>
        <v>0</v>
      </c>
      <c r="AD110" s="59">
        <f t="shared" si="31"/>
        <v>0</v>
      </c>
      <c r="AE110" s="59">
        <f t="shared" si="31"/>
        <v>8.4027823292848719E-2</v>
      </c>
      <c r="AF110" s="59">
        <f t="shared" si="31"/>
        <v>5.0416693975709234E-2</v>
      </c>
      <c r="AG110" s="60">
        <f t="shared" si="31"/>
        <v>1.0755561381484637</v>
      </c>
      <c r="AH110" s="59">
        <f t="shared" si="31"/>
        <v>0</v>
      </c>
      <c r="AI110" s="59">
        <f t="shared" si="31"/>
        <v>5.8315309365237017E-2</v>
      </c>
      <c r="AJ110" s="60">
        <f t="shared" si="31"/>
        <v>0</v>
      </c>
      <c r="AK110" s="60">
        <f t="shared" si="31"/>
        <v>0</v>
      </c>
      <c r="AL110" s="60">
        <f t="shared" si="31"/>
        <v>0</v>
      </c>
      <c r="AM110" s="60">
        <f t="shared" si="31"/>
        <v>0</v>
      </c>
      <c r="AN110" s="60">
        <f t="shared" si="31"/>
        <v>0</v>
      </c>
      <c r="AO110" s="60">
        <f t="shared" si="31"/>
        <v>0</v>
      </c>
      <c r="AP110" s="60">
        <f t="shared" si="31"/>
        <v>0</v>
      </c>
      <c r="AQ110" s="60">
        <f t="shared" si="31"/>
        <v>0</v>
      </c>
      <c r="AR110" s="59">
        <f t="shared" si="31"/>
        <v>0</v>
      </c>
      <c r="AS110" s="59">
        <f t="shared" si="31"/>
        <v>0</v>
      </c>
      <c r="AT110" s="59">
        <f t="shared" si="31"/>
        <v>0</v>
      </c>
      <c r="AU110" s="59">
        <f t="shared" si="31"/>
        <v>0</v>
      </c>
      <c r="AV110" s="59">
        <f t="shared" si="31"/>
        <v>0</v>
      </c>
      <c r="AW110" s="59">
        <f t="shared" si="32"/>
        <v>0</v>
      </c>
      <c r="AX110" s="59">
        <f t="shared" si="32"/>
        <v>0</v>
      </c>
      <c r="AY110" s="59">
        <f t="shared" si="32"/>
        <v>0</v>
      </c>
      <c r="AZ110" s="59">
        <f t="shared" si="32"/>
        <v>0</v>
      </c>
      <c r="BA110" s="59">
        <f t="shared" si="32"/>
        <v>0</v>
      </c>
      <c r="BB110" s="59">
        <f t="shared" si="32"/>
        <v>0</v>
      </c>
    </row>
    <row r="111" spans="1:54" x14ac:dyDescent="0.25">
      <c r="A111" s="61">
        <f t="shared" si="12"/>
        <v>43255</v>
      </c>
      <c r="B111" s="32">
        <f t="shared" si="9"/>
        <v>9.4507605358286231</v>
      </c>
      <c r="C111" s="59">
        <f t="shared" si="30"/>
        <v>7.0919482859164329E-2</v>
      </c>
      <c r="D111" s="59">
        <f t="shared" si="30"/>
        <v>0.23645429474607632</v>
      </c>
      <c r="E111" s="60">
        <f t="shared" si="30"/>
        <v>0.23645429474607632</v>
      </c>
      <c r="F111" s="59">
        <f t="shared" si="30"/>
        <v>0.23645429474607632</v>
      </c>
      <c r="G111" s="59">
        <f t="shared" si="30"/>
        <v>0.23645429474607632</v>
      </c>
      <c r="H111" s="59">
        <f t="shared" si="30"/>
        <v>0</v>
      </c>
      <c r="I111" s="59">
        <f t="shared" si="30"/>
        <v>0</v>
      </c>
      <c r="J111" s="60">
        <f t="shared" si="30"/>
        <v>2.1006955823212179</v>
      </c>
      <c r="K111" s="59">
        <f t="shared" si="30"/>
        <v>1.4688063511589957E-2</v>
      </c>
      <c r="L111" s="60">
        <f t="shared" si="30"/>
        <v>0</v>
      </c>
      <c r="M111" s="59">
        <f t="shared" si="30"/>
        <v>1.4423039756924316</v>
      </c>
      <c r="N111" s="59">
        <f t="shared" si="30"/>
        <v>0.46887525397409585</v>
      </c>
      <c r="O111" s="59">
        <f t="shared" si="30"/>
        <v>0.65709757815007708</v>
      </c>
      <c r="P111" s="59">
        <f t="shared" si="30"/>
        <v>0.49744471389366451</v>
      </c>
      <c r="Q111" s="59">
        <f t="shared" si="30"/>
        <v>0</v>
      </c>
      <c r="R111" s="59">
        <f t="shared" si="30"/>
        <v>0.13999035360588596</v>
      </c>
      <c r="S111" s="60">
        <f t="shared" si="31"/>
        <v>0</v>
      </c>
      <c r="T111" s="59">
        <f t="shared" si="31"/>
        <v>0</v>
      </c>
      <c r="U111" s="60">
        <f t="shared" si="31"/>
        <v>0</v>
      </c>
      <c r="V111" s="59">
        <f t="shared" si="31"/>
        <v>0</v>
      </c>
      <c r="W111" s="59">
        <f t="shared" si="31"/>
        <v>1.5847647473031268</v>
      </c>
      <c r="X111" s="59">
        <f t="shared" si="31"/>
        <v>0</v>
      </c>
      <c r="Y111" s="59">
        <f t="shared" si="31"/>
        <v>0.22237123156219488</v>
      </c>
      <c r="Z111" s="59">
        <f t="shared" si="31"/>
        <v>0</v>
      </c>
      <c r="AA111" s="59">
        <f t="shared" si="31"/>
        <v>3.7476409188610532E-2</v>
      </c>
      <c r="AB111" s="59">
        <f t="shared" si="31"/>
        <v>0</v>
      </c>
      <c r="AC111" s="59">
        <f t="shared" si="31"/>
        <v>0</v>
      </c>
      <c r="AD111" s="59">
        <f t="shared" si="31"/>
        <v>0</v>
      </c>
      <c r="AE111" s="59">
        <f t="shared" si="31"/>
        <v>8.4027823292848719E-2</v>
      </c>
      <c r="AF111" s="59">
        <f t="shared" si="31"/>
        <v>5.0416693975709234E-2</v>
      </c>
      <c r="AG111" s="60">
        <f t="shared" si="31"/>
        <v>1.0755561381484637</v>
      </c>
      <c r="AH111" s="59">
        <f t="shared" si="31"/>
        <v>0</v>
      </c>
      <c r="AI111" s="59">
        <f t="shared" si="31"/>
        <v>5.8315309365237017E-2</v>
      </c>
      <c r="AJ111" s="60">
        <f t="shared" si="31"/>
        <v>0</v>
      </c>
      <c r="AK111" s="60">
        <f t="shared" si="31"/>
        <v>0</v>
      </c>
      <c r="AL111" s="60">
        <f t="shared" si="31"/>
        <v>0</v>
      </c>
      <c r="AM111" s="60">
        <f t="shared" si="31"/>
        <v>0</v>
      </c>
      <c r="AN111" s="60">
        <f t="shared" si="31"/>
        <v>0</v>
      </c>
      <c r="AO111" s="60">
        <f t="shared" si="31"/>
        <v>0</v>
      </c>
      <c r="AP111" s="60">
        <f t="shared" si="31"/>
        <v>0</v>
      </c>
      <c r="AQ111" s="60">
        <f t="shared" si="31"/>
        <v>0</v>
      </c>
      <c r="AR111" s="59">
        <f t="shared" si="31"/>
        <v>0</v>
      </c>
      <c r="AS111" s="59">
        <f t="shared" si="31"/>
        <v>0</v>
      </c>
      <c r="AT111" s="59">
        <f t="shared" si="31"/>
        <v>0</v>
      </c>
      <c r="AU111" s="59">
        <f t="shared" si="31"/>
        <v>0</v>
      </c>
      <c r="AV111" s="59">
        <f t="shared" si="31"/>
        <v>0</v>
      </c>
      <c r="AW111" s="59">
        <f t="shared" si="32"/>
        <v>0</v>
      </c>
      <c r="AX111" s="59">
        <f t="shared" si="32"/>
        <v>0</v>
      </c>
      <c r="AY111" s="59">
        <f t="shared" si="32"/>
        <v>0</v>
      </c>
      <c r="AZ111" s="59">
        <f t="shared" si="32"/>
        <v>0</v>
      </c>
      <c r="BA111" s="59">
        <f t="shared" si="32"/>
        <v>0</v>
      </c>
      <c r="BB111" s="59">
        <f t="shared" si="32"/>
        <v>0</v>
      </c>
    </row>
    <row r="112" spans="1:54" x14ac:dyDescent="0.25">
      <c r="A112" s="61">
        <f t="shared" si="12"/>
        <v>43256</v>
      </c>
      <c r="B112" s="32">
        <f t="shared" ref="B112:B175" si="33">SUM(C112:BB112)</f>
        <v>9.4507605358286231</v>
      </c>
      <c r="C112" s="59">
        <f t="shared" si="30"/>
        <v>7.0919482859164329E-2</v>
      </c>
      <c r="D112" s="59">
        <f t="shared" si="30"/>
        <v>0.23645429474607632</v>
      </c>
      <c r="E112" s="60">
        <f t="shared" si="30"/>
        <v>0.23645429474607632</v>
      </c>
      <c r="F112" s="59">
        <f t="shared" si="30"/>
        <v>0.23645429474607632</v>
      </c>
      <c r="G112" s="59">
        <f t="shared" si="30"/>
        <v>0.23645429474607632</v>
      </c>
      <c r="H112" s="59">
        <f t="shared" si="30"/>
        <v>0</v>
      </c>
      <c r="I112" s="59">
        <f t="shared" si="30"/>
        <v>0</v>
      </c>
      <c r="J112" s="60">
        <f t="shared" si="30"/>
        <v>2.1006955823212179</v>
      </c>
      <c r="K112" s="59">
        <f t="shared" si="30"/>
        <v>1.4688063511589957E-2</v>
      </c>
      <c r="L112" s="60">
        <f t="shared" si="30"/>
        <v>0</v>
      </c>
      <c r="M112" s="59">
        <f t="shared" si="30"/>
        <v>1.4423039756924316</v>
      </c>
      <c r="N112" s="59">
        <f t="shared" si="30"/>
        <v>0.46887525397409585</v>
      </c>
      <c r="O112" s="59">
        <f t="shared" si="30"/>
        <v>0.65709757815007708</v>
      </c>
      <c r="P112" s="59">
        <f t="shared" si="30"/>
        <v>0.49744471389366451</v>
      </c>
      <c r="Q112" s="59">
        <f t="shared" si="30"/>
        <v>0</v>
      </c>
      <c r="R112" s="59">
        <f t="shared" si="30"/>
        <v>0.13999035360588596</v>
      </c>
      <c r="S112" s="60">
        <f t="shared" si="31"/>
        <v>0</v>
      </c>
      <c r="T112" s="59">
        <f t="shared" si="31"/>
        <v>0</v>
      </c>
      <c r="U112" s="60">
        <f t="shared" si="31"/>
        <v>0</v>
      </c>
      <c r="V112" s="59">
        <f t="shared" si="31"/>
        <v>0</v>
      </c>
      <c r="W112" s="59">
        <f t="shared" si="31"/>
        <v>1.5847647473031268</v>
      </c>
      <c r="X112" s="59">
        <f t="shared" si="31"/>
        <v>0</v>
      </c>
      <c r="Y112" s="59">
        <f t="shared" si="31"/>
        <v>0.22237123156219488</v>
      </c>
      <c r="Z112" s="59">
        <f t="shared" si="31"/>
        <v>0</v>
      </c>
      <c r="AA112" s="59">
        <f t="shared" si="31"/>
        <v>3.7476409188610532E-2</v>
      </c>
      <c r="AB112" s="59">
        <f t="shared" si="31"/>
        <v>0</v>
      </c>
      <c r="AC112" s="59">
        <f t="shared" si="31"/>
        <v>0</v>
      </c>
      <c r="AD112" s="59">
        <f t="shared" si="31"/>
        <v>0</v>
      </c>
      <c r="AE112" s="59">
        <f t="shared" si="31"/>
        <v>8.4027823292848719E-2</v>
      </c>
      <c r="AF112" s="59">
        <f t="shared" si="31"/>
        <v>5.0416693975709234E-2</v>
      </c>
      <c r="AG112" s="60">
        <f t="shared" si="31"/>
        <v>1.0755561381484637</v>
      </c>
      <c r="AH112" s="59">
        <f t="shared" si="31"/>
        <v>0</v>
      </c>
      <c r="AI112" s="59">
        <f t="shared" si="31"/>
        <v>5.8315309365237017E-2</v>
      </c>
      <c r="AJ112" s="60">
        <f t="shared" si="31"/>
        <v>0</v>
      </c>
      <c r="AK112" s="60">
        <f t="shared" si="31"/>
        <v>0</v>
      </c>
      <c r="AL112" s="60">
        <f t="shared" si="31"/>
        <v>0</v>
      </c>
      <c r="AM112" s="60">
        <f t="shared" si="31"/>
        <v>0</v>
      </c>
      <c r="AN112" s="60">
        <f t="shared" si="31"/>
        <v>0</v>
      </c>
      <c r="AO112" s="60">
        <f t="shared" si="31"/>
        <v>0</v>
      </c>
      <c r="AP112" s="60">
        <f t="shared" si="31"/>
        <v>0</v>
      </c>
      <c r="AQ112" s="60">
        <f t="shared" si="31"/>
        <v>0</v>
      </c>
      <c r="AR112" s="59">
        <f t="shared" si="31"/>
        <v>0</v>
      </c>
      <c r="AS112" s="59">
        <f t="shared" si="31"/>
        <v>0</v>
      </c>
      <c r="AT112" s="59">
        <f t="shared" si="31"/>
        <v>0</v>
      </c>
      <c r="AU112" s="59">
        <f t="shared" si="31"/>
        <v>0</v>
      </c>
      <c r="AV112" s="59">
        <f t="shared" si="31"/>
        <v>0</v>
      </c>
      <c r="AW112" s="59">
        <f t="shared" si="32"/>
        <v>0</v>
      </c>
      <c r="AX112" s="59">
        <f t="shared" si="32"/>
        <v>0</v>
      </c>
      <c r="AY112" s="59">
        <f t="shared" si="32"/>
        <v>0</v>
      </c>
      <c r="AZ112" s="59">
        <f t="shared" si="32"/>
        <v>0</v>
      </c>
      <c r="BA112" s="59">
        <f t="shared" si="32"/>
        <v>0</v>
      </c>
      <c r="BB112" s="59">
        <f t="shared" si="32"/>
        <v>0</v>
      </c>
    </row>
    <row r="113" spans="1:54" x14ac:dyDescent="0.25">
      <c r="A113" s="61">
        <f t="shared" ref="A113:A135" si="34">A112+1</f>
        <v>43257</v>
      </c>
      <c r="B113" s="32">
        <f t="shared" si="33"/>
        <v>9.4507605358286231</v>
      </c>
      <c r="C113" s="59">
        <f t="shared" si="30"/>
        <v>7.0919482859164329E-2</v>
      </c>
      <c r="D113" s="59">
        <f t="shared" si="30"/>
        <v>0.23645429474607632</v>
      </c>
      <c r="E113" s="60">
        <f t="shared" si="30"/>
        <v>0.23645429474607632</v>
      </c>
      <c r="F113" s="59">
        <f t="shared" si="30"/>
        <v>0.23645429474607632</v>
      </c>
      <c r="G113" s="59">
        <f t="shared" si="30"/>
        <v>0.23645429474607632</v>
      </c>
      <c r="H113" s="59">
        <f t="shared" si="30"/>
        <v>0</v>
      </c>
      <c r="I113" s="59">
        <f t="shared" si="30"/>
        <v>0</v>
      </c>
      <c r="J113" s="60">
        <f t="shared" si="30"/>
        <v>2.1006955823212179</v>
      </c>
      <c r="K113" s="59">
        <f t="shared" si="30"/>
        <v>1.4688063511589957E-2</v>
      </c>
      <c r="L113" s="60">
        <f t="shared" si="30"/>
        <v>0</v>
      </c>
      <c r="M113" s="59">
        <f t="shared" si="30"/>
        <v>1.4423039756924316</v>
      </c>
      <c r="N113" s="59">
        <f t="shared" si="30"/>
        <v>0.46887525397409585</v>
      </c>
      <c r="O113" s="59">
        <f t="shared" si="30"/>
        <v>0.65709757815007708</v>
      </c>
      <c r="P113" s="59">
        <f t="shared" si="30"/>
        <v>0.49744471389366451</v>
      </c>
      <c r="Q113" s="59">
        <f t="shared" si="30"/>
        <v>0</v>
      </c>
      <c r="R113" s="59">
        <f t="shared" si="30"/>
        <v>0.13999035360588596</v>
      </c>
      <c r="S113" s="60">
        <f t="shared" si="31"/>
        <v>0</v>
      </c>
      <c r="T113" s="59">
        <f t="shared" si="31"/>
        <v>0</v>
      </c>
      <c r="U113" s="60">
        <f t="shared" si="31"/>
        <v>0</v>
      </c>
      <c r="V113" s="59">
        <f t="shared" si="31"/>
        <v>0</v>
      </c>
      <c r="W113" s="59">
        <f t="shared" si="31"/>
        <v>1.5847647473031268</v>
      </c>
      <c r="X113" s="59">
        <f t="shared" si="31"/>
        <v>0</v>
      </c>
      <c r="Y113" s="59">
        <f t="shared" si="31"/>
        <v>0.22237123156219488</v>
      </c>
      <c r="Z113" s="59">
        <f t="shared" si="31"/>
        <v>0</v>
      </c>
      <c r="AA113" s="59">
        <f t="shared" si="31"/>
        <v>3.7476409188610532E-2</v>
      </c>
      <c r="AB113" s="59">
        <f t="shared" si="31"/>
        <v>0</v>
      </c>
      <c r="AC113" s="59">
        <f t="shared" si="31"/>
        <v>0</v>
      </c>
      <c r="AD113" s="59">
        <f t="shared" si="31"/>
        <v>0</v>
      </c>
      <c r="AE113" s="59">
        <f t="shared" si="31"/>
        <v>8.4027823292848719E-2</v>
      </c>
      <c r="AF113" s="59">
        <f t="shared" si="31"/>
        <v>5.0416693975709234E-2</v>
      </c>
      <c r="AG113" s="60">
        <f t="shared" si="31"/>
        <v>1.0755561381484637</v>
      </c>
      <c r="AH113" s="59">
        <f t="shared" si="31"/>
        <v>0</v>
      </c>
      <c r="AI113" s="59">
        <f t="shared" si="31"/>
        <v>5.8315309365237017E-2</v>
      </c>
      <c r="AJ113" s="60">
        <f t="shared" si="31"/>
        <v>0</v>
      </c>
      <c r="AK113" s="60">
        <f t="shared" si="31"/>
        <v>0</v>
      </c>
      <c r="AL113" s="60">
        <f t="shared" si="31"/>
        <v>0</v>
      </c>
      <c r="AM113" s="60">
        <f t="shared" si="31"/>
        <v>0</v>
      </c>
      <c r="AN113" s="60">
        <f t="shared" si="31"/>
        <v>0</v>
      </c>
      <c r="AO113" s="60">
        <f t="shared" si="31"/>
        <v>0</v>
      </c>
      <c r="AP113" s="60">
        <f t="shared" si="31"/>
        <v>0</v>
      </c>
      <c r="AQ113" s="60">
        <f t="shared" si="31"/>
        <v>0</v>
      </c>
      <c r="AR113" s="59">
        <f t="shared" si="31"/>
        <v>0</v>
      </c>
      <c r="AS113" s="59">
        <f t="shared" si="31"/>
        <v>0</v>
      </c>
      <c r="AT113" s="59">
        <f t="shared" si="31"/>
        <v>0</v>
      </c>
      <c r="AU113" s="59">
        <f t="shared" si="31"/>
        <v>0</v>
      </c>
      <c r="AV113" s="59">
        <f t="shared" si="31"/>
        <v>0</v>
      </c>
      <c r="AW113" s="59">
        <f t="shared" si="32"/>
        <v>0</v>
      </c>
      <c r="AX113" s="59">
        <f t="shared" si="32"/>
        <v>0</v>
      </c>
      <c r="AY113" s="59">
        <f t="shared" si="32"/>
        <v>0</v>
      </c>
      <c r="AZ113" s="59">
        <f t="shared" si="32"/>
        <v>0</v>
      </c>
      <c r="BA113" s="59">
        <f t="shared" si="32"/>
        <v>0</v>
      </c>
      <c r="BB113" s="59">
        <f t="shared" si="32"/>
        <v>0</v>
      </c>
    </row>
    <row r="114" spans="1:54" x14ac:dyDescent="0.25">
      <c r="A114" s="61">
        <f t="shared" si="34"/>
        <v>43258</v>
      </c>
      <c r="B114" s="32">
        <f t="shared" si="33"/>
        <v>9.4507605358286231</v>
      </c>
      <c r="C114" s="59">
        <f t="shared" si="30"/>
        <v>7.0919482859164329E-2</v>
      </c>
      <c r="D114" s="59">
        <f t="shared" si="30"/>
        <v>0.23645429474607632</v>
      </c>
      <c r="E114" s="60">
        <f t="shared" si="30"/>
        <v>0.23645429474607632</v>
      </c>
      <c r="F114" s="59">
        <f t="shared" si="30"/>
        <v>0.23645429474607632</v>
      </c>
      <c r="G114" s="59">
        <f t="shared" si="30"/>
        <v>0.23645429474607632</v>
      </c>
      <c r="H114" s="59">
        <f t="shared" si="30"/>
        <v>0</v>
      </c>
      <c r="I114" s="59">
        <f t="shared" si="30"/>
        <v>0</v>
      </c>
      <c r="J114" s="60">
        <f t="shared" si="30"/>
        <v>2.1006955823212179</v>
      </c>
      <c r="K114" s="59">
        <f t="shared" si="30"/>
        <v>1.4688063511589957E-2</v>
      </c>
      <c r="L114" s="60">
        <f t="shared" si="30"/>
        <v>0</v>
      </c>
      <c r="M114" s="59">
        <f t="shared" si="30"/>
        <v>1.4423039756924316</v>
      </c>
      <c r="N114" s="59">
        <f t="shared" si="30"/>
        <v>0.46887525397409585</v>
      </c>
      <c r="O114" s="59">
        <f t="shared" si="30"/>
        <v>0.65709757815007708</v>
      </c>
      <c r="P114" s="59">
        <f t="shared" si="30"/>
        <v>0.49744471389366451</v>
      </c>
      <c r="Q114" s="59">
        <f t="shared" si="30"/>
        <v>0</v>
      </c>
      <c r="R114" s="59">
        <f t="shared" si="30"/>
        <v>0.13999035360588596</v>
      </c>
      <c r="S114" s="60">
        <f t="shared" si="31"/>
        <v>0</v>
      </c>
      <c r="T114" s="59">
        <f t="shared" si="31"/>
        <v>0</v>
      </c>
      <c r="U114" s="60">
        <f t="shared" si="31"/>
        <v>0</v>
      </c>
      <c r="V114" s="59">
        <f t="shared" si="31"/>
        <v>0</v>
      </c>
      <c r="W114" s="59">
        <f t="shared" si="31"/>
        <v>1.5847647473031268</v>
      </c>
      <c r="X114" s="59">
        <f t="shared" si="31"/>
        <v>0</v>
      </c>
      <c r="Y114" s="59">
        <f t="shared" si="31"/>
        <v>0.22237123156219488</v>
      </c>
      <c r="Z114" s="59">
        <f t="shared" si="31"/>
        <v>0</v>
      </c>
      <c r="AA114" s="59">
        <f t="shared" si="31"/>
        <v>3.7476409188610532E-2</v>
      </c>
      <c r="AB114" s="59">
        <f t="shared" si="31"/>
        <v>0</v>
      </c>
      <c r="AC114" s="59">
        <f t="shared" si="31"/>
        <v>0</v>
      </c>
      <c r="AD114" s="59">
        <f t="shared" si="31"/>
        <v>0</v>
      </c>
      <c r="AE114" s="59">
        <f t="shared" si="31"/>
        <v>8.4027823292848719E-2</v>
      </c>
      <c r="AF114" s="59">
        <f t="shared" si="31"/>
        <v>5.0416693975709234E-2</v>
      </c>
      <c r="AG114" s="60">
        <f t="shared" si="31"/>
        <v>1.0755561381484637</v>
      </c>
      <c r="AH114" s="59">
        <f t="shared" si="31"/>
        <v>0</v>
      </c>
      <c r="AI114" s="59">
        <f t="shared" si="31"/>
        <v>5.8315309365237017E-2</v>
      </c>
      <c r="AJ114" s="60">
        <f t="shared" si="31"/>
        <v>0</v>
      </c>
      <c r="AK114" s="60">
        <f t="shared" si="31"/>
        <v>0</v>
      </c>
      <c r="AL114" s="60">
        <f t="shared" si="31"/>
        <v>0</v>
      </c>
      <c r="AM114" s="60">
        <f t="shared" si="31"/>
        <v>0</v>
      </c>
      <c r="AN114" s="60">
        <f t="shared" si="31"/>
        <v>0</v>
      </c>
      <c r="AO114" s="60">
        <f t="shared" si="31"/>
        <v>0</v>
      </c>
      <c r="AP114" s="60">
        <f t="shared" si="31"/>
        <v>0</v>
      </c>
      <c r="AQ114" s="60">
        <f t="shared" si="31"/>
        <v>0</v>
      </c>
      <c r="AR114" s="59">
        <f t="shared" si="31"/>
        <v>0</v>
      </c>
      <c r="AS114" s="59">
        <f t="shared" si="31"/>
        <v>0</v>
      </c>
      <c r="AT114" s="59">
        <f t="shared" si="31"/>
        <v>0</v>
      </c>
      <c r="AU114" s="59">
        <f t="shared" si="31"/>
        <v>0</v>
      </c>
      <c r="AV114" s="59">
        <f t="shared" si="31"/>
        <v>0</v>
      </c>
      <c r="AW114" s="59">
        <f t="shared" si="32"/>
        <v>0</v>
      </c>
      <c r="AX114" s="59">
        <f t="shared" si="32"/>
        <v>0</v>
      </c>
      <c r="AY114" s="59">
        <f t="shared" si="32"/>
        <v>0</v>
      </c>
      <c r="AZ114" s="59">
        <f t="shared" si="32"/>
        <v>0</v>
      </c>
      <c r="BA114" s="59">
        <f t="shared" si="32"/>
        <v>0</v>
      </c>
      <c r="BB114" s="59">
        <f t="shared" si="32"/>
        <v>0</v>
      </c>
    </row>
    <row r="115" spans="1:54" x14ac:dyDescent="0.25">
      <c r="A115" s="61">
        <f t="shared" si="34"/>
        <v>43259</v>
      </c>
      <c r="B115" s="32">
        <f t="shared" si="33"/>
        <v>9.4507605358286231</v>
      </c>
      <c r="C115" s="59">
        <f t="shared" si="30"/>
        <v>7.0919482859164329E-2</v>
      </c>
      <c r="D115" s="59">
        <f t="shared" si="30"/>
        <v>0.23645429474607632</v>
      </c>
      <c r="E115" s="60">
        <f t="shared" si="30"/>
        <v>0.23645429474607632</v>
      </c>
      <c r="F115" s="59">
        <f t="shared" si="30"/>
        <v>0.23645429474607632</v>
      </c>
      <c r="G115" s="59">
        <f t="shared" si="30"/>
        <v>0.23645429474607632</v>
      </c>
      <c r="H115" s="59">
        <f t="shared" si="30"/>
        <v>0</v>
      </c>
      <c r="I115" s="59">
        <f t="shared" si="30"/>
        <v>0</v>
      </c>
      <c r="J115" s="60">
        <f t="shared" si="30"/>
        <v>2.1006955823212179</v>
      </c>
      <c r="K115" s="59">
        <f t="shared" si="30"/>
        <v>1.4688063511589957E-2</v>
      </c>
      <c r="L115" s="60">
        <f t="shared" si="30"/>
        <v>0</v>
      </c>
      <c r="M115" s="59">
        <f t="shared" si="30"/>
        <v>1.4423039756924316</v>
      </c>
      <c r="N115" s="59">
        <f t="shared" si="30"/>
        <v>0.46887525397409585</v>
      </c>
      <c r="O115" s="59">
        <f t="shared" si="30"/>
        <v>0.65709757815007708</v>
      </c>
      <c r="P115" s="59">
        <f t="shared" si="30"/>
        <v>0.49744471389366451</v>
      </c>
      <c r="Q115" s="59">
        <f t="shared" si="30"/>
        <v>0</v>
      </c>
      <c r="R115" s="59">
        <f t="shared" si="30"/>
        <v>0.13999035360588596</v>
      </c>
      <c r="S115" s="60">
        <f t="shared" si="31"/>
        <v>0</v>
      </c>
      <c r="T115" s="59">
        <f t="shared" si="31"/>
        <v>0</v>
      </c>
      <c r="U115" s="60">
        <f t="shared" si="31"/>
        <v>0</v>
      </c>
      <c r="V115" s="59">
        <f t="shared" si="31"/>
        <v>0</v>
      </c>
      <c r="W115" s="59">
        <f t="shared" si="31"/>
        <v>1.5847647473031268</v>
      </c>
      <c r="X115" s="59">
        <f t="shared" si="31"/>
        <v>0</v>
      </c>
      <c r="Y115" s="59">
        <f t="shared" si="31"/>
        <v>0.22237123156219488</v>
      </c>
      <c r="Z115" s="59">
        <f t="shared" si="31"/>
        <v>0</v>
      </c>
      <c r="AA115" s="59">
        <f t="shared" si="31"/>
        <v>3.7476409188610532E-2</v>
      </c>
      <c r="AB115" s="59">
        <f t="shared" si="31"/>
        <v>0</v>
      </c>
      <c r="AC115" s="59">
        <f t="shared" si="31"/>
        <v>0</v>
      </c>
      <c r="AD115" s="59">
        <f t="shared" si="31"/>
        <v>0</v>
      </c>
      <c r="AE115" s="59">
        <f t="shared" si="31"/>
        <v>8.4027823292848719E-2</v>
      </c>
      <c r="AF115" s="59">
        <f t="shared" si="31"/>
        <v>5.0416693975709234E-2</v>
      </c>
      <c r="AG115" s="60">
        <f t="shared" si="31"/>
        <v>1.0755561381484637</v>
      </c>
      <c r="AH115" s="59">
        <f t="shared" si="31"/>
        <v>0</v>
      </c>
      <c r="AI115" s="59">
        <f t="shared" si="31"/>
        <v>5.8315309365237017E-2</v>
      </c>
      <c r="AJ115" s="60">
        <f t="shared" si="31"/>
        <v>0</v>
      </c>
      <c r="AK115" s="60">
        <f t="shared" si="31"/>
        <v>0</v>
      </c>
      <c r="AL115" s="60">
        <f t="shared" si="31"/>
        <v>0</v>
      </c>
      <c r="AM115" s="60">
        <f t="shared" si="31"/>
        <v>0</v>
      </c>
      <c r="AN115" s="60">
        <f t="shared" si="31"/>
        <v>0</v>
      </c>
      <c r="AO115" s="60">
        <f t="shared" si="31"/>
        <v>0</v>
      </c>
      <c r="AP115" s="60">
        <f t="shared" si="31"/>
        <v>0</v>
      </c>
      <c r="AQ115" s="60">
        <f t="shared" si="31"/>
        <v>0</v>
      </c>
      <c r="AR115" s="59">
        <f t="shared" si="31"/>
        <v>0</v>
      </c>
      <c r="AS115" s="59">
        <f t="shared" si="31"/>
        <v>0</v>
      </c>
      <c r="AT115" s="59">
        <f t="shared" si="31"/>
        <v>0</v>
      </c>
      <c r="AU115" s="59">
        <f t="shared" si="31"/>
        <v>0</v>
      </c>
      <c r="AV115" s="59">
        <f t="shared" si="31"/>
        <v>0</v>
      </c>
      <c r="AW115" s="59">
        <f t="shared" si="32"/>
        <v>0</v>
      </c>
      <c r="AX115" s="59">
        <f t="shared" si="32"/>
        <v>0</v>
      </c>
      <c r="AY115" s="59">
        <f t="shared" si="32"/>
        <v>0</v>
      </c>
      <c r="AZ115" s="59">
        <f t="shared" si="32"/>
        <v>0</v>
      </c>
      <c r="BA115" s="59">
        <f t="shared" si="32"/>
        <v>0</v>
      </c>
      <c r="BB115" s="59">
        <f t="shared" si="32"/>
        <v>0</v>
      </c>
    </row>
    <row r="116" spans="1:54" x14ac:dyDescent="0.25">
      <c r="A116" s="61">
        <f t="shared" si="34"/>
        <v>43260</v>
      </c>
      <c r="B116" s="32">
        <f t="shared" si="33"/>
        <v>9.4507605358286231</v>
      </c>
      <c r="C116" s="59">
        <f t="shared" si="30"/>
        <v>7.0919482859164329E-2</v>
      </c>
      <c r="D116" s="59">
        <f t="shared" si="30"/>
        <v>0.23645429474607632</v>
      </c>
      <c r="E116" s="60">
        <f t="shared" si="30"/>
        <v>0.23645429474607632</v>
      </c>
      <c r="F116" s="59">
        <f t="shared" si="30"/>
        <v>0.23645429474607632</v>
      </c>
      <c r="G116" s="59">
        <f t="shared" si="30"/>
        <v>0.23645429474607632</v>
      </c>
      <c r="H116" s="59">
        <f t="shared" si="30"/>
        <v>0</v>
      </c>
      <c r="I116" s="59">
        <f t="shared" si="30"/>
        <v>0</v>
      </c>
      <c r="J116" s="60">
        <f t="shared" si="30"/>
        <v>2.1006955823212179</v>
      </c>
      <c r="K116" s="59">
        <f t="shared" si="30"/>
        <v>1.4688063511589957E-2</v>
      </c>
      <c r="L116" s="60">
        <f t="shared" si="30"/>
        <v>0</v>
      </c>
      <c r="M116" s="59">
        <f t="shared" si="30"/>
        <v>1.4423039756924316</v>
      </c>
      <c r="N116" s="59">
        <f t="shared" si="30"/>
        <v>0.46887525397409585</v>
      </c>
      <c r="O116" s="59">
        <f t="shared" si="30"/>
        <v>0.65709757815007708</v>
      </c>
      <c r="P116" s="59">
        <f t="shared" si="30"/>
        <v>0.49744471389366451</v>
      </c>
      <c r="Q116" s="59">
        <f t="shared" si="30"/>
        <v>0</v>
      </c>
      <c r="R116" s="59">
        <f t="shared" si="30"/>
        <v>0.13999035360588596</v>
      </c>
      <c r="S116" s="60">
        <f t="shared" si="31"/>
        <v>0</v>
      </c>
      <c r="T116" s="59">
        <f t="shared" si="31"/>
        <v>0</v>
      </c>
      <c r="U116" s="60">
        <f t="shared" si="31"/>
        <v>0</v>
      </c>
      <c r="V116" s="59">
        <f t="shared" si="31"/>
        <v>0</v>
      </c>
      <c r="W116" s="59">
        <f t="shared" si="31"/>
        <v>1.5847647473031268</v>
      </c>
      <c r="X116" s="59">
        <f t="shared" si="31"/>
        <v>0</v>
      </c>
      <c r="Y116" s="59">
        <f t="shared" si="31"/>
        <v>0.22237123156219488</v>
      </c>
      <c r="Z116" s="59">
        <f t="shared" si="31"/>
        <v>0</v>
      </c>
      <c r="AA116" s="59">
        <f t="shared" si="31"/>
        <v>3.7476409188610532E-2</v>
      </c>
      <c r="AB116" s="59">
        <f t="shared" si="31"/>
        <v>0</v>
      </c>
      <c r="AC116" s="59">
        <f t="shared" si="31"/>
        <v>0</v>
      </c>
      <c r="AD116" s="59">
        <f t="shared" si="31"/>
        <v>0</v>
      </c>
      <c r="AE116" s="59">
        <f t="shared" si="31"/>
        <v>8.4027823292848719E-2</v>
      </c>
      <c r="AF116" s="59">
        <f t="shared" si="31"/>
        <v>5.0416693975709234E-2</v>
      </c>
      <c r="AG116" s="60">
        <f t="shared" si="31"/>
        <v>1.0755561381484637</v>
      </c>
      <c r="AH116" s="59">
        <f t="shared" si="31"/>
        <v>0</v>
      </c>
      <c r="AI116" s="59">
        <f t="shared" ref="AI116:AY131" si="35">AI$26/1.98347/30</f>
        <v>5.8315309365237017E-2</v>
      </c>
      <c r="AJ116" s="60">
        <f t="shared" si="35"/>
        <v>0</v>
      </c>
      <c r="AK116" s="60">
        <f t="shared" si="35"/>
        <v>0</v>
      </c>
      <c r="AL116" s="60">
        <f t="shared" si="35"/>
        <v>0</v>
      </c>
      <c r="AM116" s="60">
        <f t="shared" si="35"/>
        <v>0</v>
      </c>
      <c r="AN116" s="60">
        <f t="shared" si="35"/>
        <v>0</v>
      </c>
      <c r="AO116" s="60">
        <f t="shared" si="35"/>
        <v>0</v>
      </c>
      <c r="AP116" s="60">
        <f t="shared" si="35"/>
        <v>0</v>
      </c>
      <c r="AQ116" s="60">
        <f t="shared" si="35"/>
        <v>0</v>
      </c>
      <c r="AR116" s="59">
        <f t="shared" si="35"/>
        <v>0</v>
      </c>
      <c r="AS116" s="59">
        <f t="shared" si="35"/>
        <v>0</v>
      </c>
      <c r="AT116" s="59">
        <f t="shared" si="35"/>
        <v>0</v>
      </c>
      <c r="AU116" s="59">
        <f t="shared" si="35"/>
        <v>0</v>
      </c>
      <c r="AV116" s="59">
        <f t="shared" si="35"/>
        <v>0</v>
      </c>
      <c r="AW116" s="59">
        <f t="shared" si="32"/>
        <v>0</v>
      </c>
      <c r="AX116" s="59">
        <f t="shared" si="32"/>
        <v>0</v>
      </c>
      <c r="AY116" s="59">
        <f t="shared" si="32"/>
        <v>0</v>
      </c>
      <c r="AZ116" s="59">
        <f t="shared" si="32"/>
        <v>0</v>
      </c>
      <c r="BA116" s="59">
        <f t="shared" si="32"/>
        <v>0</v>
      </c>
      <c r="BB116" s="59">
        <f t="shared" si="32"/>
        <v>0</v>
      </c>
    </row>
    <row r="117" spans="1:54" x14ac:dyDescent="0.25">
      <c r="A117" s="61">
        <f t="shared" si="34"/>
        <v>43261</v>
      </c>
      <c r="B117" s="32">
        <f t="shared" si="33"/>
        <v>9.4507605358286231</v>
      </c>
      <c r="C117" s="59">
        <f t="shared" si="30"/>
        <v>7.0919482859164329E-2</v>
      </c>
      <c r="D117" s="59">
        <f t="shared" si="30"/>
        <v>0.23645429474607632</v>
      </c>
      <c r="E117" s="60">
        <f t="shared" si="30"/>
        <v>0.23645429474607632</v>
      </c>
      <c r="F117" s="59">
        <f t="shared" si="30"/>
        <v>0.23645429474607632</v>
      </c>
      <c r="G117" s="59">
        <f t="shared" si="30"/>
        <v>0.23645429474607632</v>
      </c>
      <c r="H117" s="59">
        <f t="shared" si="30"/>
        <v>0</v>
      </c>
      <c r="I117" s="59">
        <f t="shared" si="30"/>
        <v>0</v>
      </c>
      <c r="J117" s="60">
        <f t="shared" si="30"/>
        <v>2.1006955823212179</v>
      </c>
      <c r="K117" s="59">
        <f t="shared" si="30"/>
        <v>1.4688063511589957E-2</v>
      </c>
      <c r="L117" s="60">
        <f t="shared" si="30"/>
        <v>0</v>
      </c>
      <c r="M117" s="59">
        <f t="shared" si="30"/>
        <v>1.4423039756924316</v>
      </c>
      <c r="N117" s="59">
        <f t="shared" si="30"/>
        <v>0.46887525397409585</v>
      </c>
      <c r="O117" s="59">
        <f t="shared" si="30"/>
        <v>0.65709757815007708</v>
      </c>
      <c r="P117" s="59">
        <f t="shared" si="30"/>
        <v>0.49744471389366451</v>
      </c>
      <c r="Q117" s="59">
        <f t="shared" si="30"/>
        <v>0</v>
      </c>
      <c r="R117" s="59">
        <f t="shared" si="30"/>
        <v>0.13999035360588596</v>
      </c>
      <c r="S117" s="60">
        <f t="shared" ref="S117:AV127" si="36">S$26/1.98347/30</f>
        <v>0</v>
      </c>
      <c r="T117" s="59">
        <f t="shared" si="36"/>
        <v>0</v>
      </c>
      <c r="U117" s="60">
        <f t="shared" si="36"/>
        <v>0</v>
      </c>
      <c r="V117" s="59">
        <f t="shared" si="36"/>
        <v>0</v>
      </c>
      <c r="W117" s="59">
        <f t="shared" si="36"/>
        <v>1.5847647473031268</v>
      </c>
      <c r="X117" s="59">
        <f t="shared" si="36"/>
        <v>0</v>
      </c>
      <c r="Y117" s="59">
        <f t="shared" si="36"/>
        <v>0.22237123156219488</v>
      </c>
      <c r="Z117" s="59">
        <f t="shared" si="36"/>
        <v>0</v>
      </c>
      <c r="AA117" s="59">
        <f t="shared" si="36"/>
        <v>3.7476409188610532E-2</v>
      </c>
      <c r="AB117" s="59">
        <f t="shared" si="36"/>
        <v>0</v>
      </c>
      <c r="AC117" s="59">
        <f t="shared" si="36"/>
        <v>0</v>
      </c>
      <c r="AD117" s="59">
        <f t="shared" si="36"/>
        <v>0</v>
      </c>
      <c r="AE117" s="59">
        <f t="shared" si="36"/>
        <v>8.4027823292848719E-2</v>
      </c>
      <c r="AF117" s="59">
        <f t="shared" si="36"/>
        <v>5.0416693975709234E-2</v>
      </c>
      <c r="AG117" s="60">
        <f t="shared" si="36"/>
        <v>1.0755561381484637</v>
      </c>
      <c r="AH117" s="59">
        <f t="shared" si="36"/>
        <v>0</v>
      </c>
      <c r="AI117" s="59">
        <f t="shared" si="36"/>
        <v>5.8315309365237017E-2</v>
      </c>
      <c r="AJ117" s="60">
        <f t="shared" si="36"/>
        <v>0</v>
      </c>
      <c r="AK117" s="60">
        <f t="shared" si="36"/>
        <v>0</v>
      </c>
      <c r="AL117" s="60">
        <f t="shared" si="36"/>
        <v>0</v>
      </c>
      <c r="AM117" s="60">
        <f t="shared" si="36"/>
        <v>0</v>
      </c>
      <c r="AN117" s="60">
        <f t="shared" si="36"/>
        <v>0</v>
      </c>
      <c r="AO117" s="60">
        <f t="shared" si="36"/>
        <v>0</v>
      </c>
      <c r="AP117" s="60">
        <f t="shared" si="36"/>
        <v>0</v>
      </c>
      <c r="AQ117" s="60">
        <f t="shared" si="36"/>
        <v>0</v>
      </c>
      <c r="AR117" s="59">
        <f t="shared" si="36"/>
        <v>0</v>
      </c>
      <c r="AS117" s="59">
        <f t="shared" si="36"/>
        <v>0</v>
      </c>
      <c r="AT117" s="59">
        <f t="shared" si="36"/>
        <v>0</v>
      </c>
      <c r="AU117" s="59">
        <f t="shared" si="36"/>
        <v>0</v>
      </c>
      <c r="AV117" s="59">
        <f t="shared" si="36"/>
        <v>0</v>
      </c>
      <c r="AW117" s="59">
        <f t="shared" si="32"/>
        <v>0</v>
      </c>
      <c r="AX117" s="59">
        <f t="shared" si="32"/>
        <v>0</v>
      </c>
      <c r="AY117" s="59">
        <f t="shared" si="32"/>
        <v>0</v>
      </c>
      <c r="AZ117" s="59">
        <f t="shared" si="32"/>
        <v>0</v>
      </c>
      <c r="BA117" s="59">
        <f t="shared" si="32"/>
        <v>0</v>
      </c>
      <c r="BB117" s="59">
        <f t="shared" si="32"/>
        <v>0</v>
      </c>
    </row>
    <row r="118" spans="1:54" x14ac:dyDescent="0.25">
      <c r="A118" s="61">
        <f t="shared" si="34"/>
        <v>43262</v>
      </c>
      <c r="B118" s="32">
        <f t="shared" si="33"/>
        <v>9.4507605358286231</v>
      </c>
      <c r="C118" s="59">
        <f t="shared" si="30"/>
        <v>7.0919482859164329E-2</v>
      </c>
      <c r="D118" s="59">
        <f t="shared" si="30"/>
        <v>0.23645429474607632</v>
      </c>
      <c r="E118" s="60">
        <f t="shared" si="30"/>
        <v>0.23645429474607632</v>
      </c>
      <c r="F118" s="59">
        <f t="shared" si="30"/>
        <v>0.23645429474607632</v>
      </c>
      <c r="G118" s="59">
        <f t="shared" si="30"/>
        <v>0.23645429474607632</v>
      </c>
      <c r="H118" s="59">
        <f t="shared" si="30"/>
        <v>0</v>
      </c>
      <c r="I118" s="59">
        <f t="shared" si="30"/>
        <v>0</v>
      </c>
      <c r="J118" s="60">
        <f t="shared" si="30"/>
        <v>2.1006955823212179</v>
      </c>
      <c r="K118" s="59">
        <f t="shared" si="30"/>
        <v>1.4688063511589957E-2</v>
      </c>
      <c r="L118" s="60">
        <f t="shared" si="30"/>
        <v>0</v>
      </c>
      <c r="M118" s="59">
        <f t="shared" si="30"/>
        <v>1.4423039756924316</v>
      </c>
      <c r="N118" s="59">
        <f t="shared" si="30"/>
        <v>0.46887525397409585</v>
      </c>
      <c r="O118" s="59">
        <f t="shared" si="30"/>
        <v>0.65709757815007708</v>
      </c>
      <c r="P118" s="59">
        <f t="shared" si="30"/>
        <v>0.49744471389366451</v>
      </c>
      <c r="Q118" s="59">
        <f t="shared" si="30"/>
        <v>0</v>
      </c>
      <c r="R118" s="59">
        <f t="shared" si="30"/>
        <v>0.13999035360588596</v>
      </c>
      <c r="S118" s="60">
        <f t="shared" si="36"/>
        <v>0</v>
      </c>
      <c r="T118" s="59">
        <f t="shared" si="36"/>
        <v>0</v>
      </c>
      <c r="U118" s="60">
        <f t="shared" si="36"/>
        <v>0</v>
      </c>
      <c r="V118" s="59">
        <f t="shared" si="36"/>
        <v>0</v>
      </c>
      <c r="W118" s="59">
        <f t="shared" si="36"/>
        <v>1.5847647473031268</v>
      </c>
      <c r="X118" s="59">
        <f t="shared" si="36"/>
        <v>0</v>
      </c>
      <c r="Y118" s="59">
        <f t="shared" si="36"/>
        <v>0.22237123156219488</v>
      </c>
      <c r="Z118" s="59">
        <f t="shared" si="36"/>
        <v>0</v>
      </c>
      <c r="AA118" s="59">
        <f t="shared" si="36"/>
        <v>3.7476409188610532E-2</v>
      </c>
      <c r="AB118" s="59">
        <f t="shared" si="36"/>
        <v>0</v>
      </c>
      <c r="AC118" s="59">
        <f t="shared" si="36"/>
        <v>0</v>
      </c>
      <c r="AD118" s="59">
        <f t="shared" si="36"/>
        <v>0</v>
      </c>
      <c r="AE118" s="59">
        <f t="shared" si="36"/>
        <v>8.4027823292848719E-2</v>
      </c>
      <c r="AF118" s="59">
        <f t="shared" si="36"/>
        <v>5.0416693975709234E-2</v>
      </c>
      <c r="AG118" s="60">
        <f t="shared" si="36"/>
        <v>1.0755561381484637</v>
      </c>
      <c r="AH118" s="59">
        <f t="shared" si="36"/>
        <v>0</v>
      </c>
      <c r="AI118" s="59">
        <f t="shared" si="36"/>
        <v>5.8315309365237017E-2</v>
      </c>
      <c r="AJ118" s="60">
        <f t="shared" si="36"/>
        <v>0</v>
      </c>
      <c r="AK118" s="60">
        <f t="shared" si="36"/>
        <v>0</v>
      </c>
      <c r="AL118" s="60">
        <f t="shared" si="36"/>
        <v>0</v>
      </c>
      <c r="AM118" s="60">
        <f t="shared" si="36"/>
        <v>0</v>
      </c>
      <c r="AN118" s="60">
        <f t="shared" si="36"/>
        <v>0</v>
      </c>
      <c r="AO118" s="60">
        <f t="shared" si="36"/>
        <v>0</v>
      </c>
      <c r="AP118" s="60">
        <f t="shared" si="36"/>
        <v>0</v>
      </c>
      <c r="AQ118" s="60">
        <f t="shared" si="36"/>
        <v>0</v>
      </c>
      <c r="AR118" s="59">
        <f t="shared" si="36"/>
        <v>0</v>
      </c>
      <c r="AS118" s="59">
        <f t="shared" si="36"/>
        <v>0</v>
      </c>
      <c r="AT118" s="59">
        <f t="shared" si="36"/>
        <v>0</v>
      </c>
      <c r="AU118" s="59">
        <f t="shared" si="36"/>
        <v>0</v>
      </c>
      <c r="AV118" s="59">
        <f t="shared" si="36"/>
        <v>0</v>
      </c>
      <c r="AW118" s="59">
        <f t="shared" si="32"/>
        <v>0</v>
      </c>
      <c r="AX118" s="59">
        <f t="shared" si="32"/>
        <v>0</v>
      </c>
      <c r="AY118" s="59">
        <f t="shared" si="32"/>
        <v>0</v>
      </c>
      <c r="AZ118" s="59">
        <f t="shared" si="32"/>
        <v>0</v>
      </c>
      <c r="BA118" s="59">
        <f t="shared" si="32"/>
        <v>0</v>
      </c>
      <c r="BB118" s="59">
        <f t="shared" si="32"/>
        <v>0</v>
      </c>
    </row>
    <row r="119" spans="1:54" x14ac:dyDescent="0.25">
      <c r="A119" s="61">
        <f t="shared" si="34"/>
        <v>43263</v>
      </c>
      <c r="B119" s="32">
        <f t="shared" si="33"/>
        <v>9.4507605358286231</v>
      </c>
      <c r="C119" s="59">
        <f t="shared" si="30"/>
        <v>7.0919482859164329E-2</v>
      </c>
      <c r="D119" s="59">
        <f t="shared" si="30"/>
        <v>0.23645429474607632</v>
      </c>
      <c r="E119" s="60">
        <f t="shared" si="30"/>
        <v>0.23645429474607632</v>
      </c>
      <c r="F119" s="59">
        <f t="shared" si="30"/>
        <v>0.23645429474607632</v>
      </c>
      <c r="G119" s="59">
        <f t="shared" si="30"/>
        <v>0.23645429474607632</v>
      </c>
      <c r="H119" s="59">
        <f t="shared" si="30"/>
        <v>0</v>
      </c>
      <c r="I119" s="59">
        <f t="shared" si="30"/>
        <v>0</v>
      </c>
      <c r="J119" s="60">
        <f t="shared" si="30"/>
        <v>2.1006955823212179</v>
      </c>
      <c r="K119" s="59">
        <f t="shared" si="30"/>
        <v>1.4688063511589957E-2</v>
      </c>
      <c r="L119" s="60">
        <f t="shared" si="30"/>
        <v>0</v>
      </c>
      <c r="M119" s="59">
        <f t="shared" si="30"/>
        <v>1.4423039756924316</v>
      </c>
      <c r="N119" s="59">
        <f t="shared" si="30"/>
        <v>0.46887525397409585</v>
      </c>
      <c r="O119" s="59">
        <f t="shared" si="30"/>
        <v>0.65709757815007708</v>
      </c>
      <c r="P119" s="59">
        <f t="shared" si="30"/>
        <v>0.49744471389366451</v>
      </c>
      <c r="Q119" s="59">
        <f t="shared" si="30"/>
        <v>0</v>
      </c>
      <c r="R119" s="59">
        <f t="shared" si="30"/>
        <v>0.13999035360588596</v>
      </c>
      <c r="S119" s="60">
        <f t="shared" si="36"/>
        <v>0</v>
      </c>
      <c r="T119" s="59">
        <f t="shared" si="36"/>
        <v>0</v>
      </c>
      <c r="U119" s="60">
        <f t="shared" si="36"/>
        <v>0</v>
      </c>
      <c r="V119" s="59">
        <f t="shared" si="36"/>
        <v>0</v>
      </c>
      <c r="W119" s="59">
        <f t="shared" si="36"/>
        <v>1.5847647473031268</v>
      </c>
      <c r="X119" s="59">
        <f t="shared" si="36"/>
        <v>0</v>
      </c>
      <c r="Y119" s="59">
        <f t="shared" si="36"/>
        <v>0.22237123156219488</v>
      </c>
      <c r="Z119" s="59">
        <f t="shared" si="36"/>
        <v>0</v>
      </c>
      <c r="AA119" s="59">
        <f t="shared" si="36"/>
        <v>3.7476409188610532E-2</v>
      </c>
      <c r="AB119" s="59">
        <f t="shared" si="36"/>
        <v>0</v>
      </c>
      <c r="AC119" s="59">
        <f t="shared" si="36"/>
        <v>0</v>
      </c>
      <c r="AD119" s="59">
        <f t="shared" si="36"/>
        <v>0</v>
      </c>
      <c r="AE119" s="59">
        <f t="shared" si="36"/>
        <v>8.4027823292848719E-2</v>
      </c>
      <c r="AF119" s="59">
        <f t="shared" si="36"/>
        <v>5.0416693975709234E-2</v>
      </c>
      <c r="AG119" s="60">
        <f t="shared" si="36"/>
        <v>1.0755561381484637</v>
      </c>
      <c r="AH119" s="59">
        <f t="shared" si="36"/>
        <v>0</v>
      </c>
      <c r="AI119" s="59">
        <f t="shared" si="36"/>
        <v>5.8315309365237017E-2</v>
      </c>
      <c r="AJ119" s="60">
        <f t="shared" si="36"/>
        <v>0</v>
      </c>
      <c r="AK119" s="60">
        <f t="shared" si="36"/>
        <v>0</v>
      </c>
      <c r="AL119" s="60">
        <f t="shared" si="36"/>
        <v>0</v>
      </c>
      <c r="AM119" s="60">
        <f t="shared" si="36"/>
        <v>0</v>
      </c>
      <c r="AN119" s="60">
        <f t="shared" si="36"/>
        <v>0</v>
      </c>
      <c r="AO119" s="60">
        <f t="shared" si="36"/>
        <v>0</v>
      </c>
      <c r="AP119" s="60">
        <f t="shared" si="36"/>
        <v>0</v>
      </c>
      <c r="AQ119" s="60">
        <f t="shared" si="36"/>
        <v>0</v>
      </c>
      <c r="AR119" s="59">
        <f t="shared" si="36"/>
        <v>0</v>
      </c>
      <c r="AS119" s="59">
        <f t="shared" si="36"/>
        <v>0</v>
      </c>
      <c r="AT119" s="59">
        <f t="shared" si="36"/>
        <v>0</v>
      </c>
      <c r="AU119" s="59">
        <f t="shared" si="36"/>
        <v>0</v>
      </c>
      <c r="AV119" s="59">
        <f t="shared" si="36"/>
        <v>0</v>
      </c>
      <c r="AW119" s="59">
        <f t="shared" si="32"/>
        <v>0</v>
      </c>
      <c r="AX119" s="59">
        <f t="shared" si="32"/>
        <v>0</v>
      </c>
      <c r="AY119" s="59">
        <f t="shared" si="32"/>
        <v>0</v>
      </c>
      <c r="AZ119" s="59">
        <f t="shared" si="32"/>
        <v>0</v>
      </c>
      <c r="BA119" s="59">
        <f t="shared" si="32"/>
        <v>0</v>
      </c>
      <c r="BB119" s="59">
        <f t="shared" si="32"/>
        <v>0</v>
      </c>
    </row>
    <row r="120" spans="1:54" x14ac:dyDescent="0.25">
      <c r="A120" s="61">
        <f t="shared" si="34"/>
        <v>43264</v>
      </c>
      <c r="B120" s="32">
        <f t="shared" si="33"/>
        <v>9.4507605358286231</v>
      </c>
      <c r="C120" s="59">
        <f t="shared" si="30"/>
        <v>7.0919482859164329E-2</v>
      </c>
      <c r="D120" s="59">
        <f t="shared" si="30"/>
        <v>0.23645429474607632</v>
      </c>
      <c r="E120" s="60">
        <f t="shared" si="30"/>
        <v>0.23645429474607632</v>
      </c>
      <c r="F120" s="59">
        <f t="shared" si="30"/>
        <v>0.23645429474607632</v>
      </c>
      <c r="G120" s="59">
        <f t="shared" si="30"/>
        <v>0.23645429474607632</v>
      </c>
      <c r="H120" s="59">
        <f t="shared" si="30"/>
        <v>0</v>
      </c>
      <c r="I120" s="59">
        <f t="shared" si="30"/>
        <v>0</v>
      </c>
      <c r="J120" s="60">
        <f t="shared" si="30"/>
        <v>2.1006955823212179</v>
      </c>
      <c r="K120" s="59">
        <f t="shared" si="30"/>
        <v>1.4688063511589957E-2</v>
      </c>
      <c r="L120" s="60">
        <f t="shared" si="30"/>
        <v>0</v>
      </c>
      <c r="M120" s="59">
        <f t="shared" si="30"/>
        <v>1.4423039756924316</v>
      </c>
      <c r="N120" s="59">
        <f t="shared" si="30"/>
        <v>0.46887525397409585</v>
      </c>
      <c r="O120" s="59">
        <f t="shared" si="30"/>
        <v>0.65709757815007708</v>
      </c>
      <c r="P120" s="59">
        <f t="shared" si="30"/>
        <v>0.49744471389366451</v>
      </c>
      <c r="Q120" s="59">
        <f t="shared" si="30"/>
        <v>0</v>
      </c>
      <c r="R120" s="59">
        <f t="shared" si="30"/>
        <v>0.13999035360588596</v>
      </c>
      <c r="S120" s="60">
        <f t="shared" si="36"/>
        <v>0</v>
      </c>
      <c r="T120" s="59">
        <f t="shared" si="36"/>
        <v>0</v>
      </c>
      <c r="U120" s="60">
        <f t="shared" si="36"/>
        <v>0</v>
      </c>
      <c r="V120" s="59">
        <f t="shared" si="36"/>
        <v>0</v>
      </c>
      <c r="W120" s="59">
        <f t="shared" si="36"/>
        <v>1.5847647473031268</v>
      </c>
      <c r="X120" s="59">
        <f t="shared" si="36"/>
        <v>0</v>
      </c>
      <c r="Y120" s="59">
        <f t="shared" si="36"/>
        <v>0.22237123156219488</v>
      </c>
      <c r="Z120" s="59">
        <f t="shared" si="36"/>
        <v>0</v>
      </c>
      <c r="AA120" s="59">
        <f t="shared" si="36"/>
        <v>3.7476409188610532E-2</v>
      </c>
      <c r="AB120" s="59">
        <f t="shared" si="36"/>
        <v>0</v>
      </c>
      <c r="AC120" s="59">
        <f t="shared" si="36"/>
        <v>0</v>
      </c>
      <c r="AD120" s="59">
        <f t="shared" si="36"/>
        <v>0</v>
      </c>
      <c r="AE120" s="59">
        <f t="shared" si="36"/>
        <v>8.4027823292848719E-2</v>
      </c>
      <c r="AF120" s="59">
        <f t="shared" si="36"/>
        <v>5.0416693975709234E-2</v>
      </c>
      <c r="AG120" s="60">
        <f t="shared" si="36"/>
        <v>1.0755561381484637</v>
      </c>
      <c r="AH120" s="59">
        <f t="shared" si="36"/>
        <v>0</v>
      </c>
      <c r="AI120" s="59">
        <f t="shared" si="36"/>
        <v>5.8315309365237017E-2</v>
      </c>
      <c r="AJ120" s="60">
        <f t="shared" si="36"/>
        <v>0</v>
      </c>
      <c r="AK120" s="60">
        <f t="shared" si="36"/>
        <v>0</v>
      </c>
      <c r="AL120" s="60">
        <f t="shared" si="36"/>
        <v>0</v>
      </c>
      <c r="AM120" s="60">
        <f t="shared" si="36"/>
        <v>0</v>
      </c>
      <c r="AN120" s="60">
        <f t="shared" si="36"/>
        <v>0</v>
      </c>
      <c r="AO120" s="60">
        <f t="shared" si="36"/>
        <v>0</v>
      </c>
      <c r="AP120" s="60">
        <f t="shared" si="36"/>
        <v>0</v>
      </c>
      <c r="AQ120" s="60">
        <f t="shared" si="36"/>
        <v>0</v>
      </c>
      <c r="AR120" s="59">
        <f t="shared" si="36"/>
        <v>0</v>
      </c>
      <c r="AS120" s="59">
        <f t="shared" si="36"/>
        <v>0</v>
      </c>
      <c r="AT120" s="59">
        <f t="shared" si="36"/>
        <v>0</v>
      </c>
      <c r="AU120" s="59">
        <f t="shared" si="36"/>
        <v>0</v>
      </c>
      <c r="AV120" s="59">
        <f t="shared" si="36"/>
        <v>0</v>
      </c>
      <c r="AW120" s="59">
        <f t="shared" si="32"/>
        <v>0</v>
      </c>
      <c r="AX120" s="59">
        <f t="shared" si="32"/>
        <v>0</v>
      </c>
      <c r="AY120" s="59">
        <f t="shared" si="32"/>
        <v>0</v>
      </c>
      <c r="AZ120" s="59">
        <f t="shared" si="32"/>
        <v>0</v>
      </c>
      <c r="BA120" s="59">
        <f t="shared" si="32"/>
        <v>0</v>
      </c>
      <c r="BB120" s="59">
        <f t="shared" si="32"/>
        <v>0</v>
      </c>
    </row>
    <row r="121" spans="1:54" x14ac:dyDescent="0.25">
      <c r="A121" s="61">
        <f t="shared" si="34"/>
        <v>43265</v>
      </c>
      <c r="B121" s="32">
        <f t="shared" si="33"/>
        <v>9.4507605358286231</v>
      </c>
      <c r="C121" s="59">
        <f t="shared" si="30"/>
        <v>7.0919482859164329E-2</v>
      </c>
      <c r="D121" s="59">
        <f t="shared" si="30"/>
        <v>0.23645429474607632</v>
      </c>
      <c r="E121" s="60">
        <f t="shared" si="30"/>
        <v>0.23645429474607632</v>
      </c>
      <c r="F121" s="59">
        <f t="shared" si="30"/>
        <v>0.23645429474607632</v>
      </c>
      <c r="G121" s="59">
        <f t="shared" si="30"/>
        <v>0.23645429474607632</v>
      </c>
      <c r="H121" s="59">
        <f t="shared" si="30"/>
        <v>0</v>
      </c>
      <c r="I121" s="59">
        <f t="shared" si="30"/>
        <v>0</v>
      </c>
      <c r="J121" s="60">
        <f t="shared" si="30"/>
        <v>2.1006955823212179</v>
      </c>
      <c r="K121" s="59">
        <f t="shared" si="30"/>
        <v>1.4688063511589957E-2</v>
      </c>
      <c r="L121" s="60">
        <f t="shared" si="30"/>
        <v>0</v>
      </c>
      <c r="M121" s="59">
        <f t="shared" si="30"/>
        <v>1.4423039756924316</v>
      </c>
      <c r="N121" s="59">
        <f t="shared" si="30"/>
        <v>0.46887525397409585</v>
      </c>
      <c r="O121" s="59">
        <f t="shared" si="30"/>
        <v>0.65709757815007708</v>
      </c>
      <c r="P121" s="59">
        <f t="shared" si="30"/>
        <v>0.49744471389366451</v>
      </c>
      <c r="Q121" s="59">
        <f t="shared" si="30"/>
        <v>0</v>
      </c>
      <c r="R121" s="59">
        <f t="shared" si="30"/>
        <v>0.13999035360588596</v>
      </c>
      <c r="S121" s="60">
        <f t="shared" si="36"/>
        <v>0</v>
      </c>
      <c r="T121" s="59">
        <f t="shared" si="36"/>
        <v>0</v>
      </c>
      <c r="U121" s="60">
        <f t="shared" si="36"/>
        <v>0</v>
      </c>
      <c r="V121" s="59">
        <f t="shared" si="36"/>
        <v>0</v>
      </c>
      <c r="W121" s="59">
        <f t="shared" si="36"/>
        <v>1.5847647473031268</v>
      </c>
      <c r="X121" s="59">
        <f t="shared" si="36"/>
        <v>0</v>
      </c>
      <c r="Y121" s="59">
        <f t="shared" si="36"/>
        <v>0.22237123156219488</v>
      </c>
      <c r="Z121" s="59">
        <f t="shared" si="36"/>
        <v>0</v>
      </c>
      <c r="AA121" s="59">
        <f t="shared" si="36"/>
        <v>3.7476409188610532E-2</v>
      </c>
      <c r="AB121" s="59">
        <f t="shared" si="36"/>
        <v>0</v>
      </c>
      <c r="AC121" s="59">
        <f t="shared" si="36"/>
        <v>0</v>
      </c>
      <c r="AD121" s="59">
        <f t="shared" si="36"/>
        <v>0</v>
      </c>
      <c r="AE121" s="59">
        <f t="shared" si="36"/>
        <v>8.4027823292848719E-2</v>
      </c>
      <c r="AF121" s="59">
        <f t="shared" si="36"/>
        <v>5.0416693975709234E-2</v>
      </c>
      <c r="AG121" s="60">
        <f t="shared" si="36"/>
        <v>1.0755561381484637</v>
      </c>
      <c r="AH121" s="59">
        <f t="shared" si="36"/>
        <v>0</v>
      </c>
      <c r="AI121" s="59">
        <f t="shared" si="36"/>
        <v>5.8315309365237017E-2</v>
      </c>
      <c r="AJ121" s="60">
        <f t="shared" si="36"/>
        <v>0</v>
      </c>
      <c r="AK121" s="60">
        <f t="shared" si="36"/>
        <v>0</v>
      </c>
      <c r="AL121" s="60">
        <f t="shared" si="36"/>
        <v>0</v>
      </c>
      <c r="AM121" s="60">
        <f t="shared" si="36"/>
        <v>0</v>
      </c>
      <c r="AN121" s="60">
        <f t="shared" si="36"/>
        <v>0</v>
      </c>
      <c r="AO121" s="60">
        <f t="shared" si="36"/>
        <v>0</v>
      </c>
      <c r="AP121" s="60">
        <f t="shared" si="36"/>
        <v>0</v>
      </c>
      <c r="AQ121" s="60">
        <f t="shared" si="36"/>
        <v>0</v>
      </c>
      <c r="AR121" s="59">
        <f t="shared" si="36"/>
        <v>0</v>
      </c>
      <c r="AS121" s="59">
        <f t="shared" si="36"/>
        <v>0</v>
      </c>
      <c r="AT121" s="59">
        <f t="shared" si="36"/>
        <v>0</v>
      </c>
      <c r="AU121" s="59">
        <f t="shared" si="36"/>
        <v>0</v>
      </c>
      <c r="AV121" s="59">
        <f t="shared" si="36"/>
        <v>0</v>
      </c>
      <c r="AW121" s="59">
        <f t="shared" si="32"/>
        <v>0</v>
      </c>
      <c r="AX121" s="59">
        <f t="shared" si="32"/>
        <v>0</v>
      </c>
      <c r="AY121" s="59">
        <f t="shared" si="32"/>
        <v>0</v>
      </c>
      <c r="AZ121" s="59">
        <f t="shared" si="32"/>
        <v>0</v>
      </c>
      <c r="BA121" s="59">
        <f t="shared" si="32"/>
        <v>0</v>
      </c>
      <c r="BB121" s="59">
        <f t="shared" si="32"/>
        <v>0</v>
      </c>
    </row>
    <row r="122" spans="1:54" x14ac:dyDescent="0.25">
      <c r="A122" s="61">
        <f t="shared" si="34"/>
        <v>43266</v>
      </c>
      <c r="B122" s="32">
        <f t="shared" si="33"/>
        <v>9.4507605358286231</v>
      </c>
      <c r="C122" s="59">
        <f t="shared" si="30"/>
        <v>7.0919482859164329E-2</v>
      </c>
      <c r="D122" s="59">
        <f t="shared" si="30"/>
        <v>0.23645429474607632</v>
      </c>
      <c r="E122" s="60">
        <f t="shared" si="30"/>
        <v>0.23645429474607632</v>
      </c>
      <c r="F122" s="59">
        <f t="shared" si="30"/>
        <v>0.23645429474607632</v>
      </c>
      <c r="G122" s="59">
        <f t="shared" si="30"/>
        <v>0.23645429474607632</v>
      </c>
      <c r="H122" s="59">
        <f t="shared" si="30"/>
        <v>0</v>
      </c>
      <c r="I122" s="59">
        <f t="shared" si="30"/>
        <v>0</v>
      </c>
      <c r="J122" s="60">
        <f t="shared" si="30"/>
        <v>2.1006955823212179</v>
      </c>
      <c r="K122" s="59">
        <f t="shared" si="30"/>
        <v>1.4688063511589957E-2</v>
      </c>
      <c r="L122" s="60">
        <f t="shared" si="30"/>
        <v>0</v>
      </c>
      <c r="M122" s="59">
        <f t="shared" si="30"/>
        <v>1.4423039756924316</v>
      </c>
      <c r="N122" s="59">
        <f t="shared" si="30"/>
        <v>0.46887525397409585</v>
      </c>
      <c r="O122" s="59">
        <f t="shared" si="30"/>
        <v>0.65709757815007708</v>
      </c>
      <c r="P122" s="59">
        <f t="shared" si="30"/>
        <v>0.49744471389366451</v>
      </c>
      <c r="Q122" s="59">
        <f t="shared" si="30"/>
        <v>0</v>
      </c>
      <c r="R122" s="59">
        <f t="shared" si="30"/>
        <v>0.13999035360588596</v>
      </c>
      <c r="S122" s="60">
        <f t="shared" si="36"/>
        <v>0</v>
      </c>
      <c r="T122" s="59">
        <f t="shared" si="36"/>
        <v>0</v>
      </c>
      <c r="U122" s="60">
        <f t="shared" si="36"/>
        <v>0</v>
      </c>
      <c r="V122" s="59">
        <f t="shared" si="36"/>
        <v>0</v>
      </c>
      <c r="W122" s="59">
        <f t="shared" si="36"/>
        <v>1.5847647473031268</v>
      </c>
      <c r="X122" s="59">
        <f t="shared" si="36"/>
        <v>0</v>
      </c>
      <c r="Y122" s="59">
        <f t="shared" si="36"/>
        <v>0.22237123156219488</v>
      </c>
      <c r="Z122" s="59">
        <f t="shared" si="36"/>
        <v>0</v>
      </c>
      <c r="AA122" s="59">
        <f t="shared" si="36"/>
        <v>3.7476409188610532E-2</v>
      </c>
      <c r="AB122" s="59">
        <f t="shared" si="36"/>
        <v>0</v>
      </c>
      <c r="AC122" s="59">
        <f t="shared" si="36"/>
        <v>0</v>
      </c>
      <c r="AD122" s="59">
        <f t="shared" si="36"/>
        <v>0</v>
      </c>
      <c r="AE122" s="59">
        <f t="shared" si="36"/>
        <v>8.4027823292848719E-2</v>
      </c>
      <c r="AF122" s="59">
        <f t="shared" si="36"/>
        <v>5.0416693975709234E-2</v>
      </c>
      <c r="AG122" s="60">
        <f t="shared" si="36"/>
        <v>1.0755561381484637</v>
      </c>
      <c r="AH122" s="59">
        <f t="shared" si="36"/>
        <v>0</v>
      </c>
      <c r="AI122" s="59">
        <f t="shared" si="36"/>
        <v>5.8315309365237017E-2</v>
      </c>
      <c r="AJ122" s="60">
        <f t="shared" si="36"/>
        <v>0</v>
      </c>
      <c r="AK122" s="60">
        <f t="shared" si="36"/>
        <v>0</v>
      </c>
      <c r="AL122" s="60">
        <f t="shared" si="36"/>
        <v>0</v>
      </c>
      <c r="AM122" s="60">
        <f t="shared" si="36"/>
        <v>0</v>
      </c>
      <c r="AN122" s="60">
        <f t="shared" si="36"/>
        <v>0</v>
      </c>
      <c r="AO122" s="60">
        <f t="shared" si="36"/>
        <v>0</v>
      </c>
      <c r="AP122" s="60">
        <f t="shared" si="36"/>
        <v>0</v>
      </c>
      <c r="AQ122" s="60">
        <f t="shared" si="36"/>
        <v>0</v>
      </c>
      <c r="AR122" s="59">
        <f t="shared" si="36"/>
        <v>0</v>
      </c>
      <c r="AS122" s="59">
        <f t="shared" si="36"/>
        <v>0</v>
      </c>
      <c r="AT122" s="59">
        <f t="shared" si="36"/>
        <v>0</v>
      </c>
      <c r="AU122" s="59">
        <f t="shared" si="36"/>
        <v>0</v>
      </c>
      <c r="AV122" s="59">
        <f t="shared" si="36"/>
        <v>0</v>
      </c>
      <c r="AW122" s="59">
        <f t="shared" si="32"/>
        <v>0</v>
      </c>
      <c r="AX122" s="59">
        <f t="shared" si="32"/>
        <v>0</v>
      </c>
      <c r="AY122" s="59">
        <f t="shared" si="32"/>
        <v>0</v>
      </c>
      <c r="AZ122" s="59">
        <f t="shared" si="32"/>
        <v>0</v>
      </c>
      <c r="BA122" s="59">
        <f t="shared" si="32"/>
        <v>0</v>
      </c>
      <c r="BB122" s="59">
        <f t="shared" si="32"/>
        <v>0</v>
      </c>
    </row>
    <row r="123" spans="1:54" x14ac:dyDescent="0.25">
      <c r="A123" s="61">
        <f t="shared" si="34"/>
        <v>43267</v>
      </c>
      <c r="B123" s="32">
        <f t="shared" si="33"/>
        <v>9.4507605358286231</v>
      </c>
      <c r="C123" s="59">
        <f t="shared" si="30"/>
        <v>7.0919482859164329E-2</v>
      </c>
      <c r="D123" s="59">
        <f t="shared" si="30"/>
        <v>0.23645429474607632</v>
      </c>
      <c r="E123" s="60">
        <f t="shared" si="30"/>
        <v>0.23645429474607632</v>
      </c>
      <c r="F123" s="59">
        <f t="shared" si="30"/>
        <v>0.23645429474607632</v>
      </c>
      <c r="G123" s="59">
        <f t="shared" si="30"/>
        <v>0.23645429474607632</v>
      </c>
      <c r="H123" s="59">
        <f t="shared" si="30"/>
        <v>0</v>
      </c>
      <c r="I123" s="59">
        <f t="shared" si="30"/>
        <v>0</v>
      </c>
      <c r="J123" s="60">
        <f t="shared" si="30"/>
        <v>2.1006955823212179</v>
      </c>
      <c r="K123" s="59">
        <f t="shared" si="30"/>
        <v>1.4688063511589957E-2</v>
      </c>
      <c r="L123" s="60">
        <f t="shared" si="30"/>
        <v>0</v>
      </c>
      <c r="M123" s="59">
        <f t="shared" si="30"/>
        <v>1.4423039756924316</v>
      </c>
      <c r="N123" s="59">
        <f t="shared" si="30"/>
        <v>0.46887525397409585</v>
      </c>
      <c r="O123" s="59">
        <f t="shared" si="30"/>
        <v>0.65709757815007708</v>
      </c>
      <c r="P123" s="59">
        <f t="shared" si="30"/>
        <v>0.49744471389366451</v>
      </c>
      <c r="Q123" s="59">
        <f t="shared" si="30"/>
        <v>0</v>
      </c>
      <c r="R123" s="59">
        <f t="shared" si="30"/>
        <v>0.13999035360588596</v>
      </c>
      <c r="S123" s="60">
        <f t="shared" si="36"/>
        <v>0</v>
      </c>
      <c r="T123" s="59">
        <f t="shared" si="36"/>
        <v>0</v>
      </c>
      <c r="U123" s="60">
        <f t="shared" si="36"/>
        <v>0</v>
      </c>
      <c r="V123" s="59">
        <f t="shared" si="36"/>
        <v>0</v>
      </c>
      <c r="W123" s="59">
        <f t="shared" si="36"/>
        <v>1.5847647473031268</v>
      </c>
      <c r="X123" s="59">
        <f t="shared" si="36"/>
        <v>0</v>
      </c>
      <c r="Y123" s="59">
        <f t="shared" si="36"/>
        <v>0.22237123156219488</v>
      </c>
      <c r="Z123" s="59">
        <f t="shared" si="36"/>
        <v>0</v>
      </c>
      <c r="AA123" s="59">
        <f t="shared" si="36"/>
        <v>3.7476409188610532E-2</v>
      </c>
      <c r="AB123" s="59">
        <f t="shared" si="36"/>
        <v>0</v>
      </c>
      <c r="AC123" s="59">
        <f t="shared" si="36"/>
        <v>0</v>
      </c>
      <c r="AD123" s="59">
        <f t="shared" si="36"/>
        <v>0</v>
      </c>
      <c r="AE123" s="59">
        <f t="shared" si="36"/>
        <v>8.4027823292848719E-2</v>
      </c>
      <c r="AF123" s="59">
        <f t="shared" si="36"/>
        <v>5.0416693975709234E-2</v>
      </c>
      <c r="AG123" s="60">
        <f t="shared" si="36"/>
        <v>1.0755561381484637</v>
      </c>
      <c r="AH123" s="59">
        <f t="shared" si="36"/>
        <v>0</v>
      </c>
      <c r="AI123" s="59">
        <f t="shared" si="36"/>
        <v>5.8315309365237017E-2</v>
      </c>
      <c r="AJ123" s="60">
        <f t="shared" si="36"/>
        <v>0</v>
      </c>
      <c r="AK123" s="60">
        <f t="shared" si="36"/>
        <v>0</v>
      </c>
      <c r="AL123" s="60">
        <f t="shared" si="36"/>
        <v>0</v>
      </c>
      <c r="AM123" s="60">
        <f t="shared" si="36"/>
        <v>0</v>
      </c>
      <c r="AN123" s="60">
        <f t="shared" si="36"/>
        <v>0</v>
      </c>
      <c r="AO123" s="60">
        <f t="shared" si="36"/>
        <v>0</v>
      </c>
      <c r="AP123" s="60">
        <f t="shared" si="36"/>
        <v>0</v>
      </c>
      <c r="AQ123" s="60">
        <f t="shared" si="36"/>
        <v>0</v>
      </c>
      <c r="AR123" s="59">
        <f t="shared" si="36"/>
        <v>0</v>
      </c>
      <c r="AS123" s="59">
        <f t="shared" si="36"/>
        <v>0</v>
      </c>
      <c r="AT123" s="59">
        <f t="shared" si="36"/>
        <v>0</v>
      </c>
      <c r="AU123" s="59">
        <f t="shared" si="36"/>
        <v>0</v>
      </c>
      <c r="AV123" s="59">
        <f t="shared" si="36"/>
        <v>0</v>
      </c>
      <c r="AW123" s="59">
        <f t="shared" si="32"/>
        <v>0</v>
      </c>
      <c r="AX123" s="59">
        <f t="shared" si="32"/>
        <v>0</v>
      </c>
      <c r="AY123" s="59">
        <f t="shared" si="32"/>
        <v>0</v>
      </c>
      <c r="AZ123" s="59">
        <f t="shared" si="32"/>
        <v>0</v>
      </c>
      <c r="BA123" s="59">
        <f t="shared" si="32"/>
        <v>0</v>
      </c>
      <c r="BB123" s="59">
        <f t="shared" si="32"/>
        <v>0</v>
      </c>
    </row>
    <row r="124" spans="1:54" x14ac:dyDescent="0.25">
      <c r="A124" s="61">
        <f t="shared" si="34"/>
        <v>43268</v>
      </c>
      <c r="B124" s="32">
        <f t="shared" si="33"/>
        <v>9.4507605358286231</v>
      </c>
      <c r="C124" s="59">
        <f t="shared" si="30"/>
        <v>7.0919482859164329E-2</v>
      </c>
      <c r="D124" s="59">
        <f t="shared" ref="D124:AG139" si="37">D$26/1.98347/30</f>
        <v>0.23645429474607632</v>
      </c>
      <c r="E124" s="60">
        <f t="shared" si="37"/>
        <v>0.23645429474607632</v>
      </c>
      <c r="F124" s="59">
        <f t="shared" si="37"/>
        <v>0.23645429474607632</v>
      </c>
      <c r="G124" s="59">
        <f t="shared" si="37"/>
        <v>0.23645429474607632</v>
      </c>
      <c r="H124" s="59">
        <f t="shared" si="37"/>
        <v>0</v>
      </c>
      <c r="I124" s="59">
        <f t="shared" si="37"/>
        <v>0</v>
      </c>
      <c r="J124" s="60">
        <f t="shared" si="37"/>
        <v>2.1006955823212179</v>
      </c>
      <c r="K124" s="59">
        <f t="shared" si="37"/>
        <v>1.4688063511589957E-2</v>
      </c>
      <c r="L124" s="60">
        <f t="shared" si="37"/>
        <v>0</v>
      </c>
      <c r="M124" s="59">
        <f t="shared" si="37"/>
        <v>1.4423039756924316</v>
      </c>
      <c r="N124" s="59">
        <f t="shared" si="37"/>
        <v>0.46887525397409585</v>
      </c>
      <c r="O124" s="59">
        <f t="shared" si="37"/>
        <v>0.65709757815007708</v>
      </c>
      <c r="P124" s="59">
        <f t="shared" si="37"/>
        <v>0.49744471389366451</v>
      </c>
      <c r="Q124" s="59">
        <f t="shared" si="37"/>
        <v>0</v>
      </c>
      <c r="R124" s="59">
        <f t="shared" si="37"/>
        <v>0.13999035360588596</v>
      </c>
      <c r="S124" s="60">
        <f t="shared" si="37"/>
        <v>0</v>
      </c>
      <c r="T124" s="59">
        <f t="shared" si="37"/>
        <v>0</v>
      </c>
      <c r="U124" s="60">
        <f t="shared" si="37"/>
        <v>0</v>
      </c>
      <c r="V124" s="59">
        <f t="shared" si="37"/>
        <v>0</v>
      </c>
      <c r="W124" s="59">
        <f t="shared" si="36"/>
        <v>1.5847647473031268</v>
      </c>
      <c r="X124" s="59">
        <f t="shared" si="37"/>
        <v>0</v>
      </c>
      <c r="Y124" s="59">
        <f t="shared" si="37"/>
        <v>0.22237123156219488</v>
      </c>
      <c r="Z124" s="59">
        <f t="shared" si="37"/>
        <v>0</v>
      </c>
      <c r="AA124" s="59">
        <f t="shared" si="37"/>
        <v>3.7476409188610532E-2</v>
      </c>
      <c r="AB124" s="59">
        <f t="shared" si="36"/>
        <v>0</v>
      </c>
      <c r="AC124" s="59">
        <f t="shared" si="37"/>
        <v>0</v>
      </c>
      <c r="AD124" s="59">
        <f t="shared" si="37"/>
        <v>0</v>
      </c>
      <c r="AE124" s="59">
        <f t="shared" si="37"/>
        <v>8.4027823292848719E-2</v>
      </c>
      <c r="AF124" s="59">
        <f t="shared" si="37"/>
        <v>5.0416693975709234E-2</v>
      </c>
      <c r="AG124" s="60">
        <f t="shared" si="36"/>
        <v>1.0755561381484637</v>
      </c>
      <c r="AH124" s="59">
        <f t="shared" si="36"/>
        <v>0</v>
      </c>
      <c r="AI124" s="59">
        <f t="shared" si="36"/>
        <v>5.8315309365237017E-2</v>
      </c>
      <c r="AJ124" s="60">
        <f t="shared" si="36"/>
        <v>0</v>
      </c>
      <c r="AK124" s="60">
        <f t="shared" si="36"/>
        <v>0</v>
      </c>
      <c r="AL124" s="60">
        <f t="shared" si="36"/>
        <v>0</v>
      </c>
      <c r="AM124" s="60">
        <f t="shared" si="36"/>
        <v>0</v>
      </c>
      <c r="AN124" s="60">
        <f t="shared" si="36"/>
        <v>0</v>
      </c>
      <c r="AO124" s="60">
        <f t="shared" si="36"/>
        <v>0</v>
      </c>
      <c r="AP124" s="60">
        <f t="shared" si="36"/>
        <v>0</v>
      </c>
      <c r="AQ124" s="60">
        <f t="shared" si="36"/>
        <v>0</v>
      </c>
      <c r="AR124" s="59">
        <f t="shared" si="36"/>
        <v>0</v>
      </c>
      <c r="AS124" s="59">
        <f t="shared" si="36"/>
        <v>0</v>
      </c>
      <c r="AT124" s="59">
        <f t="shared" si="36"/>
        <v>0</v>
      </c>
      <c r="AU124" s="59">
        <f t="shared" si="36"/>
        <v>0</v>
      </c>
      <c r="AV124" s="59">
        <f t="shared" si="36"/>
        <v>0</v>
      </c>
      <c r="AW124" s="59">
        <f t="shared" ref="AW124:BB151" si="38">AW$26/1.98347/30</f>
        <v>0</v>
      </c>
      <c r="AX124" s="59">
        <f t="shared" si="38"/>
        <v>0</v>
      </c>
      <c r="AY124" s="59">
        <f t="shared" si="38"/>
        <v>0</v>
      </c>
      <c r="AZ124" s="59">
        <f t="shared" si="38"/>
        <v>0</v>
      </c>
      <c r="BA124" s="59">
        <f t="shared" si="38"/>
        <v>0</v>
      </c>
      <c r="BB124" s="59">
        <f t="shared" si="38"/>
        <v>0</v>
      </c>
    </row>
    <row r="125" spans="1:54" x14ac:dyDescent="0.25">
      <c r="A125" s="61">
        <f t="shared" si="34"/>
        <v>43269</v>
      </c>
      <c r="B125" s="32">
        <f t="shared" si="33"/>
        <v>9.4507605358286231</v>
      </c>
      <c r="C125" s="59">
        <f t="shared" ref="C125:R154" si="39">C$26/1.98347/30</f>
        <v>7.0919482859164329E-2</v>
      </c>
      <c r="D125" s="59">
        <f t="shared" si="37"/>
        <v>0.23645429474607632</v>
      </c>
      <c r="E125" s="60">
        <f t="shared" si="37"/>
        <v>0.23645429474607632</v>
      </c>
      <c r="F125" s="59">
        <f t="shared" si="37"/>
        <v>0.23645429474607632</v>
      </c>
      <c r="G125" s="59">
        <f t="shared" si="37"/>
        <v>0.23645429474607632</v>
      </c>
      <c r="H125" s="59">
        <f t="shared" si="37"/>
        <v>0</v>
      </c>
      <c r="I125" s="59">
        <f t="shared" si="37"/>
        <v>0</v>
      </c>
      <c r="J125" s="60">
        <f t="shared" si="37"/>
        <v>2.1006955823212179</v>
      </c>
      <c r="K125" s="59">
        <f t="shared" si="37"/>
        <v>1.4688063511589957E-2</v>
      </c>
      <c r="L125" s="60">
        <f t="shared" si="37"/>
        <v>0</v>
      </c>
      <c r="M125" s="59">
        <f t="shared" si="37"/>
        <v>1.4423039756924316</v>
      </c>
      <c r="N125" s="59">
        <f t="shared" si="37"/>
        <v>0.46887525397409585</v>
      </c>
      <c r="O125" s="59">
        <f t="shared" si="37"/>
        <v>0.65709757815007708</v>
      </c>
      <c r="P125" s="59">
        <f t="shared" si="37"/>
        <v>0.49744471389366451</v>
      </c>
      <c r="Q125" s="59">
        <f t="shared" si="37"/>
        <v>0</v>
      </c>
      <c r="R125" s="59">
        <f t="shared" si="37"/>
        <v>0.13999035360588596</v>
      </c>
      <c r="S125" s="60">
        <f t="shared" si="37"/>
        <v>0</v>
      </c>
      <c r="T125" s="59">
        <f t="shared" si="37"/>
        <v>0</v>
      </c>
      <c r="U125" s="60">
        <f t="shared" si="37"/>
        <v>0</v>
      </c>
      <c r="V125" s="59">
        <f t="shared" si="37"/>
        <v>0</v>
      </c>
      <c r="W125" s="59">
        <f t="shared" si="36"/>
        <v>1.5847647473031268</v>
      </c>
      <c r="X125" s="59">
        <f t="shared" si="37"/>
        <v>0</v>
      </c>
      <c r="Y125" s="59">
        <f t="shared" si="37"/>
        <v>0.22237123156219488</v>
      </c>
      <c r="Z125" s="59">
        <f t="shared" si="37"/>
        <v>0</v>
      </c>
      <c r="AA125" s="59">
        <f t="shared" si="37"/>
        <v>3.7476409188610532E-2</v>
      </c>
      <c r="AB125" s="59">
        <f t="shared" si="36"/>
        <v>0</v>
      </c>
      <c r="AC125" s="59">
        <f t="shared" si="37"/>
        <v>0</v>
      </c>
      <c r="AD125" s="59">
        <f t="shared" si="37"/>
        <v>0</v>
      </c>
      <c r="AE125" s="59">
        <f t="shared" si="37"/>
        <v>8.4027823292848719E-2</v>
      </c>
      <c r="AF125" s="59">
        <f t="shared" si="37"/>
        <v>5.0416693975709234E-2</v>
      </c>
      <c r="AG125" s="60">
        <f t="shared" si="36"/>
        <v>1.0755561381484637</v>
      </c>
      <c r="AH125" s="59">
        <f t="shared" si="36"/>
        <v>0</v>
      </c>
      <c r="AI125" s="59">
        <f t="shared" si="36"/>
        <v>5.8315309365237017E-2</v>
      </c>
      <c r="AJ125" s="60">
        <f t="shared" si="36"/>
        <v>0</v>
      </c>
      <c r="AK125" s="60">
        <f t="shared" si="36"/>
        <v>0</v>
      </c>
      <c r="AL125" s="60">
        <f t="shared" si="36"/>
        <v>0</v>
      </c>
      <c r="AM125" s="60">
        <f t="shared" si="36"/>
        <v>0</v>
      </c>
      <c r="AN125" s="60">
        <f t="shared" si="36"/>
        <v>0</v>
      </c>
      <c r="AO125" s="60">
        <f t="shared" si="36"/>
        <v>0</v>
      </c>
      <c r="AP125" s="60">
        <f t="shared" si="36"/>
        <v>0</v>
      </c>
      <c r="AQ125" s="60">
        <f t="shared" si="36"/>
        <v>0</v>
      </c>
      <c r="AR125" s="59">
        <f t="shared" si="36"/>
        <v>0</v>
      </c>
      <c r="AS125" s="59">
        <f t="shared" si="36"/>
        <v>0</v>
      </c>
      <c r="AT125" s="59">
        <f t="shared" si="36"/>
        <v>0</v>
      </c>
      <c r="AU125" s="59">
        <f t="shared" si="36"/>
        <v>0</v>
      </c>
      <c r="AV125" s="59">
        <f t="shared" si="36"/>
        <v>0</v>
      </c>
      <c r="AW125" s="59">
        <f t="shared" si="38"/>
        <v>0</v>
      </c>
      <c r="AX125" s="59">
        <f t="shared" si="38"/>
        <v>0</v>
      </c>
      <c r="AY125" s="59">
        <f t="shared" si="38"/>
        <v>0</v>
      </c>
      <c r="AZ125" s="59">
        <f t="shared" si="38"/>
        <v>0</v>
      </c>
      <c r="BA125" s="59">
        <f t="shared" si="38"/>
        <v>0</v>
      </c>
      <c r="BB125" s="59">
        <f t="shared" si="38"/>
        <v>0</v>
      </c>
    </row>
    <row r="126" spans="1:54" x14ac:dyDescent="0.25">
      <c r="A126" s="61">
        <f t="shared" si="34"/>
        <v>43270</v>
      </c>
      <c r="B126" s="32">
        <f t="shared" si="33"/>
        <v>9.4507605358286231</v>
      </c>
      <c r="C126" s="59">
        <f t="shared" si="39"/>
        <v>7.0919482859164329E-2</v>
      </c>
      <c r="D126" s="59">
        <f t="shared" si="37"/>
        <v>0.23645429474607632</v>
      </c>
      <c r="E126" s="60">
        <f t="shared" si="37"/>
        <v>0.23645429474607632</v>
      </c>
      <c r="F126" s="59">
        <f t="shared" si="37"/>
        <v>0.23645429474607632</v>
      </c>
      <c r="G126" s="59">
        <f t="shared" si="37"/>
        <v>0.23645429474607632</v>
      </c>
      <c r="H126" s="59">
        <f t="shared" si="37"/>
        <v>0</v>
      </c>
      <c r="I126" s="59">
        <f t="shared" si="37"/>
        <v>0</v>
      </c>
      <c r="J126" s="60">
        <f t="shared" si="37"/>
        <v>2.1006955823212179</v>
      </c>
      <c r="K126" s="59">
        <f t="shared" si="37"/>
        <v>1.4688063511589957E-2</v>
      </c>
      <c r="L126" s="60">
        <f t="shared" si="37"/>
        <v>0</v>
      </c>
      <c r="M126" s="59">
        <f t="shared" si="37"/>
        <v>1.4423039756924316</v>
      </c>
      <c r="N126" s="59">
        <f t="shared" si="37"/>
        <v>0.46887525397409585</v>
      </c>
      <c r="O126" s="59">
        <f t="shared" si="37"/>
        <v>0.65709757815007708</v>
      </c>
      <c r="P126" s="59">
        <f t="shared" si="37"/>
        <v>0.49744471389366451</v>
      </c>
      <c r="Q126" s="59">
        <f t="shared" si="37"/>
        <v>0</v>
      </c>
      <c r="R126" s="59">
        <f t="shared" si="37"/>
        <v>0.13999035360588596</v>
      </c>
      <c r="S126" s="60">
        <f t="shared" si="37"/>
        <v>0</v>
      </c>
      <c r="T126" s="59">
        <f t="shared" si="37"/>
        <v>0</v>
      </c>
      <c r="U126" s="60">
        <f t="shared" si="37"/>
        <v>0</v>
      </c>
      <c r="V126" s="59">
        <f t="shared" si="37"/>
        <v>0</v>
      </c>
      <c r="W126" s="59">
        <f t="shared" si="36"/>
        <v>1.5847647473031268</v>
      </c>
      <c r="X126" s="59">
        <f t="shared" si="37"/>
        <v>0</v>
      </c>
      <c r="Y126" s="59">
        <f t="shared" si="37"/>
        <v>0.22237123156219488</v>
      </c>
      <c r="Z126" s="59">
        <f t="shared" si="37"/>
        <v>0</v>
      </c>
      <c r="AA126" s="59">
        <f t="shared" si="37"/>
        <v>3.7476409188610532E-2</v>
      </c>
      <c r="AB126" s="59">
        <f t="shared" si="36"/>
        <v>0</v>
      </c>
      <c r="AC126" s="59">
        <f t="shared" si="37"/>
        <v>0</v>
      </c>
      <c r="AD126" s="59">
        <f t="shared" si="37"/>
        <v>0</v>
      </c>
      <c r="AE126" s="59">
        <f t="shared" si="37"/>
        <v>8.4027823292848719E-2</v>
      </c>
      <c r="AF126" s="59">
        <f t="shared" si="37"/>
        <v>5.0416693975709234E-2</v>
      </c>
      <c r="AG126" s="60">
        <f t="shared" si="36"/>
        <v>1.0755561381484637</v>
      </c>
      <c r="AH126" s="59">
        <f t="shared" si="36"/>
        <v>0</v>
      </c>
      <c r="AI126" s="59">
        <f t="shared" si="36"/>
        <v>5.8315309365237017E-2</v>
      </c>
      <c r="AJ126" s="60">
        <f t="shared" si="36"/>
        <v>0</v>
      </c>
      <c r="AK126" s="60">
        <f t="shared" si="36"/>
        <v>0</v>
      </c>
      <c r="AL126" s="60">
        <f t="shared" si="36"/>
        <v>0</v>
      </c>
      <c r="AM126" s="60">
        <f t="shared" si="36"/>
        <v>0</v>
      </c>
      <c r="AN126" s="60">
        <f t="shared" ref="AN126:BC139" si="40">AN$26/1.98347/30</f>
        <v>0</v>
      </c>
      <c r="AO126" s="60">
        <f t="shared" si="40"/>
        <v>0</v>
      </c>
      <c r="AP126" s="60">
        <f t="shared" si="40"/>
        <v>0</v>
      </c>
      <c r="AQ126" s="60">
        <f t="shared" si="40"/>
        <v>0</v>
      </c>
      <c r="AR126" s="59">
        <f t="shared" si="40"/>
        <v>0</v>
      </c>
      <c r="AS126" s="59">
        <f t="shared" si="40"/>
        <v>0</v>
      </c>
      <c r="AT126" s="59">
        <f t="shared" si="40"/>
        <v>0</v>
      </c>
      <c r="AU126" s="59">
        <f t="shared" si="40"/>
        <v>0</v>
      </c>
      <c r="AV126" s="59">
        <f t="shared" si="40"/>
        <v>0</v>
      </c>
      <c r="AW126" s="59">
        <f t="shared" si="38"/>
        <v>0</v>
      </c>
      <c r="AX126" s="59">
        <f t="shared" si="38"/>
        <v>0</v>
      </c>
      <c r="AY126" s="59">
        <f t="shared" si="38"/>
        <v>0</v>
      </c>
      <c r="AZ126" s="59">
        <f t="shared" si="38"/>
        <v>0</v>
      </c>
      <c r="BA126" s="59">
        <f t="shared" si="38"/>
        <v>0</v>
      </c>
      <c r="BB126" s="59">
        <f t="shared" si="38"/>
        <v>0</v>
      </c>
    </row>
    <row r="127" spans="1:54" x14ac:dyDescent="0.25">
      <c r="A127" s="61">
        <f t="shared" si="34"/>
        <v>43271</v>
      </c>
      <c r="B127" s="32">
        <f t="shared" si="33"/>
        <v>9.4507605358286231</v>
      </c>
      <c r="C127" s="59">
        <f t="shared" si="39"/>
        <v>7.0919482859164329E-2</v>
      </c>
      <c r="D127" s="59">
        <f t="shared" si="37"/>
        <v>0.23645429474607632</v>
      </c>
      <c r="E127" s="60">
        <f t="shared" si="37"/>
        <v>0.23645429474607632</v>
      </c>
      <c r="F127" s="59">
        <f t="shared" si="37"/>
        <v>0.23645429474607632</v>
      </c>
      <c r="G127" s="59">
        <f t="shared" si="37"/>
        <v>0.23645429474607632</v>
      </c>
      <c r="H127" s="59">
        <f t="shared" si="37"/>
        <v>0</v>
      </c>
      <c r="I127" s="59">
        <f t="shared" si="37"/>
        <v>0</v>
      </c>
      <c r="J127" s="60">
        <f t="shared" si="37"/>
        <v>2.1006955823212179</v>
      </c>
      <c r="K127" s="59">
        <f t="shared" si="37"/>
        <v>1.4688063511589957E-2</v>
      </c>
      <c r="L127" s="60">
        <f t="shared" si="37"/>
        <v>0</v>
      </c>
      <c r="M127" s="59">
        <f t="shared" si="37"/>
        <v>1.4423039756924316</v>
      </c>
      <c r="N127" s="59">
        <f t="shared" si="37"/>
        <v>0.46887525397409585</v>
      </c>
      <c r="O127" s="59">
        <f t="shared" si="37"/>
        <v>0.65709757815007708</v>
      </c>
      <c r="P127" s="59">
        <f t="shared" si="37"/>
        <v>0.49744471389366451</v>
      </c>
      <c r="Q127" s="59">
        <f t="shared" si="37"/>
        <v>0</v>
      </c>
      <c r="R127" s="59">
        <f t="shared" si="37"/>
        <v>0.13999035360588596</v>
      </c>
      <c r="S127" s="60">
        <f t="shared" si="37"/>
        <v>0</v>
      </c>
      <c r="T127" s="59">
        <f t="shared" si="37"/>
        <v>0</v>
      </c>
      <c r="U127" s="60">
        <f t="shared" si="37"/>
        <v>0</v>
      </c>
      <c r="V127" s="59">
        <f t="shared" si="37"/>
        <v>0</v>
      </c>
      <c r="W127" s="59">
        <f t="shared" si="37"/>
        <v>1.5847647473031268</v>
      </c>
      <c r="X127" s="59">
        <f t="shared" si="37"/>
        <v>0</v>
      </c>
      <c r="Y127" s="59">
        <f t="shared" si="37"/>
        <v>0.22237123156219488</v>
      </c>
      <c r="Z127" s="59">
        <f t="shared" si="37"/>
        <v>0</v>
      </c>
      <c r="AA127" s="59">
        <f t="shared" si="37"/>
        <v>3.7476409188610532E-2</v>
      </c>
      <c r="AB127" s="59">
        <f t="shared" si="37"/>
        <v>0</v>
      </c>
      <c r="AC127" s="59">
        <f t="shared" si="37"/>
        <v>0</v>
      </c>
      <c r="AD127" s="59">
        <f t="shared" si="37"/>
        <v>0</v>
      </c>
      <c r="AE127" s="59">
        <f t="shared" si="37"/>
        <v>8.4027823292848719E-2</v>
      </c>
      <c r="AF127" s="59">
        <f t="shared" si="37"/>
        <v>5.0416693975709234E-2</v>
      </c>
      <c r="AG127" s="60">
        <f t="shared" si="37"/>
        <v>1.0755561381484637</v>
      </c>
      <c r="AH127" s="59">
        <f t="shared" ref="AH127:AW140" si="41">AH$26/1.98347/30</f>
        <v>0</v>
      </c>
      <c r="AI127" s="59">
        <f t="shared" si="41"/>
        <v>5.8315309365237017E-2</v>
      </c>
      <c r="AJ127" s="60">
        <f t="shared" si="41"/>
        <v>0</v>
      </c>
      <c r="AK127" s="60">
        <f t="shared" si="41"/>
        <v>0</v>
      </c>
      <c r="AL127" s="60">
        <f t="shared" si="41"/>
        <v>0</v>
      </c>
      <c r="AM127" s="60">
        <f t="shared" si="41"/>
        <v>0</v>
      </c>
      <c r="AN127" s="60">
        <f t="shared" si="41"/>
        <v>0</v>
      </c>
      <c r="AO127" s="60">
        <f t="shared" si="41"/>
        <v>0</v>
      </c>
      <c r="AP127" s="60">
        <f t="shared" si="41"/>
        <v>0</v>
      </c>
      <c r="AQ127" s="60">
        <f t="shared" si="41"/>
        <v>0</v>
      </c>
      <c r="AR127" s="59">
        <f t="shared" si="41"/>
        <v>0</v>
      </c>
      <c r="AS127" s="59">
        <f t="shared" si="41"/>
        <v>0</v>
      </c>
      <c r="AT127" s="59">
        <f t="shared" si="41"/>
        <v>0</v>
      </c>
      <c r="AU127" s="59">
        <f t="shared" si="41"/>
        <v>0</v>
      </c>
      <c r="AV127" s="59">
        <f t="shared" si="41"/>
        <v>0</v>
      </c>
      <c r="AW127" s="59">
        <f t="shared" si="38"/>
        <v>0</v>
      </c>
      <c r="AX127" s="59">
        <f t="shared" si="38"/>
        <v>0</v>
      </c>
      <c r="AY127" s="59">
        <f t="shared" si="38"/>
        <v>0</v>
      </c>
      <c r="AZ127" s="59">
        <f t="shared" si="38"/>
        <v>0</v>
      </c>
      <c r="BA127" s="59">
        <f t="shared" si="38"/>
        <v>0</v>
      </c>
      <c r="BB127" s="59">
        <f t="shared" si="38"/>
        <v>0</v>
      </c>
    </row>
    <row r="128" spans="1:54" x14ac:dyDescent="0.25">
      <c r="A128" s="61">
        <f t="shared" si="34"/>
        <v>43272</v>
      </c>
      <c r="B128" s="32">
        <f t="shared" si="33"/>
        <v>9.4507605358286231</v>
      </c>
      <c r="C128" s="59">
        <f t="shared" si="39"/>
        <v>7.0919482859164329E-2</v>
      </c>
      <c r="D128" s="59">
        <f t="shared" si="37"/>
        <v>0.23645429474607632</v>
      </c>
      <c r="E128" s="60">
        <f t="shared" si="37"/>
        <v>0.23645429474607632</v>
      </c>
      <c r="F128" s="59">
        <f t="shared" si="37"/>
        <v>0.23645429474607632</v>
      </c>
      <c r="G128" s="59">
        <f t="shared" si="37"/>
        <v>0.23645429474607632</v>
      </c>
      <c r="H128" s="59">
        <f t="shared" si="37"/>
        <v>0</v>
      </c>
      <c r="I128" s="59">
        <f t="shared" si="37"/>
        <v>0</v>
      </c>
      <c r="J128" s="60">
        <f t="shared" si="37"/>
        <v>2.1006955823212179</v>
      </c>
      <c r="K128" s="59">
        <f t="shared" si="37"/>
        <v>1.4688063511589957E-2</v>
      </c>
      <c r="L128" s="60">
        <f t="shared" si="37"/>
        <v>0</v>
      </c>
      <c r="M128" s="59">
        <f t="shared" si="37"/>
        <v>1.4423039756924316</v>
      </c>
      <c r="N128" s="59">
        <f t="shared" si="37"/>
        <v>0.46887525397409585</v>
      </c>
      <c r="O128" s="59">
        <f t="shared" si="37"/>
        <v>0.65709757815007708</v>
      </c>
      <c r="P128" s="59">
        <f t="shared" si="37"/>
        <v>0.49744471389366451</v>
      </c>
      <c r="Q128" s="59">
        <f t="shared" si="37"/>
        <v>0</v>
      </c>
      <c r="R128" s="59">
        <f t="shared" si="37"/>
        <v>0.13999035360588596</v>
      </c>
      <c r="S128" s="60">
        <f t="shared" si="37"/>
        <v>0</v>
      </c>
      <c r="T128" s="59">
        <f t="shared" si="37"/>
        <v>0</v>
      </c>
      <c r="U128" s="60">
        <f t="shared" si="37"/>
        <v>0</v>
      </c>
      <c r="V128" s="59">
        <f t="shared" si="37"/>
        <v>0</v>
      </c>
      <c r="W128" s="59">
        <f t="shared" si="37"/>
        <v>1.5847647473031268</v>
      </c>
      <c r="X128" s="59">
        <f t="shared" si="37"/>
        <v>0</v>
      </c>
      <c r="Y128" s="59">
        <f t="shared" si="37"/>
        <v>0.22237123156219488</v>
      </c>
      <c r="Z128" s="59">
        <f t="shared" si="37"/>
        <v>0</v>
      </c>
      <c r="AA128" s="59">
        <f t="shared" si="37"/>
        <v>3.7476409188610532E-2</v>
      </c>
      <c r="AB128" s="59">
        <f t="shared" si="37"/>
        <v>0</v>
      </c>
      <c r="AC128" s="59">
        <f t="shared" si="37"/>
        <v>0</v>
      </c>
      <c r="AD128" s="59">
        <f t="shared" si="37"/>
        <v>0</v>
      </c>
      <c r="AE128" s="59">
        <f t="shared" si="37"/>
        <v>8.4027823292848719E-2</v>
      </c>
      <c r="AF128" s="59">
        <f t="shared" si="37"/>
        <v>5.0416693975709234E-2</v>
      </c>
      <c r="AG128" s="60">
        <f t="shared" si="37"/>
        <v>1.0755561381484637</v>
      </c>
      <c r="AH128" s="59">
        <f t="shared" si="41"/>
        <v>0</v>
      </c>
      <c r="AI128" s="59">
        <f t="shared" si="41"/>
        <v>5.8315309365237017E-2</v>
      </c>
      <c r="AJ128" s="60">
        <f t="shared" si="41"/>
        <v>0</v>
      </c>
      <c r="AK128" s="60">
        <f t="shared" si="41"/>
        <v>0</v>
      </c>
      <c r="AL128" s="60">
        <f t="shared" si="41"/>
        <v>0</v>
      </c>
      <c r="AM128" s="60">
        <f t="shared" si="41"/>
        <v>0</v>
      </c>
      <c r="AN128" s="60">
        <f t="shared" si="41"/>
        <v>0</v>
      </c>
      <c r="AO128" s="60">
        <f t="shared" si="41"/>
        <v>0</v>
      </c>
      <c r="AP128" s="60">
        <f t="shared" si="41"/>
        <v>0</v>
      </c>
      <c r="AQ128" s="60">
        <f t="shared" si="41"/>
        <v>0</v>
      </c>
      <c r="AR128" s="59">
        <f t="shared" si="41"/>
        <v>0</v>
      </c>
      <c r="AS128" s="59">
        <f t="shared" si="41"/>
        <v>0</v>
      </c>
      <c r="AT128" s="59">
        <f t="shared" si="41"/>
        <v>0</v>
      </c>
      <c r="AU128" s="59">
        <f t="shared" si="41"/>
        <v>0</v>
      </c>
      <c r="AV128" s="59">
        <f t="shared" si="41"/>
        <v>0</v>
      </c>
      <c r="AW128" s="59">
        <f t="shared" si="38"/>
        <v>0</v>
      </c>
      <c r="AX128" s="59">
        <f t="shared" si="38"/>
        <v>0</v>
      </c>
      <c r="AY128" s="59">
        <f t="shared" si="38"/>
        <v>0</v>
      </c>
      <c r="AZ128" s="59">
        <f t="shared" si="38"/>
        <v>0</v>
      </c>
      <c r="BA128" s="59">
        <f t="shared" si="38"/>
        <v>0</v>
      </c>
      <c r="BB128" s="59">
        <f t="shared" si="38"/>
        <v>0</v>
      </c>
    </row>
    <row r="129" spans="1:54" x14ac:dyDescent="0.25">
      <c r="A129" s="61">
        <f t="shared" si="34"/>
        <v>43273</v>
      </c>
      <c r="B129" s="32">
        <f t="shared" si="33"/>
        <v>9.4507605358286231</v>
      </c>
      <c r="C129" s="59">
        <f t="shared" si="39"/>
        <v>7.0919482859164329E-2</v>
      </c>
      <c r="D129" s="59">
        <f t="shared" si="37"/>
        <v>0.23645429474607632</v>
      </c>
      <c r="E129" s="60">
        <f t="shared" si="37"/>
        <v>0.23645429474607632</v>
      </c>
      <c r="F129" s="59">
        <f t="shared" si="37"/>
        <v>0.23645429474607632</v>
      </c>
      <c r="G129" s="59">
        <f t="shared" si="37"/>
        <v>0.23645429474607632</v>
      </c>
      <c r="H129" s="59">
        <f t="shared" si="37"/>
        <v>0</v>
      </c>
      <c r="I129" s="59">
        <f t="shared" si="37"/>
        <v>0</v>
      </c>
      <c r="J129" s="60">
        <f t="shared" si="37"/>
        <v>2.1006955823212179</v>
      </c>
      <c r="K129" s="59">
        <f t="shared" si="37"/>
        <v>1.4688063511589957E-2</v>
      </c>
      <c r="L129" s="60">
        <f t="shared" si="37"/>
        <v>0</v>
      </c>
      <c r="M129" s="59">
        <f t="shared" si="37"/>
        <v>1.4423039756924316</v>
      </c>
      <c r="N129" s="59">
        <f t="shared" si="37"/>
        <v>0.46887525397409585</v>
      </c>
      <c r="O129" s="59">
        <f t="shared" si="37"/>
        <v>0.65709757815007708</v>
      </c>
      <c r="P129" s="59">
        <f t="shared" si="37"/>
        <v>0.49744471389366451</v>
      </c>
      <c r="Q129" s="59">
        <f t="shared" si="37"/>
        <v>0</v>
      </c>
      <c r="R129" s="59">
        <f t="shared" si="37"/>
        <v>0.13999035360588596</v>
      </c>
      <c r="S129" s="60">
        <f t="shared" si="37"/>
        <v>0</v>
      </c>
      <c r="T129" s="59">
        <f t="shared" si="37"/>
        <v>0</v>
      </c>
      <c r="U129" s="60">
        <f t="shared" si="37"/>
        <v>0</v>
      </c>
      <c r="V129" s="59">
        <f t="shared" si="37"/>
        <v>0</v>
      </c>
      <c r="W129" s="59">
        <f t="shared" si="37"/>
        <v>1.5847647473031268</v>
      </c>
      <c r="X129" s="59">
        <f t="shared" si="37"/>
        <v>0</v>
      </c>
      <c r="Y129" s="59">
        <f t="shared" si="37"/>
        <v>0.22237123156219488</v>
      </c>
      <c r="Z129" s="59">
        <f t="shared" si="37"/>
        <v>0</v>
      </c>
      <c r="AA129" s="59">
        <f t="shared" si="37"/>
        <v>3.7476409188610532E-2</v>
      </c>
      <c r="AB129" s="59">
        <f t="shared" si="37"/>
        <v>0</v>
      </c>
      <c r="AC129" s="59">
        <f t="shared" si="37"/>
        <v>0</v>
      </c>
      <c r="AD129" s="59">
        <f t="shared" si="37"/>
        <v>0</v>
      </c>
      <c r="AE129" s="59">
        <f t="shared" si="37"/>
        <v>8.4027823292848719E-2</v>
      </c>
      <c r="AF129" s="59">
        <f t="shared" si="37"/>
        <v>5.0416693975709234E-2</v>
      </c>
      <c r="AG129" s="60">
        <f t="shared" si="37"/>
        <v>1.0755561381484637</v>
      </c>
      <c r="AH129" s="59">
        <f t="shared" si="41"/>
        <v>0</v>
      </c>
      <c r="AI129" s="59">
        <f t="shared" si="41"/>
        <v>5.8315309365237017E-2</v>
      </c>
      <c r="AJ129" s="60">
        <f t="shared" si="41"/>
        <v>0</v>
      </c>
      <c r="AK129" s="60">
        <f t="shared" si="41"/>
        <v>0</v>
      </c>
      <c r="AL129" s="60">
        <f t="shared" si="41"/>
        <v>0</v>
      </c>
      <c r="AM129" s="60">
        <f t="shared" si="41"/>
        <v>0</v>
      </c>
      <c r="AN129" s="60">
        <f t="shared" si="41"/>
        <v>0</v>
      </c>
      <c r="AO129" s="60">
        <f t="shared" si="41"/>
        <v>0</v>
      </c>
      <c r="AP129" s="60">
        <f t="shared" si="41"/>
        <v>0</v>
      </c>
      <c r="AQ129" s="60">
        <f t="shared" si="41"/>
        <v>0</v>
      </c>
      <c r="AR129" s="59">
        <f t="shared" si="41"/>
        <v>0</v>
      </c>
      <c r="AS129" s="59">
        <f t="shared" si="41"/>
        <v>0</v>
      </c>
      <c r="AT129" s="59">
        <f t="shared" si="41"/>
        <v>0</v>
      </c>
      <c r="AU129" s="59">
        <f t="shared" si="41"/>
        <v>0</v>
      </c>
      <c r="AV129" s="59">
        <f t="shared" si="41"/>
        <v>0</v>
      </c>
      <c r="AW129" s="59">
        <f t="shared" si="38"/>
        <v>0</v>
      </c>
      <c r="AX129" s="59">
        <f t="shared" si="38"/>
        <v>0</v>
      </c>
      <c r="AY129" s="59">
        <f t="shared" si="38"/>
        <v>0</v>
      </c>
      <c r="AZ129" s="59">
        <f t="shared" si="38"/>
        <v>0</v>
      </c>
      <c r="BA129" s="59">
        <f t="shared" si="38"/>
        <v>0</v>
      </c>
      <c r="BB129" s="59">
        <f t="shared" si="38"/>
        <v>0</v>
      </c>
    </row>
    <row r="130" spans="1:54" x14ac:dyDescent="0.25">
      <c r="A130" s="61">
        <f t="shared" si="34"/>
        <v>43274</v>
      </c>
      <c r="B130" s="32">
        <f t="shared" si="33"/>
        <v>9.4507605358286231</v>
      </c>
      <c r="C130" s="59">
        <f t="shared" si="39"/>
        <v>7.0919482859164329E-2</v>
      </c>
      <c r="D130" s="59">
        <f t="shared" si="37"/>
        <v>0.23645429474607632</v>
      </c>
      <c r="E130" s="60">
        <f t="shared" si="37"/>
        <v>0.23645429474607632</v>
      </c>
      <c r="F130" s="59">
        <f t="shared" si="37"/>
        <v>0.23645429474607632</v>
      </c>
      <c r="G130" s="59">
        <f t="shared" si="37"/>
        <v>0.23645429474607632</v>
      </c>
      <c r="H130" s="59">
        <f t="shared" si="37"/>
        <v>0</v>
      </c>
      <c r="I130" s="59">
        <f t="shared" si="37"/>
        <v>0</v>
      </c>
      <c r="J130" s="60">
        <f t="shared" si="37"/>
        <v>2.1006955823212179</v>
      </c>
      <c r="K130" s="59">
        <f t="shared" si="37"/>
        <v>1.4688063511589957E-2</v>
      </c>
      <c r="L130" s="60">
        <f t="shared" si="37"/>
        <v>0</v>
      </c>
      <c r="M130" s="59">
        <f t="shared" si="37"/>
        <v>1.4423039756924316</v>
      </c>
      <c r="N130" s="59">
        <f t="shared" si="37"/>
        <v>0.46887525397409585</v>
      </c>
      <c r="O130" s="59">
        <f t="shared" si="37"/>
        <v>0.65709757815007708</v>
      </c>
      <c r="P130" s="59">
        <f t="shared" si="37"/>
        <v>0.49744471389366451</v>
      </c>
      <c r="Q130" s="59">
        <f t="shared" si="37"/>
        <v>0</v>
      </c>
      <c r="R130" s="59">
        <f t="shared" si="37"/>
        <v>0.13999035360588596</v>
      </c>
      <c r="S130" s="60">
        <f t="shared" si="37"/>
        <v>0</v>
      </c>
      <c r="T130" s="59">
        <f t="shared" si="37"/>
        <v>0</v>
      </c>
      <c r="U130" s="60">
        <f t="shared" si="37"/>
        <v>0</v>
      </c>
      <c r="V130" s="59">
        <f t="shared" si="37"/>
        <v>0</v>
      </c>
      <c r="W130" s="59">
        <f t="shared" si="37"/>
        <v>1.5847647473031268</v>
      </c>
      <c r="X130" s="59">
        <f t="shared" si="37"/>
        <v>0</v>
      </c>
      <c r="Y130" s="59">
        <f t="shared" si="37"/>
        <v>0.22237123156219488</v>
      </c>
      <c r="Z130" s="59">
        <f t="shared" si="37"/>
        <v>0</v>
      </c>
      <c r="AA130" s="59">
        <f t="shared" si="37"/>
        <v>3.7476409188610532E-2</v>
      </c>
      <c r="AB130" s="59">
        <f t="shared" si="37"/>
        <v>0</v>
      </c>
      <c r="AC130" s="59">
        <f t="shared" si="37"/>
        <v>0</v>
      </c>
      <c r="AD130" s="59">
        <f t="shared" si="37"/>
        <v>0</v>
      </c>
      <c r="AE130" s="59">
        <f t="shared" si="37"/>
        <v>8.4027823292848719E-2</v>
      </c>
      <c r="AF130" s="59">
        <f t="shared" si="37"/>
        <v>5.0416693975709234E-2</v>
      </c>
      <c r="AG130" s="60">
        <f t="shared" si="37"/>
        <v>1.0755561381484637</v>
      </c>
      <c r="AH130" s="59">
        <f t="shared" si="41"/>
        <v>0</v>
      </c>
      <c r="AI130" s="59">
        <f t="shared" si="41"/>
        <v>5.8315309365237017E-2</v>
      </c>
      <c r="AJ130" s="60">
        <f t="shared" si="41"/>
        <v>0</v>
      </c>
      <c r="AK130" s="60">
        <f t="shared" si="41"/>
        <v>0</v>
      </c>
      <c r="AL130" s="60">
        <f t="shared" si="41"/>
        <v>0</v>
      </c>
      <c r="AM130" s="60">
        <f t="shared" si="41"/>
        <v>0</v>
      </c>
      <c r="AN130" s="60">
        <f t="shared" si="41"/>
        <v>0</v>
      </c>
      <c r="AO130" s="60">
        <f t="shared" si="41"/>
        <v>0</v>
      </c>
      <c r="AP130" s="60">
        <f t="shared" si="41"/>
        <v>0</v>
      </c>
      <c r="AQ130" s="60">
        <f t="shared" si="41"/>
        <v>0</v>
      </c>
      <c r="AR130" s="59">
        <f t="shared" si="41"/>
        <v>0</v>
      </c>
      <c r="AS130" s="59">
        <f t="shared" si="41"/>
        <v>0</v>
      </c>
      <c r="AT130" s="59">
        <f t="shared" si="41"/>
        <v>0</v>
      </c>
      <c r="AU130" s="59">
        <f t="shared" si="41"/>
        <v>0</v>
      </c>
      <c r="AV130" s="59">
        <f t="shared" si="41"/>
        <v>0</v>
      </c>
      <c r="AW130" s="59">
        <f t="shared" si="38"/>
        <v>0</v>
      </c>
      <c r="AX130" s="59">
        <f t="shared" si="38"/>
        <v>0</v>
      </c>
      <c r="AY130" s="59">
        <f t="shared" si="38"/>
        <v>0</v>
      </c>
      <c r="AZ130" s="59">
        <f t="shared" si="38"/>
        <v>0</v>
      </c>
      <c r="BA130" s="59">
        <f t="shared" si="38"/>
        <v>0</v>
      </c>
      <c r="BB130" s="59">
        <f t="shared" si="38"/>
        <v>0</v>
      </c>
    </row>
    <row r="131" spans="1:54" x14ac:dyDescent="0.25">
      <c r="A131" s="61">
        <f t="shared" si="34"/>
        <v>43275</v>
      </c>
      <c r="B131" s="32">
        <f t="shared" si="33"/>
        <v>9.4507605358286231</v>
      </c>
      <c r="C131" s="59">
        <f t="shared" si="39"/>
        <v>7.0919482859164329E-2</v>
      </c>
      <c r="D131" s="59">
        <f t="shared" si="37"/>
        <v>0.23645429474607632</v>
      </c>
      <c r="E131" s="60">
        <f t="shared" si="37"/>
        <v>0.23645429474607632</v>
      </c>
      <c r="F131" s="59">
        <f t="shared" si="37"/>
        <v>0.23645429474607632</v>
      </c>
      <c r="G131" s="59">
        <f t="shared" si="37"/>
        <v>0.23645429474607632</v>
      </c>
      <c r="H131" s="59">
        <f t="shared" si="37"/>
        <v>0</v>
      </c>
      <c r="I131" s="59">
        <f t="shared" si="37"/>
        <v>0</v>
      </c>
      <c r="J131" s="60">
        <f t="shared" si="37"/>
        <v>2.1006955823212179</v>
      </c>
      <c r="K131" s="59">
        <f t="shared" si="37"/>
        <v>1.4688063511589957E-2</v>
      </c>
      <c r="L131" s="60">
        <f t="shared" si="37"/>
        <v>0</v>
      </c>
      <c r="M131" s="59">
        <f t="shared" si="37"/>
        <v>1.4423039756924316</v>
      </c>
      <c r="N131" s="59">
        <f t="shared" si="37"/>
        <v>0.46887525397409585</v>
      </c>
      <c r="O131" s="59">
        <f t="shared" si="37"/>
        <v>0.65709757815007708</v>
      </c>
      <c r="P131" s="59">
        <f t="shared" si="37"/>
        <v>0.49744471389366451</v>
      </c>
      <c r="Q131" s="59">
        <f t="shared" si="37"/>
        <v>0</v>
      </c>
      <c r="R131" s="59">
        <f t="shared" si="37"/>
        <v>0.13999035360588596</v>
      </c>
      <c r="S131" s="60">
        <f t="shared" si="37"/>
        <v>0</v>
      </c>
      <c r="T131" s="59">
        <f t="shared" si="37"/>
        <v>0</v>
      </c>
      <c r="U131" s="60">
        <f t="shared" si="37"/>
        <v>0</v>
      </c>
      <c r="V131" s="59">
        <f t="shared" si="37"/>
        <v>0</v>
      </c>
      <c r="W131" s="59">
        <f t="shared" si="37"/>
        <v>1.5847647473031268</v>
      </c>
      <c r="X131" s="59">
        <f t="shared" si="37"/>
        <v>0</v>
      </c>
      <c r="Y131" s="59">
        <f t="shared" si="37"/>
        <v>0.22237123156219488</v>
      </c>
      <c r="Z131" s="59">
        <f t="shared" si="37"/>
        <v>0</v>
      </c>
      <c r="AA131" s="59">
        <f t="shared" si="37"/>
        <v>3.7476409188610532E-2</v>
      </c>
      <c r="AB131" s="59">
        <f t="shared" si="37"/>
        <v>0</v>
      </c>
      <c r="AC131" s="59">
        <f t="shared" si="37"/>
        <v>0</v>
      </c>
      <c r="AD131" s="59">
        <f t="shared" si="37"/>
        <v>0</v>
      </c>
      <c r="AE131" s="59">
        <f t="shared" si="37"/>
        <v>8.4027823292848719E-2</v>
      </c>
      <c r="AF131" s="59">
        <f t="shared" si="37"/>
        <v>5.0416693975709234E-2</v>
      </c>
      <c r="AG131" s="60">
        <f t="shared" si="37"/>
        <v>1.0755561381484637</v>
      </c>
      <c r="AH131" s="59">
        <f t="shared" si="41"/>
        <v>0</v>
      </c>
      <c r="AI131" s="59">
        <f t="shared" si="41"/>
        <v>5.8315309365237017E-2</v>
      </c>
      <c r="AJ131" s="60">
        <f t="shared" si="41"/>
        <v>0</v>
      </c>
      <c r="AK131" s="60">
        <f t="shared" si="41"/>
        <v>0</v>
      </c>
      <c r="AL131" s="60">
        <f t="shared" si="41"/>
        <v>0</v>
      </c>
      <c r="AM131" s="60">
        <f t="shared" si="41"/>
        <v>0</v>
      </c>
      <c r="AN131" s="60">
        <f t="shared" si="41"/>
        <v>0</v>
      </c>
      <c r="AO131" s="60">
        <f t="shared" si="41"/>
        <v>0</v>
      </c>
      <c r="AP131" s="60">
        <f t="shared" si="41"/>
        <v>0</v>
      </c>
      <c r="AQ131" s="60">
        <f t="shared" si="41"/>
        <v>0</v>
      </c>
      <c r="AR131" s="59">
        <f t="shared" si="41"/>
        <v>0</v>
      </c>
      <c r="AS131" s="59">
        <f t="shared" si="41"/>
        <v>0</v>
      </c>
      <c r="AT131" s="59">
        <f t="shared" si="41"/>
        <v>0</v>
      </c>
      <c r="AU131" s="59">
        <f t="shared" si="41"/>
        <v>0</v>
      </c>
      <c r="AV131" s="59">
        <f t="shared" si="41"/>
        <v>0</v>
      </c>
      <c r="AW131" s="59">
        <f t="shared" si="38"/>
        <v>0</v>
      </c>
      <c r="AX131" s="59">
        <f t="shared" si="38"/>
        <v>0</v>
      </c>
      <c r="AY131" s="59">
        <f t="shared" si="38"/>
        <v>0</v>
      </c>
      <c r="AZ131" s="59">
        <f t="shared" si="38"/>
        <v>0</v>
      </c>
      <c r="BA131" s="59">
        <f t="shared" si="38"/>
        <v>0</v>
      </c>
      <c r="BB131" s="59">
        <f t="shared" si="38"/>
        <v>0</v>
      </c>
    </row>
    <row r="132" spans="1:54" x14ac:dyDescent="0.25">
      <c r="A132" s="61">
        <f t="shared" si="34"/>
        <v>43276</v>
      </c>
      <c r="B132" s="32">
        <f t="shared" si="33"/>
        <v>9.4507605358286231</v>
      </c>
      <c r="C132" s="59">
        <f t="shared" si="39"/>
        <v>7.0919482859164329E-2</v>
      </c>
      <c r="D132" s="59">
        <f t="shared" si="37"/>
        <v>0.23645429474607632</v>
      </c>
      <c r="E132" s="60">
        <f t="shared" si="37"/>
        <v>0.23645429474607632</v>
      </c>
      <c r="F132" s="59">
        <f t="shared" si="37"/>
        <v>0.23645429474607632</v>
      </c>
      <c r="G132" s="59">
        <f t="shared" si="37"/>
        <v>0.23645429474607632</v>
      </c>
      <c r="H132" s="59">
        <f t="shared" si="37"/>
        <v>0</v>
      </c>
      <c r="I132" s="59">
        <f t="shared" si="37"/>
        <v>0</v>
      </c>
      <c r="J132" s="60">
        <f t="shared" si="37"/>
        <v>2.1006955823212179</v>
      </c>
      <c r="K132" s="59">
        <f t="shared" si="37"/>
        <v>1.4688063511589957E-2</v>
      </c>
      <c r="L132" s="60">
        <f t="shared" si="37"/>
        <v>0</v>
      </c>
      <c r="M132" s="59">
        <f t="shared" si="37"/>
        <v>1.4423039756924316</v>
      </c>
      <c r="N132" s="59">
        <f t="shared" si="37"/>
        <v>0.46887525397409585</v>
      </c>
      <c r="O132" s="59">
        <f t="shared" si="37"/>
        <v>0.65709757815007708</v>
      </c>
      <c r="P132" s="59">
        <f t="shared" si="37"/>
        <v>0.49744471389366451</v>
      </c>
      <c r="Q132" s="59">
        <f t="shared" si="37"/>
        <v>0</v>
      </c>
      <c r="R132" s="59">
        <f t="shared" si="37"/>
        <v>0.13999035360588596</v>
      </c>
      <c r="S132" s="60">
        <f t="shared" si="37"/>
        <v>0</v>
      </c>
      <c r="T132" s="59">
        <f t="shared" si="37"/>
        <v>0</v>
      </c>
      <c r="U132" s="60">
        <f t="shared" si="37"/>
        <v>0</v>
      </c>
      <c r="V132" s="59">
        <f t="shared" si="37"/>
        <v>0</v>
      </c>
      <c r="W132" s="59">
        <f t="shared" si="37"/>
        <v>1.5847647473031268</v>
      </c>
      <c r="X132" s="59">
        <f t="shared" si="37"/>
        <v>0</v>
      </c>
      <c r="Y132" s="59">
        <f t="shared" si="37"/>
        <v>0.22237123156219488</v>
      </c>
      <c r="Z132" s="59">
        <f t="shared" si="37"/>
        <v>0</v>
      </c>
      <c r="AA132" s="59">
        <f t="shared" si="37"/>
        <v>3.7476409188610532E-2</v>
      </c>
      <c r="AB132" s="59">
        <f t="shared" ref="AB132:BE141" si="42">AB$26/1.98347/30</f>
        <v>0</v>
      </c>
      <c r="AC132" s="59">
        <f t="shared" si="42"/>
        <v>0</v>
      </c>
      <c r="AD132" s="59">
        <f t="shared" si="42"/>
        <v>0</v>
      </c>
      <c r="AE132" s="59">
        <f t="shared" si="42"/>
        <v>8.4027823292848719E-2</v>
      </c>
      <c r="AF132" s="59">
        <f t="shared" si="42"/>
        <v>5.0416693975709234E-2</v>
      </c>
      <c r="AG132" s="60">
        <f t="shared" si="42"/>
        <v>1.0755561381484637</v>
      </c>
      <c r="AH132" s="59">
        <f t="shared" si="42"/>
        <v>0</v>
      </c>
      <c r="AI132" s="59">
        <f t="shared" si="42"/>
        <v>5.8315309365237017E-2</v>
      </c>
      <c r="AJ132" s="60">
        <f t="shared" si="42"/>
        <v>0</v>
      </c>
      <c r="AK132" s="60">
        <f t="shared" si="42"/>
        <v>0</v>
      </c>
      <c r="AL132" s="60">
        <f t="shared" si="42"/>
        <v>0</v>
      </c>
      <c r="AM132" s="60">
        <f t="shared" si="42"/>
        <v>0</v>
      </c>
      <c r="AN132" s="60">
        <f t="shared" si="42"/>
        <v>0</v>
      </c>
      <c r="AO132" s="60">
        <f t="shared" si="42"/>
        <v>0</v>
      </c>
      <c r="AP132" s="60">
        <f t="shared" si="42"/>
        <v>0</v>
      </c>
      <c r="AQ132" s="60">
        <f t="shared" si="42"/>
        <v>0</v>
      </c>
      <c r="AR132" s="59">
        <f t="shared" si="42"/>
        <v>0</v>
      </c>
      <c r="AS132" s="59">
        <f t="shared" si="42"/>
        <v>0</v>
      </c>
      <c r="AT132" s="59">
        <f t="shared" si="42"/>
        <v>0</v>
      </c>
      <c r="AU132" s="59">
        <f t="shared" si="42"/>
        <v>0</v>
      </c>
      <c r="AV132" s="59">
        <f t="shared" si="42"/>
        <v>0</v>
      </c>
      <c r="AW132" s="59">
        <f t="shared" si="38"/>
        <v>0</v>
      </c>
      <c r="AX132" s="59">
        <f t="shared" si="38"/>
        <v>0</v>
      </c>
      <c r="AY132" s="59">
        <f t="shared" si="38"/>
        <v>0</v>
      </c>
      <c r="AZ132" s="59">
        <f t="shared" si="38"/>
        <v>0</v>
      </c>
      <c r="BA132" s="59">
        <f t="shared" si="38"/>
        <v>0</v>
      </c>
      <c r="BB132" s="59">
        <f t="shared" si="38"/>
        <v>0</v>
      </c>
    </row>
    <row r="133" spans="1:54" x14ac:dyDescent="0.25">
      <c r="A133" s="61">
        <f t="shared" si="34"/>
        <v>43277</v>
      </c>
      <c r="B133" s="32">
        <f t="shared" si="33"/>
        <v>9.4507605358286231</v>
      </c>
      <c r="C133" s="59">
        <f t="shared" si="39"/>
        <v>7.0919482859164329E-2</v>
      </c>
      <c r="D133" s="59">
        <f t="shared" si="39"/>
        <v>0.23645429474607632</v>
      </c>
      <c r="E133" s="60">
        <f t="shared" si="39"/>
        <v>0.23645429474607632</v>
      </c>
      <c r="F133" s="59">
        <f t="shared" si="39"/>
        <v>0.23645429474607632</v>
      </c>
      <c r="G133" s="59">
        <f t="shared" si="39"/>
        <v>0.23645429474607632</v>
      </c>
      <c r="H133" s="59">
        <f t="shared" si="39"/>
        <v>0</v>
      </c>
      <c r="I133" s="59">
        <f t="shared" si="39"/>
        <v>0</v>
      </c>
      <c r="J133" s="60">
        <f t="shared" si="39"/>
        <v>2.1006955823212179</v>
      </c>
      <c r="K133" s="59">
        <f t="shared" si="39"/>
        <v>1.4688063511589957E-2</v>
      </c>
      <c r="L133" s="60">
        <f t="shared" si="39"/>
        <v>0</v>
      </c>
      <c r="M133" s="59">
        <f t="shared" si="39"/>
        <v>1.4423039756924316</v>
      </c>
      <c r="N133" s="59">
        <f t="shared" si="39"/>
        <v>0.46887525397409585</v>
      </c>
      <c r="O133" s="59">
        <f t="shared" si="39"/>
        <v>0.65709757815007708</v>
      </c>
      <c r="P133" s="59">
        <f t="shared" si="39"/>
        <v>0.49744471389366451</v>
      </c>
      <c r="Q133" s="59">
        <f t="shared" si="39"/>
        <v>0</v>
      </c>
      <c r="R133" s="59">
        <f t="shared" si="39"/>
        <v>0.13999035360588596</v>
      </c>
      <c r="S133" s="60">
        <f t="shared" ref="S133:AV142" si="43">S$26/1.98347/30</f>
        <v>0</v>
      </c>
      <c r="T133" s="59">
        <f t="shared" si="43"/>
        <v>0</v>
      </c>
      <c r="U133" s="60">
        <f t="shared" si="43"/>
        <v>0</v>
      </c>
      <c r="V133" s="59">
        <f t="shared" si="43"/>
        <v>0</v>
      </c>
      <c r="W133" s="59">
        <f t="shared" si="43"/>
        <v>1.5847647473031268</v>
      </c>
      <c r="X133" s="59">
        <f t="shared" si="43"/>
        <v>0</v>
      </c>
      <c r="Y133" s="59">
        <f t="shared" si="43"/>
        <v>0.22237123156219488</v>
      </c>
      <c r="Z133" s="59">
        <f t="shared" si="43"/>
        <v>0</v>
      </c>
      <c r="AA133" s="59">
        <f t="shared" si="43"/>
        <v>3.7476409188610532E-2</v>
      </c>
      <c r="AB133" s="59">
        <f t="shared" si="42"/>
        <v>0</v>
      </c>
      <c r="AC133" s="59">
        <f t="shared" si="43"/>
        <v>0</v>
      </c>
      <c r="AD133" s="59">
        <f t="shared" si="43"/>
        <v>0</v>
      </c>
      <c r="AE133" s="59">
        <f t="shared" si="43"/>
        <v>8.4027823292848719E-2</v>
      </c>
      <c r="AF133" s="59">
        <f t="shared" si="43"/>
        <v>5.0416693975709234E-2</v>
      </c>
      <c r="AG133" s="60">
        <f t="shared" si="42"/>
        <v>1.0755561381484637</v>
      </c>
      <c r="AH133" s="59">
        <f t="shared" si="42"/>
        <v>0</v>
      </c>
      <c r="AI133" s="59">
        <f t="shared" si="42"/>
        <v>5.8315309365237017E-2</v>
      </c>
      <c r="AJ133" s="60">
        <f t="shared" si="42"/>
        <v>0</v>
      </c>
      <c r="AK133" s="60">
        <f t="shared" si="42"/>
        <v>0</v>
      </c>
      <c r="AL133" s="60">
        <f t="shared" si="42"/>
        <v>0</v>
      </c>
      <c r="AM133" s="60">
        <f t="shared" si="42"/>
        <v>0</v>
      </c>
      <c r="AN133" s="60">
        <f t="shared" si="42"/>
        <v>0</v>
      </c>
      <c r="AO133" s="60">
        <f t="shared" si="42"/>
        <v>0</v>
      </c>
      <c r="AP133" s="60">
        <f t="shared" si="42"/>
        <v>0</v>
      </c>
      <c r="AQ133" s="60">
        <f t="shared" si="42"/>
        <v>0</v>
      </c>
      <c r="AR133" s="59">
        <f t="shared" si="42"/>
        <v>0</v>
      </c>
      <c r="AS133" s="59">
        <f t="shared" si="42"/>
        <v>0</v>
      </c>
      <c r="AT133" s="59">
        <f t="shared" si="42"/>
        <v>0</v>
      </c>
      <c r="AU133" s="59">
        <f t="shared" si="42"/>
        <v>0</v>
      </c>
      <c r="AV133" s="59">
        <f t="shared" si="42"/>
        <v>0</v>
      </c>
      <c r="AW133" s="59">
        <f t="shared" si="38"/>
        <v>0</v>
      </c>
      <c r="AX133" s="59">
        <f t="shared" si="38"/>
        <v>0</v>
      </c>
      <c r="AY133" s="59">
        <f t="shared" si="38"/>
        <v>0</v>
      </c>
      <c r="AZ133" s="59">
        <f t="shared" si="38"/>
        <v>0</v>
      </c>
      <c r="BA133" s="59">
        <f t="shared" si="38"/>
        <v>0</v>
      </c>
      <c r="BB133" s="59">
        <f t="shared" si="38"/>
        <v>0</v>
      </c>
    </row>
    <row r="134" spans="1:54" x14ac:dyDescent="0.25">
      <c r="A134" s="61">
        <f t="shared" si="34"/>
        <v>43278</v>
      </c>
      <c r="B134" s="32">
        <f t="shared" si="33"/>
        <v>9.4507605358286231</v>
      </c>
      <c r="C134" s="59">
        <f t="shared" si="39"/>
        <v>7.0919482859164329E-2</v>
      </c>
      <c r="D134" s="59">
        <f t="shared" si="39"/>
        <v>0.23645429474607632</v>
      </c>
      <c r="E134" s="60">
        <f t="shared" si="39"/>
        <v>0.23645429474607632</v>
      </c>
      <c r="F134" s="59">
        <f t="shared" si="39"/>
        <v>0.23645429474607632</v>
      </c>
      <c r="G134" s="59">
        <f t="shared" si="39"/>
        <v>0.23645429474607632</v>
      </c>
      <c r="H134" s="59">
        <f t="shared" si="39"/>
        <v>0</v>
      </c>
      <c r="I134" s="59">
        <f t="shared" si="39"/>
        <v>0</v>
      </c>
      <c r="J134" s="60">
        <f t="shared" si="39"/>
        <v>2.1006955823212179</v>
      </c>
      <c r="K134" s="59">
        <f t="shared" si="39"/>
        <v>1.4688063511589957E-2</v>
      </c>
      <c r="L134" s="60">
        <f t="shared" si="39"/>
        <v>0</v>
      </c>
      <c r="M134" s="59">
        <f t="shared" si="39"/>
        <v>1.4423039756924316</v>
      </c>
      <c r="N134" s="59">
        <f t="shared" si="39"/>
        <v>0.46887525397409585</v>
      </c>
      <c r="O134" s="59">
        <f t="shared" si="39"/>
        <v>0.65709757815007708</v>
      </c>
      <c r="P134" s="59">
        <f t="shared" si="39"/>
        <v>0.49744471389366451</v>
      </c>
      <c r="Q134" s="59">
        <f t="shared" si="39"/>
        <v>0</v>
      </c>
      <c r="R134" s="59">
        <f t="shared" si="39"/>
        <v>0.13999035360588596</v>
      </c>
      <c r="S134" s="60">
        <f t="shared" si="43"/>
        <v>0</v>
      </c>
      <c r="T134" s="59">
        <f t="shared" si="43"/>
        <v>0</v>
      </c>
      <c r="U134" s="60">
        <f t="shared" si="43"/>
        <v>0</v>
      </c>
      <c r="V134" s="59">
        <f t="shared" si="43"/>
        <v>0</v>
      </c>
      <c r="W134" s="59">
        <f t="shared" si="43"/>
        <v>1.5847647473031268</v>
      </c>
      <c r="X134" s="59">
        <f t="shared" si="43"/>
        <v>0</v>
      </c>
      <c r="Y134" s="59">
        <f t="shared" si="43"/>
        <v>0.22237123156219488</v>
      </c>
      <c r="Z134" s="59">
        <f t="shared" si="43"/>
        <v>0</v>
      </c>
      <c r="AA134" s="59">
        <f t="shared" si="43"/>
        <v>3.7476409188610532E-2</v>
      </c>
      <c r="AB134" s="59">
        <f t="shared" si="42"/>
        <v>0</v>
      </c>
      <c r="AC134" s="59">
        <f t="shared" si="43"/>
        <v>0</v>
      </c>
      <c r="AD134" s="59">
        <f t="shared" si="43"/>
        <v>0</v>
      </c>
      <c r="AE134" s="59">
        <f t="shared" si="43"/>
        <v>8.4027823292848719E-2</v>
      </c>
      <c r="AF134" s="59">
        <f t="shared" si="43"/>
        <v>5.0416693975709234E-2</v>
      </c>
      <c r="AG134" s="60">
        <f t="shared" si="42"/>
        <v>1.0755561381484637</v>
      </c>
      <c r="AH134" s="59">
        <f t="shared" si="42"/>
        <v>0</v>
      </c>
      <c r="AI134" s="59">
        <f t="shared" si="42"/>
        <v>5.8315309365237017E-2</v>
      </c>
      <c r="AJ134" s="60">
        <f t="shared" si="42"/>
        <v>0</v>
      </c>
      <c r="AK134" s="60">
        <f t="shared" si="42"/>
        <v>0</v>
      </c>
      <c r="AL134" s="60">
        <f t="shared" si="42"/>
        <v>0</v>
      </c>
      <c r="AM134" s="60">
        <f t="shared" si="42"/>
        <v>0</v>
      </c>
      <c r="AN134" s="60">
        <f t="shared" si="42"/>
        <v>0</v>
      </c>
      <c r="AO134" s="60">
        <f t="shared" si="42"/>
        <v>0</v>
      </c>
      <c r="AP134" s="60">
        <f t="shared" si="42"/>
        <v>0</v>
      </c>
      <c r="AQ134" s="60">
        <f t="shared" si="42"/>
        <v>0</v>
      </c>
      <c r="AR134" s="59">
        <f t="shared" si="42"/>
        <v>0</v>
      </c>
      <c r="AS134" s="59">
        <f t="shared" si="42"/>
        <v>0</v>
      </c>
      <c r="AT134" s="59">
        <f t="shared" si="42"/>
        <v>0</v>
      </c>
      <c r="AU134" s="59">
        <f t="shared" si="42"/>
        <v>0</v>
      </c>
      <c r="AV134" s="59">
        <f t="shared" si="42"/>
        <v>0</v>
      </c>
      <c r="AW134" s="59">
        <f t="shared" si="38"/>
        <v>0</v>
      </c>
      <c r="AX134" s="59">
        <f t="shared" si="38"/>
        <v>0</v>
      </c>
      <c r="AY134" s="59">
        <f t="shared" si="38"/>
        <v>0</v>
      </c>
      <c r="AZ134" s="59">
        <f t="shared" si="38"/>
        <v>0</v>
      </c>
      <c r="BA134" s="59">
        <f t="shared" si="38"/>
        <v>0</v>
      </c>
      <c r="BB134" s="59">
        <f t="shared" si="38"/>
        <v>0</v>
      </c>
    </row>
    <row r="135" spans="1:54" x14ac:dyDescent="0.25">
      <c r="A135" s="61">
        <f t="shared" si="34"/>
        <v>43279</v>
      </c>
      <c r="B135" s="32">
        <f t="shared" si="33"/>
        <v>9.4507605358286231</v>
      </c>
      <c r="C135" s="59">
        <f t="shared" si="39"/>
        <v>7.0919482859164329E-2</v>
      </c>
      <c r="D135" s="59">
        <f t="shared" si="39"/>
        <v>0.23645429474607632</v>
      </c>
      <c r="E135" s="60">
        <f t="shared" si="39"/>
        <v>0.23645429474607632</v>
      </c>
      <c r="F135" s="59">
        <f t="shared" si="39"/>
        <v>0.23645429474607632</v>
      </c>
      <c r="G135" s="59">
        <f t="shared" si="39"/>
        <v>0.23645429474607632</v>
      </c>
      <c r="H135" s="59">
        <f t="shared" si="39"/>
        <v>0</v>
      </c>
      <c r="I135" s="59">
        <f t="shared" si="39"/>
        <v>0</v>
      </c>
      <c r="J135" s="60">
        <f t="shared" si="39"/>
        <v>2.1006955823212179</v>
      </c>
      <c r="K135" s="59">
        <f t="shared" si="39"/>
        <v>1.4688063511589957E-2</v>
      </c>
      <c r="L135" s="60">
        <f t="shared" si="39"/>
        <v>0</v>
      </c>
      <c r="M135" s="59">
        <f t="shared" si="39"/>
        <v>1.4423039756924316</v>
      </c>
      <c r="N135" s="59">
        <f t="shared" si="39"/>
        <v>0.46887525397409585</v>
      </c>
      <c r="O135" s="59">
        <f t="shared" si="39"/>
        <v>0.65709757815007708</v>
      </c>
      <c r="P135" s="59">
        <f t="shared" si="39"/>
        <v>0.49744471389366451</v>
      </c>
      <c r="Q135" s="59">
        <f t="shared" si="39"/>
        <v>0</v>
      </c>
      <c r="R135" s="59">
        <f t="shared" si="39"/>
        <v>0.13999035360588596</v>
      </c>
      <c r="S135" s="60">
        <f t="shared" si="43"/>
        <v>0</v>
      </c>
      <c r="T135" s="59">
        <f t="shared" si="43"/>
        <v>0</v>
      </c>
      <c r="U135" s="60">
        <f t="shared" si="43"/>
        <v>0</v>
      </c>
      <c r="V135" s="59">
        <f t="shared" si="43"/>
        <v>0</v>
      </c>
      <c r="W135" s="59">
        <f t="shared" si="43"/>
        <v>1.5847647473031268</v>
      </c>
      <c r="X135" s="59">
        <f t="shared" si="43"/>
        <v>0</v>
      </c>
      <c r="Y135" s="59">
        <f t="shared" si="43"/>
        <v>0.22237123156219488</v>
      </c>
      <c r="Z135" s="59">
        <f t="shared" si="43"/>
        <v>0</v>
      </c>
      <c r="AA135" s="59">
        <f t="shared" si="43"/>
        <v>3.7476409188610532E-2</v>
      </c>
      <c r="AB135" s="59">
        <f t="shared" si="42"/>
        <v>0</v>
      </c>
      <c r="AC135" s="59">
        <f t="shared" si="43"/>
        <v>0</v>
      </c>
      <c r="AD135" s="59">
        <f t="shared" si="43"/>
        <v>0</v>
      </c>
      <c r="AE135" s="59">
        <f t="shared" si="43"/>
        <v>8.4027823292848719E-2</v>
      </c>
      <c r="AF135" s="59">
        <f t="shared" si="43"/>
        <v>5.0416693975709234E-2</v>
      </c>
      <c r="AG135" s="60">
        <f t="shared" si="42"/>
        <v>1.0755561381484637</v>
      </c>
      <c r="AH135" s="59">
        <f t="shared" si="42"/>
        <v>0</v>
      </c>
      <c r="AI135" s="59">
        <f t="shared" si="42"/>
        <v>5.8315309365237017E-2</v>
      </c>
      <c r="AJ135" s="60">
        <f t="shared" si="42"/>
        <v>0</v>
      </c>
      <c r="AK135" s="60">
        <f t="shared" si="42"/>
        <v>0</v>
      </c>
      <c r="AL135" s="60">
        <f t="shared" si="42"/>
        <v>0</v>
      </c>
      <c r="AM135" s="60">
        <f t="shared" si="42"/>
        <v>0</v>
      </c>
      <c r="AN135" s="60">
        <f t="shared" si="42"/>
        <v>0</v>
      </c>
      <c r="AO135" s="60">
        <f t="shared" si="42"/>
        <v>0</v>
      </c>
      <c r="AP135" s="60">
        <f t="shared" si="42"/>
        <v>0</v>
      </c>
      <c r="AQ135" s="60">
        <f t="shared" si="42"/>
        <v>0</v>
      </c>
      <c r="AR135" s="59">
        <f t="shared" si="42"/>
        <v>0</v>
      </c>
      <c r="AS135" s="59">
        <f t="shared" si="42"/>
        <v>0</v>
      </c>
      <c r="AT135" s="59">
        <f t="shared" si="42"/>
        <v>0</v>
      </c>
      <c r="AU135" s="59">
        <f t="shared" si="42"/>
        <v>0</v>
      </c>
      <c r="AV135" s="59">
        <f t="shared" si="42"/>
        <v>0</v>
      </c>
      <c r="AW135" s="59">
        <f t="shared" si="38"/>
        <v>0</v>
      </c>
      <c r="AX135" s="59">
        <f t="shared" si="38"/>
        <v>0</v>
      </c>
      <c r="AY135" s="59">
        <f t="shared" si="38"/>
        <v>0</v>
      </c>
      <c r="AZ135" s="59">
        <f t="shared" si="38"/>
        <v>0</v>
      </c>
      <c r="BA135" s="59">
        <f t="shared" si="38"/>
        <v>0</v>
      </c>
      <c r="BB135" s="59">
        <f t="shared" si="38"/>
        <v>0</v>
      </c>
    </row>
    <row r="136" spans="1:54" x14ac:dyDescent="0.25">
      <c r="A136" s="61">
        <f>A135+1</f>
        <v>43280</v>
      </c>
      <c r="B136" s="32">
        <f t="shared" si="33"/>
        <v>9.4507605358286231</v>
      </c>
      <c r="C136" s="59">
        <f t="shared" si="39"/>
        <v>7.0919482859164329E-2</v>
      </c>
      <c r="D136" s="59">
        <f t="shared" si="39"/>
        <v>0.23645429474607632</v>
      </c>
      <c r="E136" s="60">
        <f t="shared" si="39"/>
        <v>0.23645429474607632</v>
      </c>
      <c r="F136" s="59">
        <f t="shared" si="39"/>
        <v>0.23645429474607632</v>
      </c>
      <c r="G136" s="59">
        <f t="shared" si="39"/>
        <v>0.23645429474607632</v>
      </c>
      <c r="H136" s="59">
        <f t="shared" si="39"/>
        <v>0</v>
      </c>
      <c r="I136" s="59">
        <f t="shared" si="39"/>
        <v>0</v>
      </c>
      <c r="J136" s="60">
        <f t="shared" si="39"/>
        <v>2.1006955823212179</v>
      </c>
      <c r="K136" s="59">
        <f t="shared" si="39"/>
        <v>1.4688063511589957E-2</v>
      </c>
      <c r="L136" s="60">
        <f t="shared" si="39"/>
        <v>0</v>
      </c>
      <c r="M136" s="59">
        <f t="shared" si="39"/>
        <v>1.4423039756924316</v>
      </c>
      <c r="N136" s="59">
        <f t="shared" si="39"/>
        <v>0.46887525397409585</v>
      </c>
      <c r="O136" s="59">
        <f t="shared" si="39"/>
        <v>0.65709757815007708</v>
      </c>
      <c r="P136" s="59">
        <f t="shared" si="39"/>
        <v>0.49744471389366451</v>
      </c>
      <c r="Q136" s="59">
        <f t="shared" si="39"/>
        <v>0</v>
      </c>
      <c r="R136" s="59">
        <f t="shared" si="39"/>
        <v>0.13999035360588596</v>
      </c>
      <c r="S136" s="60">
        <f t="shared" si="43"/>
        <v>0</v>
      </c>
      <c r="T136" s="59">
        <f t="shared" si="43"/>
        <v>0</v>
      </c>
      <c r="U136" s="60">
        <f t="shared" si="43"/>
        <v>0</v>
      </c>
      <c r="V136" s="59">
        <f t="shared" si="43"/>
        <v>0</v>
      </c>
      <c r="W136" s="59">
        <f t="shared" si="43"/>
        <v>1.5847647473031268</v>
      </c>
      <c r="X136" s="59">
        <f t="shared" si="43"/>
        <v>0</v>
      </c>
      <c r="Y136" s="59">
        <f t="shared" si="43"/>
        <v>0.22237123156219488</v>
      </c>
      <c r="Z136" s="59">
        <f t="shared" si="43"/>
        <v>0</v>
      </c>
      <c r="AA136" s="59">
        <f t="shared" si="43"/>
        <v>3.7476409188610532E-2</v>
      </c>
      <c r="AB136" s="59">
        <f t="shared" si="42"/>
        <v>0</v>
      </c>
      <c r="AC136" s="59">
        <f t="shared" si="43"/>
        <v>0</v>
      </c>
      <c r="AD136" s="59">
        <f t="shared" si="43"/>
        <v>0</v>
      </c>
      <c r="AE136" s="59">
        <f t="shared" si="43"/>
        <v>8.4027823292848719E-2</v>
      </c>
      <c r="AF136" s="59">
        <f t="shared" si="43"/>
        <v>5.0416693975709234E-2</v>
      </c>
      <c r="AG136" s="60">
        <f t="shared" si="42"/>
        <v>1.0755561381484637</v>
      </c>
      <c r="AH136" s="59">
        <f t="shared" si="42"/>
        <v>0</v>
      </c>
      <c r="AI136" s="59">
        <f t="shared" si="42"/>
        <v>5.8315309365237017E-2</v>
      </c>
      <c r="AJ136" s="60">
        <f t="shared" si="42"/>
        <v>0</v>
      </c>
      <c r="AK136" s="60">
        <f t="shared" si="42"/>
        <v>0</v>
      </c>
      <c r="AL136" s="60">
        <f t="shared" si="42"/>
        <v>0</v>
      </c>
      <c r="AM136" s="60">
        <f t="shared" si="42"/>
        <v>0</v>
      </c>
      <c r="AN136" s="60">
        <f t="shared" si="42"/>
        <v>0</v>
      </c>
      <c r="AO136" s="60">
        <f t="shared" si="42"/>
        <v>0</v>
      </c>
      <c r="AP136" s="60">
        <f t="shared" si="42"/>
        <v>0</v>
      </c>
      <c r="AQ136" s="60">
        <f t="shared" si="42"/>
        <v>0</v>
      </c>
      <c r="AR136" s="59">
        <f t="shared" si="42"/>
        <v>0</v>
      </c>
      <c r="AS136" s="59">
        <f t="shared" si="42"/>
        <v>0</v>
      </c>
      <c r="AT136" s="59">
        <f t="shared" si="42"/>
        <v>0</v>
      </c>
      <c r="AU136" s="59">
        <f t="shared" si="42"/>
        <v>0</v>
      </c>
      <c r="AV136" s="59">
        <f t="shared" si="42"/>
        <v>0</v>
      </c>
      <c r="AW136" s="59">
        <f t="shared" si="38"/>
        <v>0</v>
      </c>
      <c r="AX136" s="59">
        <f t="shared" si="38"/>
        <v>0</v>
      </c>
      <c r="AY136" s="59">
        <f t="shared" si="38"/>
        <v>0</v>
      </c>
      <c r="AZ136" s="59">
        <f t="shared" si="38"/>
        <v>0</v>
      </c>
      <c r="BA136" s="59">
        <f t="shared" si="38"/>
        <v>0</v>
      </c>
      <c r="BB136" s="59">
        <f t="shared" si="38"/>
        <v>0</v>
      </c>
    </row>
    <row r="137" spans="1:54" x14ac:dyDescent="0.25">
      <c r="A137" s="61">
        <f t="shared" ref="A137:A200" si="44">A136+1</f>
        <v>43281</v>
      </c>
      <c r="B137" s="32">
        <f t="shared" si="33"/>
        <v>9.4507605358286231</v>
      </c>
      <c r="C137" s="59">
        <f t="shared" si="39"/>
        <v>7.0919482859164329E-2</v>
      </c>
      <c r="D137" s="59">
        <f t="shared" si="39"/>
        <v>0.23645429474607632</v>
      </c>
      <c r="E137" s="60">
        <f t="shared" si="39"/>
        <v>0.23645429474607632</v>
      </c>
      <c r="F137" s="59">
        <f t="shared" si="39"/>
        <v>0.23645429474607632</v>
      </c>
      <c r="G137" s="59">
        <f t="shared" si="39"/>
        <v>0.23645429474607632</v>
      </c>
      <c r="H137" s="59">
        <f t="shared" si="39"/>
        <v>0</v>
      </c>
      <c r="I137" s="59">
        <f t="shared" si="39"/>
        <v>0</v>
      </c>
      <c r="J137" s="60">
        <f t="shared" si="39"/>
        <v>2.1006955823212179</v>
      </c>
      <c r="K137" s="59">
        <f t="shared" si="39"/>
        <v>1.4688063511589957E-2</v>
      </c>
      <c r="L137" s="60">
        <f t="shared" si="39"/>
        <v>0</v>
      </c>
      <c r="M137" s="59">
        <f t="shared" si="39"/>
        <v>1.4423039756924316</v>
      </c>
      <c r="N137" s="59">
        <f t="shared" si="39"/>
        <v>0.46887525397409585</v>
      </c>
      <c r="O137" s="59">
        <f t="shared" si="39"/>
        <v>0.65709757815007708</v>
      </c>
      <c r="P137" s="59">
        <f t="shared" si="39"/>
        <v>0.49744471389366451</v>
      </c>
      <c r="Q137" s="59">
        <f t="shared" si="39"/>
        <v>0</v>
      </c>
      <c r="R137" s="59">
        <f t="shared" si="39"/>
        <v>0.13999035360588596</v>
      </c>
      <c r="S137" s="60">
        <f t="shared" si="43"/>
        <v>0</v>
      </c>
      <c r="T137" s="59">
        <f t="shared" si="43"/>
        <v>0</v>
      </c>
      <c r="U137" s="60">
        <f t="shared" si="43"/>
        <v>0</v>
      </c>
      <c r="V137" s="59">
        <f t="shared" si="43"/>
        <v>0</v>
      </c>
      <c r="W137" s="59">
        <f t="shared" si="43"/>
        <v>1.5847647473031268</v>
      </c>
      <c r="X137" s="59">
        <f t="shared" si="43"/>
        <v>0</v>
      </c>
      <c r="Y137" s="59">
        <f t="shared" si="43"/>
        <v>0.22237123156219488</v>
      </c>
      <c r="Z137" s="59">
        <f t="shared" si="43"/>
        <v>0</v>
      </c>
      <c r="AA137" s="59">
        <f t="shared" si="43"/>
        <v>3.7476409188610532E-2</v>
      </c>
      <c r="AB137" s="59">
        <f t="shared" si="42"/>
        <v>0</v>
      </c>
      <c r="AC137" s="59">
        <f t="shared" si="43"/>
        <v>0</v>
      </c>
      <c r="AD137" s="59">
        <f t="shared" si="43"/>
        <v>0</v>
      </c>
      <c r="AE137" s="59">
        <f t="shared" si="43"/>
        <v>8.4027823292848719E-2</v>
      </c>
      <c r="AF137" s="59">
        <f t="shared" si="43"/>
        <v>5.0416693975709234E-2</v>
      </c>
      <c r="AG137" s="60">
        <f t="shared" si="42"/>
        <v>1.0755561381484637</v>
      </c>
      <c r="AH137" s="59">
        <f t="shared" si="42"/>
        <v>0</v>
      </c>
      <c r="AI137" s="59">
        <f t="shared" si="42"/>
        <v>5.8315309365237017E-2</v>
      </c>
      <c r="AJ137" s="60">
        <f>AJ$26/1.98347/30</f>
        <v>0</v>
      </c>
      <c r="AK137" s="60">
        <f t="shared" si="42"/>
        <v>0</v>
      </c>
      <c r="AL137" s="60">
        <f t="shared" si="42"/>
        <v>0</v>
      </c>
      <c r="AM137" s="60">
        <f t="shared" si="42"/>
        <v>0</v>
      </c>
      <c r="AN137" s="60">
        <f t="shared" si="42"/>
        <v>0</v>
      </c>
      <c r="AO137" s="60">
        <f t="shared" si="42"/>
        <v>0</v>
      </c>
      <c r="AP137" s="60">
        <f t="shared" si="42"/>
        <v>0</v>
      </c>
      <c r="AQ137" s="60">
        <f t="shared" si="42"/>
        <v>0</v>
      </c>
      <c r="AR137" s="59">
        <f t="shared" si="42"/>
        <v>0</v>
      </c>
      <c r="AS137" s="59">
        <f t="shared" si="42"/>
        <v>0</v>
      </c>
      <c r="AT137" s="59">
        <f t="shared" si="42"/>
        <v>0</v>
      </c>
      <c r="AU137" s="59">
        <f t="shared" si="42"/>
        <v>0</v>
      </c>
      <c r="AV137" s="59">
        <f t="shared" si="42"/>
        <v>0</v>
      </c>
      <c r="AW137" s="59">
        <f t="shared" si="38"/>
        <v>0</v>
      </c>
      <c r="AX137" s="59">
        <f t="shared" si="38"/>
        <v>0</v>
      </c>
      <c r="AY137" s="59">
        <f t="shared" si="38"/>
        <v>0</v>
      </c>
      <c r="AZ137" s="59">
        <f t="shared" si="38"/>
        <v>0</v>
      </c>
      <c r="BA137" s="59">
        <f t="shared" si="38"/>
        <v>0</v>
      </c>
      <c r="BB137" s="59">
        <f t="shared" si="38"/>
        <v>0</v>
      </c>
    </row>
    <row r="138" spans="1:54" x14ac:dyDescent="0.25">
      <c r="A138" s="61">
        <f t="shared" si="44"/>
        <v>43282</v>
      </c>
      <c r="B138" s="32">
        <f t="shared" si="33"/>
        <v>16.44307947118417</v>
      </c>
      <c r="C138" s="59">
        <f>C$27/1.98347/31</f>
        <v>0.16279713119253206</v>
      </c>
      <c r="D138" s="59">
        <f t="shared" ref="D138:AC153" si="45">D$27/1.98347/31</f>
        <v>0.28526090720449676</v>
      </c>
      <c r="E138" s="60">
        <f t="shared" si="45"/>
        <v>0.28526090720449676</v>
      </c>
      <c r="F138" s="59">
        <f t="shared" si="45"/>
        <v>0.28526090720449676</v>
      </c>
      <c r="G138" s="59">
        <f t="shared" si="45"/>
        <v>0.28526090720449676</v>
      </c>
      <c r="H138" s="59">
        <f t="shared" si="45"/>
        <v>0</v>
      </c>
      <c r="I138" s="59">
        <f t="shared" si="45"/>
        <v>0</v>
      </c>
      <c r="J138" s="60">
        <f t="shared" si="45"/>
        <v>4.0658624173959064</v>
      </c>
      <c r="K138" s="59">
        <f t="shared" si="45"/>
        <v>1.3970303266172332E-2</v>
      </c>
      <c r="L138" s="60">
        <f t="shared" si="45"/>
        <v>0</v>
      </c>
      <c r="M138" s="59">
        <f t="shared" si="45"/>
        <v>4.7864308184564788</v>
      </c>
      <c r="N138" s="59">
        <f t="shared" si="45"/>
        <v>0.19516139603500349</v>
      </c>
      <c r="O138" s="59">
        <f>O$27/1.98347/31</f>
        <v>0.26021519471333798</v>
      </c>
      <c r="P138" s="59">
        <f>P$27/1.98347/31</f>
        <v>0.19516139603500349</v>
      </c>
      <c r="Q138" s="59">
        <f t="shared" si="45"/>
        <v>0.32299211043793075</v>
      </c>
      <c r="R138" s="59">
        <f t="shared" si="45"/>
        <v>0.35291685782996463</v>
      </c>
      <c r="S138" s="60">
        <f t="shared" si="45"/>
        <v>0.81317248347918125</v>
      </c>
      <c r="T138" s="59">
        <f t="shared" si="45"/>
        <v>1.0571242285229357E-2</v>
      </c>
      <c r="U138" s="60">
        <f t="shared" si="45"/>
        <v>0</v>
      </c>
      <c r="V138" s="59">
        <f t="shared" si="45"/>
        <v>0</v>
      </c>
      <c r="W138" s="59">
        <f t="shared" si="45"/>
        <v>0.69444930089122081</v>
      </c>
      <c r="X138" s="59">
        <f t="shared" si="45"/>
        <v>8.5383110765314033E-2</v>
      </c>
      <c r="Y138" s="59">
        <f t="shared" si="45"/>
        <v>0.10164656043489766</v>
      </c>
      <c r="Z138" s="59">
        <f t="shared" si="45"/>
        <v>0</v>
      </c>
      <c r="AA138" s="59">
        <f t="shared" si="45"/>
        <v>0</v>
      </c>
      <c r="AB138" s="59">
        <f t="shared" si="45"/>
        <v>0</v>
      </c>
      <c r="AC138" s="59">
        <f>AC$27/1.98347/31</f>
        <v>0</v>
      </c>
      <c r="AD138" s="59">
        <f t="shared" ref="AD138:AI163" si="46">AD$27/1.98347/31</f>
        <v>0</v>
      </c>
      <c r="AE138" s="59">
        <f t="shared" si="46"/>
        <v>8.131724834791812E-2</v>
      </c>
      <c r="AF138" s="59">
        <f t="shared" si="46"/>
        <v>4.8790349008750872E-2</v>
      </c>
      <c r="AG138" s="60">
        <f t="shared" si="46"/>
        <v>0</v>
      </c>
      <c r="AH138" s="59">
        <f t="shared" si="46"/>
        <v>0</v>
      </c>
      <c r="AI138" s="59">
        <f t="shared" si="46"/>
        <v>5.7247342836934362E-2</v>
      </c>
      <c r="AJ138" s="62">
        <v>0</v>
      </c>
      <c r="AK138" s="60">
        <f t="shared" ref="AK138:AZ153" si="47">AK$27/1.98347/31</f>
        <v>0</v>
      </c>
      <c r="AL138" s="60">
        <f>AL$27/1.98347/31</f>
        <v>0.32526899339167248</v>
      </c>
      <c r="AM138" s="60">
        <f t="shared" si="47"/>
        <v>7.0095468075905415E-2</v>
      </c>
      <c r="AN138" s="60">
        <f t="shared" si="47"/>
        <v>1.772716013984615</v>
      </c>
      <c r="AO138" s="60">
        <f t="shared" si="47"/>
        <v>0</v>
      </c>
      <c r="AP138" s="60">
        <f t="shared" si="47"/>
        <v>0</v>
      </c>
      <c r="AQ138" s="62">
        <v>0</v>
      </c>
      <c r="AR138" s="59">
        <f t="shared" si="47"/>
        <v>0.41146527664046567</v>
      </c>
      <c r="AS138" s="59">
        <f t="shared" si="47"/>
        <v>0</v>
      </c>
      <c r="AT138" s="59">
        <f t="shared" si="47"/>
        <v>0</v>
      </c>
      <c r="AU138" s="59">
        <f t="shared" si="47"/>
        <v>0</v>
      </c>
      <c r="AV138" s="59">
        <f t="shared" si="47"/>
        <v>8.131724834791812E-2</v>
      </c>
      <c r="AW138" s="59">
        <f t="shared" si="47"/>
        <v>0</v>
      </c>
      <c r="AX138" s="59">
        <f t="shared" si="47"/>
        <v>0</v>
      </c>
      <c r="AY138" s="59">
        <f t="shared" si="47"/>
        <v>0</v>
      </c>
      <c r="AZ138" s="59">
        <f t="shared" si="47"/>
        <v>0</v>
      </c>
      <c r="BA138" s="59">
        <f t="shared" ref="AZ138:BC153" si="48">BA$27/1.98347/31</f>
        <v>0</v>
      </c>
      <c r="BB138" s="59">
        <f t="shared" si="48"/>
        <v>0.39308757851383619</v>
      </c>
    </row>
    <row r="139" spans="1:54" x14ac:dyDescent="0.25">
      <c r="A139" s="61">
        <f t="shared" si="44"/>
        <v>43283</v>
      </c>
      <c r="B139" s="32">
        <f t="shared" si="33"/>
        <v>16.44307947118417</v>
      </c>
      <c r="C139" s="59">
        <f t="shared" ref="C139:AB151" si="49">C$27/1.98347/31</f>
        <v>0.16279713119253206</v>
      </c>
      <c r="D139" s="59">
        <f t="shared" si="49"/>
        <v>0.28526090720449676</v>
      </c>
      <c r="E139" s="60">
        <f t="shared" si="49"/>
        <v>0.28526090720449676</v>
      </c>
      <c r="F139" s="59">
        <f t="shared" si="45"/>
        <v>0.28526090720449676</v>
      </c>
      <c r="G139" s="59">
        <f t="shared" si="49"/>
        <v>0.28526090720449676</v>
      </c>
      <c r="H139" s="59">
        <f t="shared" si="49"/>
        <v>0</v>
      </c>
      <c r="I139" s="59">
        <f t="shared" si="49"/>
        <v>0</v>
      </c>
      <c r="J139" s="60">
        <f t="shared" si="49"/>
        <v>4.0658624173959064</v>
      </c>
      <c r="K139" s="59">
        <f t="shared" si="49"/>
        <v>1.3970303266172332E-2</v>
      </c>
      <c r="L139" s="60">
        <f t="shared" si="49"/>
        <v>0</v>
      </c>
      <c r="M139" s="59">
        <f t="shared" si="49"/>
        <v>4.7864308184564788</v>
      </c>
      <c r="N139" s="59">
        <f t="shared" si="45"/>
        <v>0.19516139603500349</v>
      </c>
      <c r="O139" s="59">
        <f t="shared" si="45"/>
        <v>0.26021519471333798</v>
      </c>
      <c r="P139" s="59">
        <f t="shared" si="45"/>
        <v>0.19516139603500349</v>
      </c>
      <c r="Q139" s="59">
        <f t="shared" si="45"/>
        <v>0.32299211043793075</v>
      </c>
      <c r="R139" s="59">
        <f t="shared" si="49"/>
        <v>0.35291685782996463</v>
      </c>
      <c r="S139" s="60">
        <f t="shared" si="49"/>
        <v>0.81317248347918125</v>
      </c>
      <c r="T139" s="59">
        <f t="shared" si="49"/>
        <v>1.0571242285229357E-2</v>
      </c>
      <c r="U139" s="60">
        <f t="shared" si="49"/>
        <v>0</v>
      </c>
      <c r="V139" s="59">
        <f t="shared" si="49"/>
        <v>0</v>
      </c>
      <c r="W139" s="59">
        <f t="shared" si="45"/>
        <v>0.69444930089122081</v>
      </c>
      <c r="X139" s="59">
        <f t="shared" si="49"/>
        <v>8.5383110765314033E-2</v>
      </c>
      <c r="Y139" s="59">
        <f t="shared" si="49"/>
        <v>0.10164656043489766</v>
      </c>
      <c r="Z139" s="59">
        <f t="shared" si="49"/>
        <v>0</v>
      </c>
      <c r="AA139" s="59">
        <f t="shared" si="49"/>
        <v>0</v>
      </c>
      <c r="AB139" s="59">
        <f t="shared" si="49"/>
        <v>0</v>
      </c>
      <c r="AC139" s="59">
        <f t="shared" ref="AC139:AR168" si="50">AC$27/1.98347/31</f>
        <v>0</v>
      </c>
      <c r="AD139" s="59">
        <f t="shared" si="46"/>
        <v>0</v>
      </c>
      <c r="AE139" s="59">
        <f t="shared" si="50"/>
        <v>8.131724834791812E-2</v>
      </c>
      <c r="AF139" s="59">
        <f t="shared" si="50"/>
        <v>4.8790349008750872E-2</v>
      </c>
      <c r="AG139" s="60">
        <f t="shared" si="50"/>
        <v>0</v>
      </c>
      <c r="AH139" s="59">
        <f t="shared" si="50"/>
        <v>0</v>
      </c>
      <c r="AI139" s="59">
        <f t="shared" si="50"/>
        <v>5.7247342836934362E-2</v>
      </c>
      <c r="AJ139" s="62">
        <v>0</v>
      </c>
      <c r="AK139" s="60">
        <f>AK$27/1.98347/31</f>
        <v>0</v>
      </c>
      <c r="AL139" s="60">
        <f t="shared" si="47"/>
        <v>0.32526899339167248</v>
      </c>
      <c r="AM139" s="60">
        <f t="shared" si="47"/>
        <v>7.0095468075905415E-2</v>
      </c>
      <c r="AN139" s="60">
        <f t="shared" si="47"/>
        <v>1.772716013984615</v>
      </c>
      <c r="AO139" s="60">
        <f t="shared" si="47"/>
        <v>0</v>
      </c>
      <c r="AP139" s="60">
        <f t="shared" si="47"/>
        <v>0</v>
      </c>
      <c r="AQ139" s="62">
        <v>0</v>
      </c>
      <c r="AR139" s="59">
        <f t="shared" si="47"/>
        <v>0.41146527664046567</v>
      </c>
      <c r="AS139" s="59">
        <f t="shared" si="47"/>
        <v>0</v>
      </c>
      <c r="AT139" s="59">
        <f t="shared" si="47"/>
        <v>0</v>
      </c>
      <c r="AU139" s="59">
        <f t="shared" si="47"/>
        <v>0</v>
      </c>
      <c r="AV139" s="59">
        <f t="shared" si="47"/>
        <v>8.131724834791812E-2</v>
      </c>
      <c r="AW139" s="59">
        <f t="shared" si="47"/>
        <v>0</v>
      </c>
      <c r="AX139" s="59">
        <f t="shared" si="47"/>
        <v>0</v>
      </c>
      <c r="AY139" s="59">
        <f t="shared" si="47"/>
        <v>0</v>
      </c>
      <c r="AZ139" s="59">
        <f t="shared" si="48"/>
        <v>0</v>
      </c>
      <c r="BA139" s="59">
        <f t="shared" si="48"/>
        <v>0</v>
      </c>
      <c r="BB139" s="59">
        <f t="shared" si="48"/>
        <v>0.39308757851383619</v>
      </c>
    </row>
    <row r="140" spans="1:54" x14ac:dyDescent="0.25">
      <c r="A140" s="61">
        <f t="shared" si="44"/>
        <v>43284</v>
      </c>
      <c r="B140" s="32">
        <f t="shared" si="33"/>
        <v>16.44307947118417</v>
      </c>
      <c r="C140" s="59">
        <f t="shared" si="49"/>
        <v>0.16279713119253206</v>
      </c>
      <c r="D140" s="59">
        <f t="shared" si="49"/>
        <v>0.28526090720449676</v>
      </c>
      <c r="E140" s="60">
        <f t="shared" si="49"/>
        <v>0.28526090720449676</v>
      </c>
      <c r="F140" s="59">
        <f t="shared" si="45"/>
        <v>0.28526090720449676</v>
      </c>
      <c r="G140" s="59">
        <f t="shared" si="49"/>
        <v>0.28526090720449676</v>
      </c>
      <c r="H140" s="59">
        <f t="shared" si="49"/>
        <v>0</v>
      </c>
      <c r="I140" s="59">
        <f t="shared" si="49"/>
        <v>0</v>
      </c>
      <c r="J140" s="60">
        <f t="shared" si="49"/>
        <v>4.0658624173959064</v>
      </c>
      <c r="K140" s="59">
        <f t="shared" si="49"/>
        <v>1.3970303266172332E-2</v>
      </c>
      <c r="L140" s="60">
        <f t="shared" si="49"/>
        <v>0</v>
      </c>
      <c r="M140" s="59">
        <f t="shared" si="49"/>
        <v>4.7864308184564788</v>
      </c>
      <c r="N140" s="59">
        <f t="shared" si="45"/>
        <v>0.19516139603500349</v>
      </c>
      <c r="O140" s="59">
        <f t="shared" si="45"/>
        <v>0.26021519471333798</v>
      </c>
      <c r="P140" s="59">
        <f t="shared" si="45"/>
        <v>0.19516139603500349</v>
      </c>
      <c r="Q140" s="59">
        <f t="shared" si="45"/>
        <v>0.32299211043793075</v>
      </c>
      <c r="R140" s="59">
        <f t="shared" si="49"/>
        <v>0.35291685782996463</v>
      </c>
      <c r="S140" s="60">
        <f t="shared" si="49"/>
        <v>0.81317248347918125</v>
      </c>
      <c r="T140" s="59">
        <f t="shared" si="49"/>
        <v>1.0571242285229357E-2</v>
      </c>
      <c r="U140" s="60">
        <f t="shared" si="49"/>
        <v>0</v>
      </c>
      <c r="V140" s="59">
        <f t="shared" si="49"/>
        <v>0</v>
      </c>
      <c r="W140" s="59">
        <f t="shared" si="45"/>
        <v>0.69444930089122081</v>
      </c>
      <c r="X140" s="59">
        <f t="shared" si="49"/>
        <v>8.5383110765314033E-2</v>
      </c>
      <c r="Y140" s="59">
        <f t="shared" si="49"/>
        <v>0.10164656043489766</v>
      </c>
      <c r="Z140" s="59">
        <f t="shared" si="49"/>
        <v>0</v>
      </c>
      <c r="AA140" s="59">
        <f t="shared" si="49"/>
        <v>0</v>
      </c>
      <c r="AB140" s="59">
        <f t="shared" si="49"/>
        <v>0</v>
      </c>
      <c r="AC140" s="59">
        <f t="shared" si="50"/>
        <v>0</v>
      </c>
      <c r="AD140" s="59">
        <f t="shared" si="46"/>
        <v>0</v>
      </c>
      <c r="AE140" s="59">
        <f t="shared" si="50"/>
        <v>8.131724834791812E-2</v>
      </c>
      <c r="AF140" s="59">
        <f t="shared" si="50"/>
        <v>4.8790349008750872E-2</v>
      </c>
      <c r="AG140" s="60">
        <f t="shared" si="50"/>
        <v>0</v>
      </c>
      <c r="AH140" s="59">
        <f t="shared" si="50"/>
        <v>0</v>
      </c>
      <c r="AI140" s="59">
        <f t="shared" si="50"/>
        <v>5.7247342836934362E-2</v>
      </c>
      <c r="AJ140" s="62">
        <v>0</v>
      </c>
      <c r="AK140" s="60">
        <f>AK$27/1.98347/31</f>
        <v>0</v>
      </c>
      <c r="AL140" s="60">
        <f t="shared" si="47"/>
        <v>0.32526899339167248</v>
      </c>
      <c r="AM140" s="60">
        <f t="shared" si="47"/>
        <v>7.0095468075905415E-2</v>
      </c>
      <c r="AN140" s="60">
        <f t="shared" si="47"/>
        <v>1.772716013984615</v>
      </c>
      <c r="AO140" s="60">
        <f t="shared" si="47"/>
        <v>0</v>
      </c>
      <c r="AP140" s="60">
        <f t="shared" si="47"/>
        <v>0</v>
      </c>
      <c r="AQ140" s="62">
        <v>0</v>
      </c>
      <c r="AR140" s="59">
        <f t="shared" si="47"/>
        <v>0.41146527664046567</v>
      </c>
      <c r="AS140" s="59">
        <f t="shared" si="47"/>
        <v>0</v>
      </c>
      <c r="AT140" s="59">
        <f t="shared" si="47"/>
        <v>0</v>
      </c>
      <c r="AU140" s="59">
        <f t="shared" si="47"/>
        <v>0</v>
      </c>
      <c r="AV140" s="59">
        <f t="shared" si="47"/>
        <v>8.131724834791812E-2</v>
      </c>
      <c r="AW140" s="59">
        <f t="shared" si="47"/>
        <v>0</v>
      </c>
      <c r="AX140" s="59">
        <f t="shared" si="47"/>
        <v>0</v>
      </c>
      <c r="AY140" s="59">
        <f t="shared" si="47"/>
        <v>0</v>
      </c>
      <c r="AZ140" s="59">
        <f t="shared" si="48"/>
        <v>0</v>
      </c>
      <c r="BA140" s="59">
        <f t="shared" si="48"/>
        <v>0</v>
      </c>
      <c r="BB140" s="59">
        <f t="shared" si="48"/>
        <v>0.39308757851383619</v>
      </c>
    </row>
    <row r="141" spans="1:54" x14ac:dyDescent="0.25">
      <c r="A141" s="61">
        <f t="shared" si="44"/>
        <v>43285</v>
      </c>
      <c r="B141" s="32">
        <f t="shared" si="33"/>
        <v>16.44307947118417</v>
      </c>
      <c r="C141" s="59">
        <f t="shared" si="49"/>
        <v>0.16279713119253206</v>
      </c>
      <c r="D141" s="59">
        <f t="shared" si="49"/>
        <v>0.28526090720449676</v>
      </c>
      <c r="E141" s="60">
        <f t="shared" si="49"/>
        <v>0.28526090720449676</v>
      </c>
      <c r="F141" s="59">
        <f t="shared" si="45"/>
        <v>0.28526090720449676</v>
      </c>
      <c r="G141" s="59">
        <f t="shared" si="49"/>
        <v>0.28526090720449676</v>
      </c>
      <c r="H141" s="59">
        <f t="shared" si="49"/>
        <v>0</v>
      </c>
      <c r="I141" s="59">
        <f t="shared" si="49"/>
        <v>0</v>
      </c>
      <c r="J141" s="60">
        <f t="shared" si="49"/>
        <v>4.0658624173959064</v>
      </c>
      <c r="K141" s="59">
        <f t="shared" si="49"/>
        <v>1.3970303266172332E-2</v>
      </c>
      <c r="L141" s="60">
        <f t="shared" si="49"/>
        <v>0</v>
      </c>
      <c r="M141" s="59">
        <f t="shared" si="49"/>
        <v>4.7864308184564788</v>
      </c>
      <c r="N141" s="59">
        <f t="shared" si="45"/>
        <v>0.19516139603500349</v>
      </c>
      <c r="O141" s="59">
        <f t="shared" si="45"/>
        <v>0.26021519471333798</v>
      </c>
      <c r="P141" s="59">
        <f t="shared" si="45"/>
        <v>0.19516139603500349</v>
      </c>
      <c r="Q141" s="59">
        <f t="shared" si="45"/>
        <v>0.32299211043793075</v>
      </c>
      <c r="R141" s="59">
        <f t="shared" si="49"/>
        <v>0.35291685782996463</v>
      </c>
      <c r="S141" s="60">
        <f t="shared" si="49"/>
        <v>0.81317248347918125</v>
      </c>
      <c r="T141" s="59">
        <f t="shared" si="49"/>
        <v>1.0571242285229357E-2</v>
      </c>
      <c r="U141" s="60">
        <f t="shared" si="49"/>
        <v>0</v>
      </c>
      <c r="V141" s="59">
        <f t="shared" si="49"/>
        <v>0</v>
      </c>
      <c r="W141" s="59">
        <f t="shared" si="45"/>
        <v>0.69444930089122081</v>
      </c>
      <c r="X141" s="59">
        <f t="shared" si="49"/>
        <v>8.5383110765314033E-2</v>
      </c>
      <c r="Y141" s="59">
        <f t="shared" si="49"/>
        <v>0.10164656043489766</v>
      </c>
      <c r="Z141" s="59">
        <f t="shared" si="49"/>
        <v>0</v>
      </c>
      <c r="AA141" s="59">
        <f t="shared" si="49"/>
        <v>0</v>
      </c>
      <c r="AB141" s="59">
        <f t="shared" si="49"/>
        <v>0</v>
      </c>
      <c r="AC141" s="59">
        <f t="shared" si="50"/>
        <v>0</v>
      </c>
      <c r="AD141" s="59">
        <f t="shared" si="46"/>
        <v>0</v>
      </c>
      <c r="AE141" s="59">
        <f t="shared" si="50"/>
        <v>8.131724834791812E-2</v>
      </c>
      <c r="AF141" s="59">
        <f t="shared" si="50"/>
        <v>4.8790349008750872E-2</v>
      </c>
      <c r="AG141" s="60">
        <f t="shared" si="50"/>
        <v>0</v>
      </c>
      <c r="AH141" s="59">
        <f t="shared" si="50"/>
        <v>0</v>
      </c>
      <c r="AI141" s="59">
        <f t="shared" si="50"/>
        <v>5.7247342836934362E-2</v>
      </c>
      <c r="AJ141" s="62">
        <v>0</v>
      </c>
      <c r="AK141" s="60">
        <f t="shared" si="47"/>
        <v>0</v>
      </c>
      <c r="AL141" s="60">
        <f t="shared" si="47"/>
        <v>0.32526899339167248</v>
      </c>
      <c r="AM141" s="60">
        <f t="shared" si="47"/>
        <v>7.0095468075905415E-2</v>
      </c>
      <c r="AN141" s="60">
        <f t="shared" si="47"/>
        <v>1.772716013984615</v>
      </c>
      <c r="AO141" s="60">
        <f t="shared" si="47"/>
        <v>0</v>
      </c>
      <c r="AP141" s="60">
        <f t="shared" si="47"/>
        <v>0</v>
      </c>
      <c r="AQ141" s="62">
        <v>0</v>
      </c>
      <c r="AR141" s="59">
        <f t="shared" si="47"/>
        <v>0.41146527664046567</v>
      </c>
      <c r="AS141" s="59">
        <f t="shared" si="47"/>
        <v>0</v>
      </c>
      <c r="AT141" s="59">
        <f t="shared" si="47"/>
        <v>0</v>
      </c>
      <c r="AU141" s="59">
        <f t="shared" si="47"/>
        <v>0</v>
      </c>
      <c r="AV141" s="59">
        <f t="shared" si="47"/>
        <v>8.131724834791812E-2</v>
      </c>
      <c r="AW141" s="59">
        <f t="shared" si="47"/>
        <v>0</v>
      </c>
      <c r="AX141" s="59">
        <f t="shared" si="47"/>
        <v>0</v>
      </c>
      <c r="AY141" s="59">
        <f t="shared" si="47"/>
        <v>0</v>
      </c>
      <c r="AZ141" s="59">
        <f t="shared" si="48"/>
        <v>0</v>
      </c>
      <c r="BA141" s="59">
        <f t="shared" si="48"/>
        <v>0</v>
      </c>
      <c r="BB141" s="59">
        <f t="shared" si="48"/>
        <v>0.39308757851383619</v>
      </c>
    </row>
    <row r="142" spans="1:54" x14ac:dyDescent="0.25">
      <c r="A142" s="61">
        <f t="shared" si="44"/>
        <v>43286</v>
      </c>
      <c r="B142" s="32">
        <f t="shared" si="33"/>
        <v>16.44307947118417</v>
      </c>
      <c r="C142" s="59">
        <f t="shared" si="49"/>
        <v>0.16279713119253206</v>
      </c>
      <c r="D142" s="59">
        <f t="shared" si="49"/>
        <v>0.28526090720449676</v>
      </c>
      <c r="E142" s="60">
        <f t="shared" si="49"/>
        <v>0.28526090720449676</v>
      </c>
      <c r="F142" s="59">
        <f t="shared" si="45"/>
        <v>0.28526090720449676</v>
      </c>
      <c r="G142" s="59">
        <f t="shared" si="49"/>
        <v>0.28526090720449676</v>
      </c>
      <c r="H142" s="59">
        <f t="shared" si="49"/>
        <v>0</v>
      </c>
      <c r="I142" s="59">
        <f t="shared" si="49"/>
        <v>0</v>
      </c>
      <c r="J142" s="60">
        <f t="shared" si="49"/>
        <v>4.0658624173959064</v>
      </c>
      <c r="K142" s="59">
        <f t="shared" si="49"/>
        <v>1.3970303266172332E-2</v>
      </c>
      <c r="L142" s="60">
        <f t="shared" si="49"/>
        <v>0</v>
      </c>
      <c r="M142" s="59">
        <f t="shared" si="49"/>
        <v>4.7864308184564788</v>
      </c>
      <c r="N142" s="59">
        <f t="shared" si="45"/>
        <v>0.19516139603500349</v>
      </c>
      <c r="O142" s="59">
        <f t="shared" si="45"/>
        <v>0.26021519471333798</v>
      </c>
      <c r="P142" s="59">
        <f t="shared" si="45"/>
        <v>0.19516139603500349</v>
      </c>
      <c r="Q142" s="59">
        <f t="shared" si="45"/>
        <v>0.32299211043793075</v>
      </c>
      <c r="R142" s="59">
        <f t="shared" si="49"/>
        <v>0.35291685782996463</v>
      </c>
      <c r="S142" s="60">
        <f t="shared" si="49"/>
        <v>0.81317248347918125</v>
      </c>
      <c r="T142" s="59">
        <f t="shared" si="49"/>
        <v>1.0571242285229357E-2</v>
      </c>
      <c r="U142" s="60">
        <f t="shared" si="49"/>
        <v>0</v>
      </c>
      <c r="V142" s="59">
        <f t="shared" si="49"/>
        <v>0</v>
      </c>
      <c r="W142" s="59">
        <f t="shared" si="45"/>
        <v>0.69444930089122081</v>
      </c>
      <c r="X142" s="59">
        <f t="shared" si="49"/>
        <v>8.5383110765314033E-2</v>
      </c>
      <c r="Y142" s="59">
        <f t="shared" si="49"/>
        <v>0.10164656043489766</v>
      </c>
      <c r="Z142" s="59">
        <f t="shared" si="49"/>
        <v>0</v>
      </c>
      <c r="AA142" s="59">
        <f t="shared" si="49"/>
        <v>0</v>
      </c>
      <c r="AB142" s="59">
        <f t="shared" si="49"/>
        <v>0</v>
      </c>
      <c r="AC142" s="59">
        <f t="shared" si="50"/>
        <v>0</v>
      </c>
      <c r="AD142" s="59">
        <f t="shared" si="46"/>
        <v>0</v>
      </c>
      <c r="AE142" s="59">
        <f t="shared" si="50"/>
        <v>8.131724834791812E-2</v>
      </c>
      <c r="AF142" s="59">
        <f t="shared" si="50"/>
        <v>4.8790349008750872E-2</v>
      </c>
      <c r="AG142" s="60">
        <f t="shared" si="50"/>
        <v>0</v>
      </c>
      <c r="AH142" s="59">
        <f t="shared" si="50"/>
        <v>0</v>
      </c>
      <c r="AI142" s="59">
        <f t="shared" si="50"/>
        <v>5.7247342836934362E-2</v>
      </c>
      <c r="AJ142" s="62">
        <v>0</v>
      </c>
      <c r="AK142" s="60">
        <f t="shared" si="47"/>
        <v>0</v>
      </c>
      <c r="AL142" s="60">
        <f t="shared" si="47"/>
        <v>0.32526899339167248</v>
      </c>
      <c r="AM142" s="60">
        <f t="shared" si="47"/>
        <v>7.0095468075905415E-2</v>
      </c>
      <c r="AN142" s="60">
        <f t="shared" si="47"/>
        <v>1.772716013984615</v>
      </c>
      <c r="AO142" s="60">
        <f t="shared" si="47"/>
        <v>0</v>
      </c>
      <c r="AP142" s="60">
        <f t="shared" si="47"/>
        <v>0</v>
      </c>
      <c r="AQ142" s="62">
        <v>0</v>
      </c>
      <c r="AR142" s="59">
        <f t="shared" si="47"/>
        <v>0.41146527664046567</v>
      </c>
      <c r="AS142" s="59">
        <f t="shared" si="47"/>
        <v>0</v>
      </c>
      <c r="AT142" s="59">
        <f t="shared" si="47"/>
        <v>0</v>
      </c>
      <c r="AU142" s="59">
        <f t="shared" si="47"/>
        <v>0</v>
      </c>
      <c r="AV142" s="59">
        <f t="shared" si="47"/>
        <v>8.131724834791812E-2</v>
      </c>
      <c r="AW142" s="59">
        <f t="shared" si="47"/>
        <v>0</v>
      </c>
      <c r="AX142" s="59">
        <f t="shared" si="47"/>
        <v>0</v>
      </c>
      <c r="AY142" s="59">
        <f t="shared" si="47"/>
        <v>0</v>
      </c>
      <c r="AZ142" s="59">
        <f t="shared" si="48"/>
        <v>0</v>
      </c>
      <c r="BA142" s="59">
        <f t="shared" si="48"/>
        <v>0</v>
      </c>
      <c r="BB142" s="59">
        <f t="shared" si="48"/>
        <v>0.39308757851383619</v>
      </c>
    </row>
    <row r="143" spans="1:54" x14ac:dyDescent="0.25">
      <c r="A143" s="61">
        <f t="shared" si="44"/>
        <v>43287</v>
      </c>
      <c r="B143" s="32">
        <f t="shared" si="33"/>
        <v>16.44307947118417</v>
      </c>
      <c r="C143" s="59">
        <f t="shared" si="49"/>
        <v>0.16279713119253206</v>
      </c>
      <c r="D143" s="59">
        <f t="shared" si="49"/>
        <v>0.28526090720449676</v>
      </c>
      <c r="E143" s="60">
        <f t="shared" si="49"/>
        <v>0.28526090720449676</v>
      </c>
      <c r="F143" s="59">
        <f t="shared" si="45"/>
        <v>0.28526090720449676</v>
      </c>
      <c r="G143" s="59">
        <f t="shared" si="49"/>
        <v>0.28526090720449676</v>
      </c>
      <c r="H143" s="59">
        <f t="shared" si="49"/>
        <v>0</v>
      </c>
      <c r="I143" s="59">
        <f t="shared" si="49"/>
        <v>0</v>
      </c>
      <c r="J143" s="60">
        <f t="shared" si="49"/>
        <v>4.0658624173959064</v>
      </c>
      <c r="K143" s="59">
        <f t="shared" si="49"/>
        <v>1.3970303266172332E-2</v>
      </c>
      <c r="L143" s="60">
        <f t="shared" si="49"/>
        <v>0</v>
      </c>
      <c r="M143" s="59">
        <f t="shared" si="49"/>
        <v>4.7864308184564788</v>
      </c>
      <c r="N143" s="59">
        <f t="shared" si="45"/>
        <v>0.19516139603500349</v>
      </c>
      <c r="O143" s="59">
        <f t="shared" si="45"/>
        <v>0.26021519471333798</v>
      </c>
      <c r="P143" s="59">
        <f t="shared" si="45"/>
        <v>0.19516139603500349</v>
      </c>
      <c r="Q143" s="59">
        <f t="shared" si="45"/>
        <v>0.32299211043793075</v>
      </c>
      <c r="R143" s="59">
        <f t="shared" si="49"/>
        <v>0.35291685782996463</v>
      </c>
      <c r="S143" s="60">
        <f t="shared" si="49"/>
        <v>0.81317248347918125</v>
      </c>
      <c r="T143" s="59">
        <f t="shared" si="49"/>
        <v>1.0571242285229357E-2</v>
      </c>
      <c r="U143" s="60">
        <f t="shared" si="49"/>
        <v>0</v>
      </c>
      <c r="V143" s="59">
        <f t="shared" si="49"/>
        <v>0</v>
      </c>
      <c r="W143" s="59">
        <f t="shared" si="45"/>
        <v>0.69444930089122081</v>
      </c>
      <c r="X143" s="59">
        <f t="shared" si="49"/>
        <v>8.5383110765314033E-2</v>
      </c>
      <c r="Y143" s="59">
        <f t="shared" si="49"/>
        <v>0.10164656043489766</v>
      </c>
      <c r="Z143" s="59">
        <f t="shared" si="49"/>
        <v>0</v>
      </c>
      <c r="AA143" s="59">
        <f t="shared" si="49"/>
        <v>0</v>
      </c>
      <c r="AB143" s="59">
        <f t="shared" si="49"/>
        <v>0</v>
      </c>
      <c r="AC143" s="59">
        <f t="shared" si="50"/>
        <v>0</v>
      </c>
      <c r="AD143" s="59">
        <f t="shared" si="46"/>
        <v>0</v>
      </c>
      <c r="AE143" s="59">
        <f t="shared" si="50"/>
        <v>8.131724834791812E-2</v>
      </c>
      <c r="AF143" s="59">
        <f t="shared" si="50"/>
        <v>4.8790349008750872E-2</v>
      </c>
      <c r="AG143" s="60">
        <f t="shared" si="50"/>
        <v>0</v>
      </c>
      <c r="AH143" s="59">
        <f t="shared" si="50"/>
        <v>0</v>
      </c>
      <c r="AI143" s="59">
        <f t="shared" si="50"/>
        <v>5.7247342836934362E-2</v>
      </c>
      <c r="AJ143" s="62">
        <v>0</v>
      </c>
      <c r="AK143" s="60">
        <f t="shared" si="47"/>
        <v>0</v>
      </c>
      <c r="AL143" s="60">
        <f t="shared" si="47"/>
        <v>0.32526899339167248</v>
      </c>
      <c r="AM143" s="60">
        <f t="shared" si="47"/>
        <v>7.0095468075905415E-2</v>
      </c>
      <c r="AN143" s="60">
        <f t="shared" si="47"/>
        <v>1.772716013984615</v>
      </c>
      <c r="AO143" s="60">
        <f t="shared" si="47"/>
        <v>0</v>
      </c>
      <c r="AP143" s="60">
        <f t="shared" si="47"/>
        <v>0</v>
      </c>
      <c r="AQ143" s="62">
        <v>0</v>
      </c>
      <c r="AR143" s="59">
        <f t="shared" si="47"/>
        <v>0.41146527664046567</v>
      </c>
      <c r="AS143" s="59">
        <f t="shared" si="47"/>
        <v>0</v>
      </c>
      <c r="AT143" s="59">
        <f t="shared" si="47"/>
        <v>0</v>
      </c>
      <c r="AU143" s="59">
        <f t="shared" si="47"/>
        <v>0</v>
      </c>
      <c r="AV143" s="59">
        <f t="shared" si="47"/>
        <v>8.131724834791812E-2</v>
      </c>
      <c r="AW143" s="59">
        <f t="shared" si="47"/>
        <v>0</v>
      </c>
      <c r="AX143" s="59">
        <f t="shared" si="47"/>
        <v>0</v>
      </c>
      <c r="AY143" s="59">
        <f t="shared" si="47"/>
        <v>0</v>
      </c>
      <c r="AZ143" s="59">
        <f t="shared" si="48"/>
        <v>0</v>
      </c>
      <c r="BA143" s="59">
        <f t="shared" si="48"/>
        <v>0</v>
      </c>
      <c r="BB143" s="59">
        <f t="shared" si="48"/>
        <v>0.39308757851383619</v>
      </c>
    </row>
    <row r="144" spans="1:54" x14ac:dyDescent="0.25">
      <c r="A144" s="61">
        <f t="shared" si="44"/>
        <v>43288</v>
      </c>
      <c r="B144" s="32">
        <f t="shared" si="33"/>
        <v>16.44307947118417</v>
      </c>
      <c r="C144" s="59">
        <f t="shared" si="49"/>
        <v>0.16279713119253206</v>
      </c>
      <c r="D144" s="59">
        <f t="shared" si="49"/>
        <v>0.28526090720449676</v>
      </c>
      <c r="E144" s="60">
        <f t="shared" si="49"/>
        <v>0.28526090720449676</v>
      </c>
      <c r="F144" s="59">
        <f t="shared" si="45"/>
        <v>0.28526090720449676</v>
      </c>
      <c r="G144" s="59">
        <f t="shared" si="49"/>
        <v>0.28526090720449676</v>
      </c>
      <c r="H144" s="59">
        <f t="shared" si="49"/>
        <v>0</v>
      </c>
      <c r="I144" s="59">
        <f t="shared" si="49"/>
        <v>0</v>
      </c>
      <c r="J144" s="60">
        <f t="shared" si="49"/>
        <v>4.0658624173959064</v>
      </c>
      <c r="K144" s="59">
        <f t="shared" si="49"/>
        <v>1.3970303266172332E-2</v>
      </c>
      <c r="L144" s="60">
        <f t="shared" si="49"/>
        <v>0</v>
      </c>
      <c r="M144" s="59">
        <f t="shared" si="49"/>
        <v>4.7864308184564788</v>
      </c>
      <c r="N144" s="59">
        <f t="shared" si="45"/>
        <v>0.19516139603500349</v>
      </c>
      <c r="O144" s="59">
        <f t="shared" si="45"/>
        <v>0.26021519471333798</v>
      </c>
      <c r="P144" s="59">
        <f t="shared" si="45"/>
        <v>0.19516139603500349</v>
      </c>
      <c r="Q144" s="59">
        <f t="shared" si="45"/>
        <v>0.32299211043793075</v>
      </c>
      <c r="R144" s="59">
        <f t="shared" si="49"/>
        <v>0.35291685782996463</v>
      </c>
      <c r="S144" s="60">
        <f t="shared" si="49"/>
        <v>0.81317248347918125</v>
      </c>
      <c r="T144" s="59">
        <f t="shared" si="49"/>
        <v>1.0571242285229357E-2</v>
      </c>
      <c r="U144" s="60">
        <f t="shared" si="49"/>
        <v>0</v>
      </c>
      <c r="V144" s="59">
        <f t="shared" si="49"/>
        <v>0</v>
      </c>
      <c r="W144" s="59">
        <f t="shared" si="45"/>
        <v>0.69444930089122081</v>
      </c>
      <c r="X144" s="59">
        <f t="shared" si="49"/>
        <v>8.5383110765314033E-2</v>
      </c>
      <c r="Y144" s="59">
        <f t="shared" si="49"/>
        <v>0.10164656043489766</v>
      </c>
      <c r="Z144" s="59">
        <f t="shared" si="49"/>
        <v>0</v>
      </c>
      <c r="AA144" s="59">
        <f t="shared" si="49"/>
        <v>0</v>
      </c>
      <c r="AB144" s="59">
        <f t="shared" si="49"/>
        <v>0</v>
      </c>
      <c r="AC144" s="59">
        <f t="shared" si="50"/>
        <v>0</v>
      </c>
      <c r="AD144" s="59">
        <f t="shared" si="46"/>
        <v>0</v>
      </c>
      <c r="AE144" s="59">
        <f t="shared" si="50"/>
        <v>8.131724834791812E-2</v>
      </c>
      <c r="AF144" s="59">
        <f t="shared" si="50"/>
        <v>4.8790349008750872E-2</v>
      </c>
      <c r="AG144" s="60">
        <f t="shared" si="50"/>
        <v>0</v>
      </c>
      <c r="AH144" s="59">
        <f t="shared" si="50"/>
        <v>0</v>
      </c>
      <c r="AI144" s="59">
        <f t="shared" si="50"/>
        <v>5.7247342836934362E-2</v>
      </c>
      <c r="AJ144" s="62">
        <v>0</v>
      </c>
      <c r="AK144" s="60">
        <f t="shared" si="47"/>
        <v>0</v>
      </c>
      <c r="AL144" s="60">
        <f t="shared" si="47"/>
        <v>0.32526899339167248</v>
      </c>
      <c r="AM144" s="60">
        <f t="shared" si="47"/>
        <v>7.0095468075905415E-2</v>
      </c>
      <c r="AN144" s="60">
        <f t="shared" si="47"/>
        <v>1.772716013984615</v>
      </c>
      <c r="AO144" s="60">
        <f t="shared" si="47"/>
        <v>0</v>
      </c>
      <c r="AP144" s="60">
        <f t="shared" si="47"/>
        <v>0</v>
      </c>
      <c r="AQ144" s="62">
        <v>0</v>
      </c>
      <c r="AR144" s="59">
        <f t="shared" si="47"/>
        <v>0.41146527664046567</v>
      </c>
      <c r="AS144" s="59">
        <f t="shared" si="47"/>
        <v>0</v>
      </c>
      <c r="AT144" s="59">
        <f t="shared" si="47"/>
        <v>0</v>
      </c>
      <c r="AU144" s="59">
        <f t="shared" si="47"/>
        <v>0</v>
      </c>
      <c r="AV144" s="59">
        <f t="shared" si="47"/>
        <v>8.131724834791812E-2</v>
      </c>
      <c r="AW144" s="59">
        <f t="shared" si="47"/>
        <v>0</v>
      </c>
      <c r="AX144" s="59">
        <f t="shared" si="47"/>
        <v>0</v>
      </c>
      <c r="AY144" s="59">
        <f t="shared" si="47"/>
        <v>0</v>
      </c>
      <c r="AZ144" s="59">
        <f t="shared" si="48"/>
        <v>0</v>
      </c>
      <c r="BA144" s="59">
        <f t="shared" si="48"/>
        <v>0</v>
      </c>
      <c r="BB144" s="59">
        <f t="shared" si="48"/>
        <v>0.39308757851383619</v>
      </c>
    </row>
    <row r="145" spans="1:54" x14ac:dyDescent="0.25">
      <c r="A145" s="61">
        <f t="shared" si="44"/>
        <v>43289</v>
      </c>
      <c r="B145" s="32">
        <f t="shared" si="33"/>
        <v>16.44307947118417</v>
      </c>
      <c r="C145" s="59">
        <f t="shared" si="49"/>
        <v>0.16279713119253206</v>
      </c>
      <c r="D145" s="59">
        <f t="shared" si="49"/>
        <v>0.28526090720449676</v>
      </c>
      <c r="E145" s="60">
        <f t="shared" si="49"/>
        <v>0.28526090720449676</v>
      </c>
      <c r="F145" s="59">
        <f t="shared" si="45"/>
        <v>0.28526090720449676</v>
      </c>
      <c r="G145" s="59">
        <f t="shared" si="49"/>
        <v>0.28526090720449676</v>
      </c>
      <c r="H145" s="59">
        <f t="shared" si="49"/>
        <v>0</v>
      </c>
      <c r="I145" s="59">
        <f t="shared" si="49"/>
        <v>0</v>
      </c>
      <c r="J145" s="60">
        <f t="shared" si="49"/>
        <v>4.0658624173959064</v>
      </c>
      <c r="K145" s="59">
        <f t="shared" si="49"/>
        <v>1.3970303266172332E-2</v>
      </c>
      <c r="L145" s="60">
        <f t="shared" si="49"/>
        <v>0</v>
      </c>
      <c r="M145" s="59">
        <f t="shared" si="49"/>
        <v>4.7864308184564788</v>
      </c>
      <c r="N145" s="59">
        <f t="shared" si="45"/>
        <v>0.19516139603500349</v>
      </c>
      <c r="O145" s="59">
        <f t="shared" si="45"/>
        <v>0.26021519471333798</v>
      </c>
      <c r="P145" s="59">
        <f t="shared" si="45"/>
        <v>0.19516139603500349</v>
      </c>
      <c r="Q145" s="59">
        <f t="shared" si="45"/>
        <v>0.32299211043793075</v>
      </c>
      <c r="R145" s="59">
        <f t="shared" si="49"/>
        <v>0.35291685782996463</v>
      </c>
      <c r="S145" s="60">
        <f t="shared" si="49"/>
        <v>0.81317248347918125</v>
      </c>
      <c r="T145" s="59">
        <f t="shared" si="49"/>
        <v>1.0571242285229357E-2</v>
      </c>
      <c r="U145" s="60">
        <f t="shared" si="49"/>
        <v>0</v>
      </c>
      <c r="V145" s="59">
        <f t="shared" si="49"/>
        <v>0</v>
      </c>
      <c r="W145" s="59">
        <f t="shared" si="45"/>
        <v>0.69444930089122081</v>
      </c>
      <c r="X145" s="59">
        <f t="shared" si="49"/>
        <v>8.5383110765314033E-2</v>
      </c>
      <c r="Y145" s="59">
        <f t="shared" si="49"/>
        <v>0.10164656043489766</v>
      </c>
      <c r="Z145" s="59">
        <f t="shared" si="49"/>
        <v>0</v>
      </c>
      <c r="AA145" s="59">
        <f t="shared" si="49"/>
        <v>0</v>
      </c>
      <c r="AB145" s="59">
        <f t="shared" si="49"/>
        <v>0</v>
      </c>
      <c r="AC145" s="59">
        <f t="shared" si="50"/>
        <v>0</v>
      </c>
      <c r="AD145" s="59">
        <f t="shared" si="46"/>
        <v>0</v>
      </c>
      <c r="AE145" s="59">
        <f t="shared" si="50"/>
        <v>8.131724834791812E-2</v>
      </c>
      <c r="AF145" s="59">
        <f t="shared" si="50"/>
        <v>4.8790349008750872E-2</v>
      </c>
      <c r="AG145" s="60">
        <f t="shared" si="50"/>
        <v>0</v>
      </c>
      <c r="AH145" s="59">
        <f t="shared" si="50"/>
        <v>0</v>
      </c>
      <c r="AI145" s="59">
        <f t="shared" si="50"/>
        <v>5.7247342836934362E-2</v>
      </c>
      <c r="AJ145" s="62">
        <v>0</v>
      </c>
      <c r="AK145" s="60">
        <f t="shared" si="47"/>
        <v>0</v>
      </c>
      <c r="AL145" s="60">
        <f t="shared" si="47"/>
        <v>0.32526899339167248</v>
      </c>
      <c r="AM145" s="60">
        <f t="shared" si="47"/>
        <v>7.0095468075905415E-2</v>
      </c>
      <c r="AN145" s="60">
        <f t="shared" si="47"/>
        <v>1.772716013984615</v>
      </c>
      <c r="AO145" s="60">
        <f t="shared" si="47"/>
        <v>0</v>
      </c>
      <c r="AP145" s="60">
        <f t="shared" si="47"/>
        <v>0</v>
      </c>
      <c r="AQ145" s="62">
        <v>0</v>
      </c>
      <c r="AR145" s="59">
        <f t="shared" si="47"/>
        <v>0.41146527664046567</v>
      </c>
      <c r="AS145" s="59">
        <f t="shared" si="47"/>
        <v>0</v>
      </c>
      <c r="AT145" s="59">
        <f t="shared" si="47"/>
        <v>0</v>
      </c>
      <c r="AU145" s="59">
        <f t="shared" si="47"/>
        <v>0</v>
      </c>
      <c r="AV145" s="59">
        <f t="shared" si="47"/>
        <v>8.131724834791812E-2</v>
      </c>
      <c r="AW145" s="59">
        <f t="shared" si="47"/>
        <v>0</v>
      </c>
      <c r="AX145" s="59">
        <f t="shared" si="47"/>
        <v>0</v>
      </c>
      <c r="AY145" s="59">
        <f t="shared" si="47"/>
        <v>0</v>
      </c>
      <c r="AZ145" s="59">
        <f t="shared" si="48"/>
        <v>0</v>
      </c>
      <c r="BA145" s="59">
        <f t="shared" si="48"/>
        <v>0</v>
      </c>
      <c r="BB145" s="59">
        <f t="shared" si="48"/>
        <v>0.39308757851383619</v>
      </c>
    </row>
    <row r="146" spans="1:54" x14ac:dyDescent="0.25">
      <c r="A146" s="61">
        <f t="shared" si="44"/>
        <v>43290</v>
      </c>
      <c r="B146" s="32">
        <f t="shared" si="33"/>
        <v>16.44307947118417</v>
      </c>
      <c r="C146" s="59">
        <f t="shared" si="49"/>
        <v>0.16279713119253206</v>
      </c>
      <c r="D146" s="59">
        <f t="shared" si="49"/>
        <v>0.28526090720449676</v>
      </c>
      <c r="E146" s="60">
        <f t="shared" si="49"/>
        <v>0.28526090720449676</v>
      </c>
      <c r="F146" s="59">
        <f t="shared" si="45"/>
        <v>0.28526090720449676</v>
      </c>
      <c r="G146" s="59">
        <f t="shared" si="49"/>
        <v>0.28526090720449676</v>
      </c>
      <c r="H146" s="59">
        <f t="shared" si="49"/>
        <v>0</v>
      </c>
      <c r="I146" s="59">
        <f t="shared" si="49"/>
        <v>0</v>
      </c>
      <c r="J146" s="60">
        <f t="shared" si="49"/>
        <v>4.0658624173959064</v>
      </c>
      <c r="K146" s="59">
        <f t="shared" si="49"/>
        <v>1.3970303266172332E-2</v>
      </c>
      <c r="L146" s="60">
        <f t="shared" si="49"/>
        <v>0</v>
      </c>
      <c r="M146" s="59">
        <f t="shared" si="49"/>
        <v>4.7864308184564788</v>
      </c>
      <c r="N146" s="59">
        <f t="shared" si="45"/>
        <v>0.19516139603500349</v>
      </c>
      <c r="O146" s="59">
        <f t="shared" si="45"/>
        <v>0.26021519471333798</v>
      </c>
      <c r="P146" s="59">
        <f t="shared" si="45"/>
        <v>0.19516139603500349</v>
      </c>
      <c r="Q146" s="59">
        <f t="shared" si="45"/>
        <v>0.32299211043793075</v>
      </c>
      <c r="R146" s="59">
        <f t="shared" si="49"/>
        <v>0.35291685782996463</v>
      </c>
      <c r="S146" s="60">
        <f t="shared" si="49"/>
        <v>0.81317248347918125</v>
      </c>
      <c r="T146" s="59">
        <f t="shared" si="49"/>
        <v>1.0571242285229357E-2</v>
      </c>
      <c r="U146" s="60">
        <f t="shared" si="49"/>
        <v>0</v>
      </c>
      <c r="V146" s="59">
        <f t="shared" si="49"/>
        <v>0</v>
      </c>
      <c r="W146" s="59">
        <f t="shared" si="45"/>
        <v>0.69444930089122081</v>
      </c>
      <c r="X146" s="59">
        <f t="shared" si="49"/>
        <v>8.5383110765314033E-2</v>
      </c>
      <c r="Y146" s="59">
        <f t="shared" si="49"/>
        <v>0.10164656043489766</v>
      </c>
      <c r="Z146" s="59">
        <f t="shared" si="49"/>
        <v>0</v>
      </c>
      <c r="AA146" s="59">
        <f t="shared" si="49"/>
        <v>0</v>
      </c>
      <c r="AB146" s="59">
        <f t="shared" si="49"/>
        <v>0</v>
      </c>
      <c r="AC146" s="59">
        <f t="shared" si="50"/>
        <v>0</v>
      </c>
      <c r="AD146" s="59">
        <f t="shared" si="46"/>
        <v>0</v>
      </c>
      <c r="AE146" s="59">
        <f t="shared" si="50"/>
        <v>8.131724834791812E-2</v>
      </c>
      <c r="AF146" s="59">
        <f t="shared" si="50"/>
        <v>4.8790349008750872E-2</v>
      </c>
      <c r="AG146" s="60">
        <f t="shared" si="50"/>
        <v>0</v>
      </c>
      <c r="AH146" s="59">
        <f t="shared" si="50"/>
        <v>0</v>
      </c>
      <c r="AI146" s="59">
        <f t="shared" si="50"/>
        <v>5.7247342836934362E-2</v>
      </c>
      <c r="AJ146" s="62">
        <v>0</v>
      </c>
      <c r="AK146" s="60">
        <f t="shared" si="47"/>
        <v>0</v>
      </c>
      <c r="AL146" s="60">
        <f t="shared" si="47"/>
        <v>0.32526899339167248</v>
      </c>
      <c r="AM146" s="60">
        <f t="shared" si="47"/>
        <v>7.0095468075905415E-2</v>
      </c>
      <c r="AN146" s="60">
        <f t="shared" si="47"/>
        <v>1.772716013984615</v>
      </c>
      <c r="AO146" s="60">
        <f t="shared" si="47"/>
        <v>0</v>
      </c>
      <c r="AP146" s="60">
        <f t="shared" si="47"/>
        <v>0</v>
      </c>
      <c r="AQ146" s="62">
        <v>0</v>
      </c>
      <c r="AR146" s="59">
        <f t="shared" si="47"/>
        <v>0.41146527664046567</v>
      </c>
      <c r="AS146" s="59">
        <f t="shared" si="47"/>
        <v>0</v>
      </c>
      <c r="AT146" s="59">
        <f t="shared" si="47"/>
        <v>0</v>
      </c>
      <c r="AU146" s="59">
        <f t="shared" si="47"/>
        <v>0</v>
      </c>
      <c r="AV146" s="59">
        <f t="shared" si="47"/>
        <v>8.131724834791812E-2</v>
      </c>
      <c r="AW146" s="59">
        <f t="shared" si="47"/>
        <v>0</v>
      </c>
      <c r="AX146" s="59">
        <f t="shared" si="47"/>
        <v>0</v>
      </c>
      <c r="AY146" s="59">
        <f t="shared" si="47"/>
        <v>0</v>
      </c>
      <c r="AZ146" s="59">
        <f t="shared" si="48"/>
        <v>0</v>
      </c>
      <c r="BA146" s="59">
        <f t="shared" si="48"/>
        <v>0</v>
      </c>
      <c r="BB146" s="59">
        <f t="shared" si="48"/>
        <v>0.39308757851383619</v>
      </c>
    </row>
    <row r="147" spans="1:54" x14ac:dyDescent="0.25">
      <c r="A147" s="61">
        <f t="shared" si="44"/>
        <v>43291</v>
      </c>
      <c r="B147" s="32">
        <f t="shared" si="33"/>
        <v>16.44307947118417</v>
      </c>
      <c r="C147" s="59">
        <f t="shared" si="49"/>
        <v>0.16279713119253206</v>
      </c>
      <c r="D147" s="59">
        <f t="shared" si="49"/>
        <v>0.28526090720449676</v>
      </c>
      <c r="E147" s="60">
        <f t="shared" si="49"/>
        <v>0.28526090720449676</v>
      </c>
      <c r="F147" s="59">
        <f t="shared" si="45"/>
        <v>0.28526090720449676</v>
      </c>
      <c r="G147" s="59">
        <f t="shared" si="49"/>
        <v>0.28526090720449676</v>
      </c>
      <c r="H147" s="59">
        <f t="shared" si="49"/>
        <v>0</v>
      </c>
      <c r="I147" s="59">
        <f t="shared" si="49"/>
        <v>0</v>
      </c>
      <c r="J147" s="60">
        <f t="shared" si="49"/>
        <v>4.0658624173959064</v>
      </c>
      <c r="K147" s="59">
        <f t="shared" si="49"/>
        <v>1.3970303266172332E-2</v>
      </c>
      <c r="L147" s="60">
        <f t="shared" si="49"/>
        <v>0</v>
      </c>
      <c r="M147" s="59">
        <f t="shared" si="49"/>
        <v>4.7864308184564788</v>
      </c>
      <c r="N147" s="59">
        <f t="shared" si="45"/>
        <v>0.19516139603500349</v>
      </c>
      <c r="O147" s="59">
        <f t="shared" si="45"/>
        <v>0.26021519471333798</v>
      </c>
      <c r="P147" s="59">
        <f t="shared" si="45"/>
        <v>0.19516139603500349</v>
      </c>
      <c r="Q147" s="59">
        <f t="shared" si="45"/>
        <v>0.32299211043793075</v>
      </c>
      <c r="R147" s="59">
        <f t="shared" si="49"/>
        <v>0.35291685782996463</v>
      </c>
      <c r="S147" s="60">
        <f t="shared" si="49"/>
        <v>0.81317248347918125</v>
      </c>
      <c r="T147" s="59">
        <f t="shared" si="49"/>
        <v>1.0571242285229357E-2</v>
      </c>
      <c r="U147" s="60">
        <f t="shared" si="49"/>
        <v>0</v>
      </c>
      <c r="V147" s="59">
        <f t="shared" si="49"/>
        <v>0</v>
      </c>
      <c r="W147" s="59">
        <f t="shared" si="45"/>
        <v>0.69444930089122081</v>
      </c>
      <c r="X147" s="59">
        <f t="shared" si="49"/>
        <v>8.5383110765314033E-2</v>
      </c>
      <c r="Y147" s="59">
        <f t="shared" si="49"/>
        <v>0.10164656043489766</v>
      </c>
      <c r="Z147" s="59">
        <f t="shared" si="49"/>
        <v>0</v>
      </c>
      <c r="AA147" s="59">
        <f t="shared" si="49"/>
        <v>0</v>
      </c>
      <c r="AB147" s="59">
        <f t="shared" si="49"/>
        <v>0</v>
      </c>
      <c r="AC147" s="59">
        <f t="shared" si="50"/>
        <v>0</v>
      </c>
      <c r="AD147" s="59">
        <f t="shared" si="46"/>
        <v>0</v>
      </c>
      <c r="AE147" s="59">
        <f t="shared" si="50"/>
        <v>8.131724834791812E-2</v>
      </c>
      <c r="AF147" s="59">
        <f t="shared" si="50"/>
        <v>4.8790349008750872E-2</v>
      </c>
      <c r="AG147" s="60">
        <f t="shared" si="50"/>
        <v>0</v>
      </c>
      <c r="AH147" s="59">
        <f t="shared" si="50"/>
        <v>0</v>
      </c>
      <c r="AI147" s="59">
        <f t="shared" si="50"/>
        <v>5.7247342836934362E-2</v>
      </c>
      <c r="AJ147" s="62">
        <v>0</v>
      </c>
      <c r="AK147" s="60">
        <f t="shared" si="47"/>
        <v>0</v>
      </c>
      <c r="AL147" s="60">
        <f t="shared" si="47"/>
        <v>0.32526899339167248</v>
      </c>
      <c r="AM147" s="60">
        <f t="shared" si="47"/>
        <v>7.0095468075905415E-2</v>
      </c>
      <c r="AN147" s="60">
        <f t="shared" si="47"/>
        <v>1.772716013984615</v>
      </c>
      <c r="AO147" s="60">
        <f t="shared" si="47"/>
        <v>0</v>
      </c>
      <c r="AP147" s="60">
        <f t="shared" si="47"/>
        <v>0</v>
      </c>
      <c r="AQ147" s="62">
        <v>0</v>
      </c>
      <c r="AR147" s="59">
        <f t="shared" si="47"/>
        <v>0.41146527664046567</v>
      </c>
      <c r="AS147" s="59">
        <f t="shared" si="47"/>
        <v>0</v>
      </c>
      <c r="AT147" s="59">
        <f t="shared" si="47"/>
        <v>0</v>
      </c>
      <c r="AU147" s="59">
        <f t="shared" si="47"/>
        <v>0</v>
      </c>
      <c r="AV147" s="59">
        <f t="shared" si="47"/>
        <v>8.131724834791812E-2</v>
      </c>
      <c r="AW147" s="59">
        <f t="shared" si="47"/>
        <v>0</v>
      </c>
      <c r="AX147" s="59">
        <f t="shared" si="47"/>
        <v>0</v>
      </c>
      <c r="AY147" s="59">
        <f t="shared" si="47"/>
        <v>0</v>
      </c>
      <c r="AZ147" s="59">
        <f t="shared" si="48"/>
        <v>0</v>
      </c>
      <c r="BA147" s="59">
        <f t="shared" si="48"/>
        <v>0</v>
      </c>
      <c r="BB147" s="59">
        <f t="shared" si="48"/>
        <v>0.39308757851383619</v>
      </c>
    </row>
    <row r="148" spans="1:54" x14ac:dyDescent="0.25">
      <c r="A148" s="61">
        <f t="shared" si="44"/>
        <v>43292</v>
      </c>
      <c r="B148" s="32">
        <f t="shared" si="33"/>
        <v>16.44307947118417</v>
      </c>
      <c r="C148" s="59">
        <f t="shared" si="49"/>
        <v>0.16279713119253206</v>
      </c>
      <c r="D148" s="59">
        <f t="shared" si="49"/>
        <v>0.28526090720449676</v>
      </c>
      <c r="E148" s="60">
        <f t="shared" si="49"/>
        <v>0.28526090720449676</v>
      </c>
      <c r="F148" s="59">
        <f t="shared" si="45"/>
        <v>0.28526090720449676</v>
      </c>
      <c r="G148" s="59">
        <f t="shared" si="49"/>
        <v>0.28526090720449676</v>
      </c>
      <c r="H148" s="59">
        <f t="shared" si="49"/>
        <v>0</v>
      </c>
      <c r="I148" s="59">
        <f t="shared" si="49"/>
        <v>0</v>
      </c>
      <c r="J148" s="60">
        <f t="shared" si="49"/>
        <v>4.0658624173959064</v>
      </c>
      <c r="K148" s="59">
        <f t="shared" si="49"/>
        <v>1.3970303266172332E-2</v>
      </c>
      <c r="L148" s="60">
        <f t="shared" si="49"/>
        <v>0</v>
      </c>
      <c r="M148" s="59">
        <f t="shared" si="49"/>
        <v>4.7864308184564788</v>
      </c>
      <c r="N148" s="59">
        <f t="shared" si="45"/>
        <v>0.19516139603500349</v>
      </c>
      <c r="O148" s="59">
        <f t="shared" si="45"/>
        <v>0.26021519471333798</v>
      </c>
      <c r="P148" s="59">
        <f t="shared" si="45"/>
        <v>0.19516139603500349</v>
      </c>
      <c r="Q148" s="59">
        <f t="shared" si="45"/>
        <v>0.32299211043793075</v>
      </c>
      <c r="R148" s="59">
        <f t="shared" si="49"/>
        <v>0.35291685782996463</v>
      </c>
      <c r="S148" s="60">
        <f t="shared" si="49"/>
        <v>0.81317248347918125</v>
      </c>
      <c r="T148" s="59">
        <f t="shared" si="49"/>
        <v>1.0571242285229357E-2</v>
      </c>
      <c r="U148" s="60">
        <f t="shared" si="49"/>
        <v>0</v>
      </c>
      <c r="V148" s="59">
        <f t="shared" si="49"/>
        <v>0</v>
      </c>
      <c r="W148" s="59">
        <f t="shared" si="45"/>
        <v>0.69444930089122081</v>
      </c>
      <c r="X148" s="59">
        <f t="shared" si="49"/>
        <v>8.5383110765314033E-2</v>
      </c>
      <c r="Y148" s="59">
        <f t="shared" si="49"/>
        <v>0.10164656043489766</v>
      </c>
      <c r="Z148" s="59">
        <f t="shared" si="49"/>
        <v>0</v>
      </c>
      <c r="AA148" s="59">
        <f t="shared" si="49"/>
        <v>0</v>
      </c>
      <c r="AB148" s="59">
        <f t="shared" si="49"/>
        <v>0</v>
      </c>
      <c r="AC148" s="59">
        <f t="shared" si="50"/>
        <v>0</v>
      </c>
      <c r="AD148" s="59">
        <f t="shared" si="46"/>
        <v>0</v>
      </c>
      <c r="AE148" s="59">
        <f t="shared" si="50"/>
        <v>8.131724834791812E-2</v>
      </c>
      <c r="AF148" s="59">
        <f t="shared" si="50"/>
        <v>4.8790349008750872E-2</v>
      </c>
      <c r="AG148" s="60">
        <f t="shared" si="50"/>
        <v>0</v>
      </c>
      <c r="AH148" s="59">
        <f t="shared" si="50"/>
        <v>0</v>
      </c>
      <c r="AI148" s="59">
        <f t="shared" si="50"/>
        <v>5.7247342836934362E-2</v>
      </c>
      <c r="AJ148" s="62">
        <v>0</v>
      </c>
      <c r="AK148" s="60">
        <f t="shared" si="47"/>
        <v>0</v>
      </c>
      <c r="AL148" s="60">
        <f t="shared" si="47"/>
        <v>0.32526899339167248</v>
      </c>
      <c r="AM148" s="60">
        <f t="shared" si="47"/>
        <v>7.0095468075905415E-2</v>
      </c>
      <c r="AN148" s="60">
        <f t="shared" si="47"/>
        <v>1.772716013984615</v>
      </c>
      <c r="AO148" s="60">
        <f t="shared" si="47"/>
        <v>0</v>
      </c>
      <c r="AP148" s="60">
        <f t="shared" si="47"/>
        <v>0</v>
      </c>
      <c r="AQ148" s="62">
        <v>0</v>
      </c>
      <c r="AR148" s="59">
        <f t="shared" si="47"/>
        <v>0.41146527664046567</v>
      </c>
      <c r="AS148" s="59">
        <f t="shared" si="47"/>
        <v>0</v>
      </c>
      <c r="AT148" s="59">
        <f t="shared" si="47"/>
        <v>0</v>
      </c>
      <c r="AU148" s="59">
        <f t="shared" si="47"/>
        <v>0</v>
      </c>
      <c r="AV148" s="59">
        <f t="shared" si="47"/>
        <v>8.131724834791812E-2</v>
      </c>
      <c r="AW148" s="59">
        <f t="shared" si="47"/>
        <v>0</v>
      </c>
      <c r="AX148" s="59">
        <f t="shared" si="47"/>
        <v>0</v>
      </c>
      <c r="AY148" s="59">
        <f t="shared" si="47"/>
        <v>0</v>
      </c>
      <c r="AZ148" s="59">
        <f t="shared" si="48"/>
        <v>0</v>
      </c>
      <c r="BA148" s="59">
        <f t="shared" si="48"/>
        <v>0</v>
      </c>
      <c r="BB148" s="59">
        <f t="shared" si="48"/>
        <v>0.39308757851383619</v>
      </c>
    </row>
    <row r="149" spans="1:54" x14ac:dyDescent="0.25">
      <c r="A149" s="61">
        <f t="shared" si="44"/>
        <v>43293</v>
      </c>
      <c r="B149" s="32">
        <f t="shared" si="33"/>
        <v>16.44307947118417</v>
      </c>
      <c r="C149" s="59">
        <f t="shared" si="49"/>
        <v>0.16279713119253206</v>
      </c>
      <c r="D149" s="59">
        <f t="shared" si="49"/>
        <v>0.28526090720449676</v>
      </c>
      <c r="E149" s="60">
        <f t="shared" si="49"/>
        <v>0.28526090720449676</v>
      </c>
      <c r="F149" s="59">
        <f t="shared" si="45"/>
        <v>0.28526090720449676</v>
      </c>
      <c r="G149" s="59">
        <f t="shared" si="49"/>
        <v>0.28526090720449676</v>
      </c>
      <c r="H149" s="59">
        <f t="shared" si="49"/>
        <v>0</v>
      </c>
      <c r="I149" s="59">
        <f t="shared" si="49"/>
        <v>0</v>
      </c>
      <c r="J149" s="60">
        <f t="shared" si="49"/>
        <v>4.0658624173959064</v>
      </c>
      <c r="K149" s="59">
        <f t="shared" si="49"/>
        <v>1.3970303266172332E-2</v>
      </c>
      <c r="L149" s="60">
        <f t="shared" si="49"/>
        <v>0</v>
      </c>
      <c r="M149" s="59">
        <f t="shared" si="49"/>
        <v>4.7864308184564788</v>
      </c>
      <c r="N149" s="59">
        <f t="shared" si="45"/>
        <v>0.19516139603500349</v>
      </c>
      <c r="O149" s="59">
        <f t="shared" si="45"/>
        <v>0.26021519471333798</v>
      </c>
      <c r="P149" s="59">
        <f t="shared" si="45"/>
        <v>0.19516139603500349</v>
      </c>
      <c r="Q149" s="59">
        <f t="shared" si="45"/>
        <v>0.32299211043793075</v>
      </c>
      <c r="R149" s="59">
        <f t="shared" si="49"/>
        <v>0.35291685782996463</v>
      </c>
      <c r="S149" s="60">
        <f t="shared" si="49"/>
        <v>0.81317248347918125</v>
      </c>
      <c r="T149" s="59">
        <f t="shared" si="49"/>
        <v>1.0571242285229357E-2</v>
      </c>
      <c r="U149" s="60">
        <f t="shared" si="49"/>
        <v>0</v>
      </c>
      <c r="V149" s="59">
        <f t="shared" si="49"/>
        <v>0</v>
      </c>
      <c r="W149" s="59">
        <f t="shared" si="45"/>
        <v>0.69444930089122081</v>
      </c>
      <c r="X149" s="59">
        <f t="shared" si="49"/>
        <v>8.5383110765314033E-2</v>
      </c>
      <c r="Y149" s="59">
        <f t="shared" si="49"/>
        <v>0.10164656043489766</v>
      </c>
      <c r="Z149" s="59">
        <f t="shared" si="49"/>
        <v>0</v>
      </c>
      <c r="AA149" s="59">
        <f t="shared" si="49"/>
        <v>0</v>
      </c>
      <c r="AB149" s="59">
        <f t="shared" si="49"/>
        <v>0</v>
      </c>
      <c r="AC149" s="59">
        <f t="shared" si="50"/>
        <v>0</v>
      </c>
      <c r="AD149" s="59">
        <f t="shared" si="46"/>
        <v>0</v>
      </c>
      <c r="AE149" s="59">
        <f t="shared" si="50"/>
        <v>8.131724834791812E-2</v>
      </c>
      <c r="AF149" s="59">
        <f t="shared" si="50"/>
        <v>4.8790349008750872E-2</v>
      </c>
      <c r="AG149" s="60">
        <f t="shared" si="50"/>
        <v>0</v>
      </c>
      <c r="AH149" s="59">
        <f t="shared" si="50"/>
        <v>0</v>
      </c>
      <c r="AI149" s="59">
        <f t="shared" si="50"/>
        <v>5.7247342836934362E-2</v>
      </c>
      <c r="AJ149" s="62">
        <v>0</v>
      </c>
      <c r="AK149" s="60">
        <f t="shared" si="47"/>
        <v>0</v>
      </c>
      <c r="AL149" s="60">
        <f t="shared" si="47"/>
        <v>0.32526899339167248</v>
      </c>
      <c r="AM149" s="60">
        <f t="shared" si="47"/>
        <v>7.0095468075905415E-2</v>
      </c>
      <c r="AN149" s="60">
        <f t="shared" si="47"/>
        <v>1.772716013984615</v>
      </c>
      <c r="AO149" s="60">
        <f t="shared" si="47"/>
        <v>0</v>
      </c>
      <c r="AP149" s="60">
        <f t="shared" si="47"/>
        <v>0</v>
      </c>
      <c r="AQ149" s="62">
        <v>0</v>
      </c>
      <c r="AR149" s="59">
        <f t="shared" si="47"/>
        <v>0.41146527664046567</v>
      </c>
      <c r="AS149" s="59">
        <f t="shared" si="47"/>
        <v>0</v>
      </c>
      <c r="AT149" s="59">
        <f t="shared" si="47"/>
        <v>0</v>
      </c>
      <c r="AU149" s="59">
        <f t="shared" si="47"/>
        <v>0</v>
      </c>
      <c r="AV149" s="59">
        <f t="shared" si="47"/>
        <v>8.131724834791812E-2</v>
      </c>
      <c r="AW149" s="59">
        <f t="shared" si="47"/>
        <v>0</v>
      </c>
      <c r="AX149" s="59">
        <f t="shared" si="47"/>
        <v>0</v>
      </c>
      <c r="AY149" s="59">
        <f t="shared" si="47"/>
        <v>0</v>
      </c>
      <c r="AZ149" s="59">
        <f t="shared" si="48"/>
        <v>0</v>
      </c>
      <c r="BA149" s="59">
        <f t="shared" si="48"/>
        <v>0</v>
      </c>
      <c r="BB149" s="59">
        <f t="shared" si="48"/>
        <v>0.39308757851383619</v>
      </c>
    </row>
    <row r="150" spans="1:54" x14ac:dyDescent="0.25">
      <c r="A150" s="61">
        <f t="shared" si="44"/>
        <v>43294</v>
      </c>
      <c r="B150" s="32">
        <f t="shared" si="33"/>
        <v>16.44307947118417</v>
      </c>
      <c r="C150" s="59">
        <f t="shared" si="49"/>
        <v>0.16279713119253206</v>
      </c>
      <c r="D150" s="59">
        <f t="shared" si="49"/>
        <v>0.28526090720449676</v>
      </c>
      <c r="E150" s="60">
        <f t="shared" si="49"/>
        <v>0.28526090720449676</v>
      </c>
      <c r="F150" s="59">
        <f t="shared" si="45"/>
        <v>0.28526090720449676</v>
      </c>
      <c r="G150" s="59">
        <f t="shared" si="49"/>
        <v>0.28526090720449676</v>
      </c>
      <c r="H150" s="59">
        <f t="shared" si="49"/>
        <v>0</v>
      </c>
      <c r="I150" s="59">
        <f t="shared" si="49"/>
        <v>0</v>
      </c>
      <c r="J150" s="60">
        <f t="shared" si="49"/>
        <v>4.0658624173959064</v>
      </c>
      <c r="K150" s="59">
        <f t="shared" si="49"/>
        <v>1.3970303266172332E-2</v>
      </c>
      <c r="L150" s="60">
        <f t="shared" si="49"/>
        <v>0</v>
      </c>
      <c r="M150" s="59">
        <f t="shared" si="49"/>
        <v>4.7864308184564788</v>
      </c>
      <c r="N150" s="59">
        <f t="shared" si="45"/>
        <v>0.19516139603500349</v>
      </c>
      <c r="O150" s="59">
        <f t="shared" si="45"/>
        <v>0.26021519471333798</v>
      </c>
      <c r="P150" s="59">
        <f t="shared" si="45"/>
        <v>0.19516139603500349</v>
      </c>
      <c r="Q150" s="59">
        <f t="shared" si="45"/>
        <v>0.32299211043793075</v>
      </c>
      <c r="R150" s="59">
        <f t="shared" si="49"/>
        <v>0.35291685782996463</v>
      </c>
      <c r="S150" s="60">
        <f t="shared" si="49"/>
        <v>0.81317248347918125</v>
      </c>
      <c r="T150" s="59">
        <f t="shared" si="49"/>
        <v>1.0571242285229357E-2</v>
      </c>
      <c r="U150" s="60">
        <f t="shared" si="49"/>
        <v>0</v>
      </c>
      <c r="V150" s="59">
        <f t="shared" si="49"/>
        <v>0</v>
      </c>
      <c r="W150" s="59">
        <f t="shared" si="45"/>
        <v>0.69444930089122081</v>
      </c>
      <c r="X150" s="59">
        <f t="shared" si="49"/>
        <v>8.5383110765314033E-2</v>
      </c>
      <c r="Y150" s="59">
        <f t="shared" si="49"/>
        <v>0.10164656043489766</v>
      </c>
      <c r="Z150" s="59">
        <f t="shared" si="49"/>
        <v>0</v>
      </c>
      <c r="AA150" s="59">
        <f t="shared" si="49"/>
        <v>0</v>
      </c>
      <c r="AB150" s="59">
        <f t="shared" si="49"/>
        <v>0</v>
      </c>
      <c r="AC150" s="59">
        <f t="shared" si="50"/>
        <v>0</v>
      </c>
      <c r="AD150" s="59">
        <f t="shared" si="46"/>
        <v>0</v>
      </c>
      <c r="AE150" s="59">
        <f t="shared" si="50"/>
        <v>8.131724834791812E-2</v>
      </c>
      <c r="AF150" s="59">
        <f t="shared" si="50"/>
        <v>4.8790349008750872E-2</v>
      </c>
      <c r="AG150" s="60">
        <f t="shared" si="50"/>
        <v>0</v>
      </c>
      <c r="AH150" s="59">
        <f t="shared" si="50"/>
        <v>0</v>
      </c>
      <c r="AI150" s="59">
        <f t="shared" si="50"/>
        <v>5.7247342836934362E-2</v>
      </c>
      <c r="AJ150" s="62">
        <v>0</v>
      </c>
      <c r="AK150" s="60">
        <f t="shared" si="47"/>
        <v>0</v>
      </c>
      <c r="AL150" s="60">
        <f t="shared" si="47"/>
        <v>0.32526899339167248</v>
      </c>
      <c r="AM150" s="60">
        <f t="shared" si="47"/>
        <v>7.0095468075905415E-2</v>
      </c>
      <c r="AN150" s="60">
        <f t="shared" si="47"/>
        <v>1.772716013984615</v>
      </c>
      <c r="AO150" s="60">
        <f t="shared" si="47"/>
        <v>0</v>
      </c>
      <c r="AP150" s="60">
        <f t="shared" si="47"/>
        <v>0</v>
      </c>
      <c r="AQ150" s="62">
        <v>0</v>
      </c>
      <c r="AR150" s="59">
        <f t="shared" si="47"/>
        <v>0.41146527664046567</v>
      </c>
      <c r="AS150" s="59">
        <f t="shared" si="47"/>
        <v>0</v>
      </c>
      <c r="AT150" s="59">
        <f t="shared" si="47"/>
        <v>0</v>
      </c>
      <c r="AU150" s="59">
        <f t="shared" si="47"/>
        <v>0</v>
      </c>
      <c r="AV150" s="59">
        <f t="shared" si="47"/>
        <v>8.131724834791812E-2</v>
      </c>
      <c r="AW150" s="59">
        <f t="shared" si="47"/>
        <v>0</v>
      </c>
      <c r="AX150" s="59">
        <f t="shared" si="47"/>
        <v>0</v>
      </c>
      <c r="AY150" s="59">
        <f t="shared" si="47"/>
        <v>0</v>
      </c>
      <c r="AZ150" s="59">
        <f t="shared" si="48"/>
        <v>0</v>
      </c>
      <c r="BA150" s="59">
        <f t="shared" si="48"/>
        <v>0</v>
      </c>
      <c r="BB150" s="59">
        <f t="shared" si="48"/>
        <v>0.39308757851383619</v>
      </c>
    </row>
    <row r="151" spans="1:54" x14ac:dyDescent="0.25">
      <c r="A151" s="61">
        <f t="shared" si="44"/>
        <v>43295</v>
      </c>
      <c r="B151" s="32">
        <f t="shared" si="33"/>
        <v>16.44307947118417</v>
      </c>
      <c r="C151" s="59">
        <f t="shared" si="49"/>
        <v>0.16279713119253206</v>
      </c>
      <c r="D151" s="59">
        <f t="shared" si="49"/>
        <v>0.28526090720449676</v>
      </c>
      <c r="E151" s="60">
        <f t="shared" si="49"/>
        <v>0.28526090720449676</v>
      </c>
      <c r="F151" s="59">
        <f t="shared" si="49"/>
        <v>0.28526090720449676</v>
      </c>
      <c r="G151" s="59">
        <f t="shared" si="49"/>
        <v>0.28526090720449676</v>
      </c>
      <c r="H151" s="59">
        <f t="shared" si="49"/>
        <v>0</v>
      </c>
      <c r="I151" s="59">
        <f t="shared" si="49"/>
        <v>0</v>
      </c>
      <c r="J151" s="60">
        <f t="shared" si="49"/>
        <v>4.0658624173959064</v>
      </c>
      <c r="K151" s="59">
        <f t="shared" si="49"/>
        <v>1.3970303266172332E-2</v>
      </c>
      <c r="L151" s="60">
        <f t="shared" si="49"/>
        <v>0</v>
      </c>
      <c r="M151" s="59">
        <f t="shared" si="49"/>
        <v>4.7864308184564788</v>
      </c>
      <c r="N151" s="59">
        <f t="shared" si="45"/>
        <v>0.19516139603500349</v>
      </c>
      <c r="O151" s="59">
        <f t="shared" si="45"/>
        <v>0.26021519471333798</v>
      </c>
      <c r="P151" s="59">
        <f t="shared" si="45"/>
        <v>0.19516139603500349</v>
      </c>
      <c r="Q151" s="59">
        <f t="shared" si="45"/>
        <v>0.32299211043793075</v>
      </c>
      <c r="R151" s="59">
        <f t="shared" si="49"/>
        <v>0.35291685782996463</v>
      </c>
      <c r="S151" s="60">
        <f t="shared" si="49"/>
        <v>0.81317248347918125</v>
      </c>
      <c r="T151" s="59">
        <f t="shared" si="49"/>
        <v>1.0571242285229357E-2</v>
      </c>
      <c r="U151" s="60">
        <f t="shared" si="49"/>
        <v>0</v>
      </c>
      <c r="V151" s="59">
        <f t="shared" ref="V151:AU164" si="51">V$27/1.98347/31</f>
        <v>0</v>
      </c>
      <c r="W151" s="59">
        <f t="shared" si="45"/>
        <v>0.69444930089122081</v>
      </c>
      <c r="X151" s="59">
        <f t="shared" si="51"/>
        <v>8.5383110765314033E-2</v>
      </c>
      <c r="Y151" s="59">
        <f t="shared" si="51"/>
        <v>0.10164656043489766</v>
      </c>
      <c r="Z151" s="59">
        <f t="shared" si="51"/>
        <v>0</v>
      </c>
      <c r="AA151" s="59">
        <f t="shared" si="51"/>
        <v>0</v>
      </c>
      <c r="AB151" s="59">
        <f t="shared" si="51"/>
        <v>0</v>
      </c>
      <c r="AC151" s="59">
        <f t="shared" si="50"/>
        <v>0</v>
      </c>
      <c r="AD151" s="59">
        <f t="shared" si="46"/>
        <v>0</v>
      </c>
      <c r="AE151" s="59">
        <f t="shared" si="50"/>
        <v>8.131724834791812E-2</v>
      </c>
      <c r="AF151" s="59">
        <f t="shared" si="50"/>
        <v>4.8790349008750872E-2</v>
      </c>
      <c r="AG151" s="60">
        <f t="shared" si="50"/>
        <v>0</v>
      </c>
      <c r="AH151" s="59">
        <f t="shared" si="50"/>
        <v>0</v>
      </c>
      <c r="AI151" s="59">
        <f t="shared" si="50"/>
        <v>5.7247342836934362E-2</v>
      </c>
      <c r="AJ151" s="62">
        <v>0</v>
      </c>
      <c r="AK151" s="60">
        <f t="shared" si="47"/>
        <v>0</v>
      </c>
      <c r="AL151" s="60">
        <f t="shared" si="47"/>
        <v>0.32526899339167248</v>
      </c>
      <c r="AM151" s="60">
        <f t="shared" si="47"/>
        <v>7.0095468075905415E-2</v>
      </c>
      <c r="AN151" s="60">
        <f t="shared" si="47"/>
        <v>1.772716013984615</v>
      </c>
      <c r="AO151" s="60">
        <f t="shared" si="47"/>
        <v>0</v>
      </c>
      <c r="AP151" s="60">
        <f t="shared" si="47"/>
        <v>0</v>
      </c>
      <c r="AQ151" s="62">
        <v>0</v>
      </c>
      <c r="AR151" s="59">
        <f t="shared" si="47"/>
        <v>0.41146527664046567</v>
      </c>
      <c r="AS151" s="59">
        <f t="shared" si="47"/>
        <v>0</v>
      </c>
      <c r="AT151" s="59">
        <f t="shared" si="47"/>
        <v>0</v>
      </c>
      <c r="AU151" s="59">
        <f t="shared" si="47"/>
        <v>0</v>
      </c>
      <c r="AV151" s="59">
        <f t="shared" si="47"/>
        <v>8.131724834791812E-2</v>
      </c>
      <c r="AW151" s="59">
        <f t="shared" si="47"/>
        <v>0</v>
      </c>
      <c r="AX151" s="59">
        <f t="shared" si="47"/>
        <v>0</v>
      </c>
      <c r="AY151" s="59">
        <f t="shared" si="47"/>
        <v>0</v>
      </c>
      <c r="AZ151" s="59">
        <f t="shared" si="48"/>
        <v>0</v>
      </c>
      <c r="BA151" s="59">
        <f t="shared" si="48"/>
        <v>0</v>
      </c>
      <c r="BB151" s="59">
        <f t="shared" si="48"/>
        <v>0.39308757851383619</v>
      </c>
    </row>
    <row r="152" spans="1:54" x14ac:dyDescent="0.25">
      <c r="A152" s="61">
        <f t="shared" si="44"/>
        <v>43296</v>
      </c>
      <c r="B152" s="32">
        <f t="shared" si="33"/>
        <v>16.44307947118417</v>
      </c>
      <c r="C152" s="59">
        <f t="shared" ref="C152:AB165" si="52">C$27/1.98347/31</f>
        <v>0.16279713119253206</v>
      </c>
      <c r="D152" s="59">
        <f t="shared" si="52"/>
        <v>0.28526090720449676</v>
      </c>
      <c r="E152" s="60">
        <f t="shared" si="52"/>
        <v>0.28526090720449676</v>
      </c>
      <c r="F152" s="59">
        <f t="shared" si="52"/>
        <v>0.28526090720449676</v>
      </c>
      <c r="G152" s="59">
        <f t="shared" si="52"/>
        <v>0.28526090720449676</v>
      </c>
      <c r="H152" s="59">
        <f t="shared" si="52"/>
        <v>0</v>
      </c>
      <c r="I152" s="59">
        <f t="shared" si="52"/>
        <v>0</v>
      </c>
      <c r="J152" s="60">
        <f t="shared" si="52"/>
        <v>4.0658624173959064</v>
      </c>
      <c r="K152" s="59">
        <f t="shared" si="52"/>
        <v>1.3970303266172332E-2</v>
      </c>
      <c r="L152" s="60">
        <f t="shared" si="52"/>
        <v>0</v>
      </c>
      <c r="M152" s="59">
        <f t="shared" si="52"/>
        <v>4.7864308184564788</v>
      </c>
      <c r="N152" s="59">
        <f t="shared" si="45"/>
        <v>0.19516139603500349</v>
      </c>
      <c r="O152" s="59">
        <f t="shared" si="45"/>
        <v>0.26021519471333798</v>
      </c>
      <c r="P152" s="59">
        <f t="shared" si="45"/>
        <v>0.19516139603500349</v>
      </c>
      <c r="Q152" s="59">
        <f t="shared" si="45"/>
        <v>0.32299211043793075</v>
      </c>
      <c r="R152" s="59">
        <f t="shared" si="52"/>
        <v>0.35291685782996463</v>
      </c>
      <c r="S152" s="60">
        <f t="shared" si="52"/>
        <v>0.81317248347918125</v>
      </c>
      <c r="T152" s="59">
        <f t="shared" si="52"/>
        <v>1.0571242285229357E-2</v>
      </c>
      <c r="U152" s="60">
        <f t="shared" si="52"/>
        <v>0</v>
      </c>
      <c r="V152" s="59">
        <f t="shared" si="52"/>
        <v>0</v>
      </c>
      <c r="W152" s="59">
        <f t="shared" si="45"/>
        <v>0.69444930089122081</v>
      </c>
      <c r="X152" s="59">
        <f t="shared" si="52"/>
        <v>8.5383110765314033E-2</v>
      </c>
      <c r="Y152" s="59">
        <f t="shared" si="52"/>
        <v>0.10164656043489766</v>
      </c>
      <c r="Z152" s="59">
        <f t="shared" si="52"/>
        <v>0</v>
      </c>
      <c r="AA152" s="59">
        <f t="shared" si="52"/>
        <v>0</v>
      </c>
      <c r="AB152" s="59">
        <f t="shared" si="52"/>
        <v>0</v>
      </c>
      <c r="AC152" s="59">
        <f t="shared" si="50"/>
        <v>0</v>
      </c>
      <c r="AD152" s="59">
        <f t="shared" si="46"/>
        <v>0</v>
      </c>
      <c r="AE152" s="59">
        <f t="shared" si="50"/>
        <v>8.131724834791812E-2</v>
      </c>
      <c r="AF152" s="59">
        <f t="shared" si="50"/>
        <v>4.8790349008750872E-2</v>
      </c>
      <c r="AG152" s="60">
        <f t="shared" si="50"/>
        <v>0</v>
      </c>
      <c r="AH152" s="59">
        <f t="shared" si="50"/>
        <v>0</v>
      </c>
      <c r="AI152" s="59">
        <f t="shared" si="50"/>
        <v>5.7247342836934362E-2</v>
      </c>
      <c r="AJ152" s="62">
        <v>0</v>
      </c>
      <c r="AK152" s="60">
        <f t="shared" si="47"/>
        <v>0</v>
      </c>
      <c r="AL152" s="60">
        <f t="shared" si="47"/>
        <v>0.32526899339167248</v>
      </c>
      <c r="AM152" s="60">
        <f t="shared" si="47"/>
        <v>7.0095468075905415E-2</v>
      </c>
      <c r="AN152" s="60">
        <f t="shared" si="47"/>
        <v>1.772716013984615</v>
      </c>
      <c r="AO152" s="60">
        <f t="shared" si="47"/>
        <v>0</v>
      </c>
      <c r="AP152" s="60">
        <f t="shared" si="47"/>
        <v>0</v>
      </c>
      <c r="AQ152" s="62">
        <v>0</v>
      </c>
      <c r="AR152" s="59">
        <f t="shared" si="47"/>
        <v>0.41146527664046567</v>
      </c>
      <c r="AS152" s="59">
        <f t="shared" si="47"/>
        <v>0</v>
      </c>
      <c r="AT152" s="59">
        <f t="shared" si="47"/>
        <v>0</v>
      </c>
      <c r="AU152" s="59">
        <f t="shared" si="47"/>
        <v>0</v>
      </c>
      <c r="AV152" s="59">
        <f t="shared" si="47"/>
        <v>8.131724834791812E-2</v>
      </c>
      <c r="AW152" s="59">
        <f t="shared" si="47"/>
        <v>0</v>
      </c>
      <c r="AX152" s="59">
        <f t="shared" si="47"/>
        <v>0</v>
      </c>
      <c r="AY152" s="59">
        <f t="shared" si="47"/>
        <v>0</v>
      </c>
      <c r="AZ152" s="59">
        <f t="shared" si="48"/>
        <v>0</v>
      </c>
      <c r="BA152" s="59">
        <f t="shared" si="48"/>
        <v>0</v>
      </c>
      <c r="BB152" s="59">
        <f t="shared" si="48"/>
        <v>0.39308757851383619</v>
      </c>
    </row>
    <row r="153" spans="1:54" x14ac:dyDescent="0.25">
      <c r="A153" s="61">
        <f t="shared" si="44"/>
        <v>43297</v>
      </c>
      <c r="B153" s="32">
        <f t="shared" si="33"/>
        <v>18.540412883167505</v>
      </c>
      <c r="C153" s="59">
        <f t="shared" si="52"/>
        <v>0.16279713119253206</v>
      </c>
      <c r="D153" s="59">
        <f t="shared" si="52"/>
        <v>0.28526090720449676</v>
      </c>
      <c r="E153" s="60">
        <f t="shared" si="52"/>
        <v>0.28526090720449676</v>
      </c>
      <c r="F153" s="59">
        <f t="shared" si="52"/>
        <v>0.28526090720449676</v>
      </c>
      <c r="G153" s="59">
        <f t="shared" si="52"/>
        <v>0.28526090720449676</v>
      </c>
      <c r="H153" s="59">
        <f t="shared" si="52"/>
        <v>0</v>
      </c>
      <c r="I153" s="59">
        <f t="shared" si="52"/>
        <v>0</v>
      </c>
      <c r="J153" s="60">
        <f t="shared" si="52"/>
        <v>4.0658624173959064</v>
      </c>
      <c r="K153" s="59">
        <f t="shared" si="52"/>
        <v>1.3970303266172332E-2</v>
      </c>
      <c r="L153" s="60">
        <f t="shared" si="52"/>
        <v>0</v>
      </c>
      <c r="M153" s="59">
        <f t="shared" si="52"/>
        <v>4.7864308184564788</v>
      </c>
      <c r="N153" s="59">
        <f t="shared" si="45"/>
        <v>0.19516139603500349</v>
      </c>
      <c r="O153" s="59">
        <f t="shared" si="45"/>
        <v>0.26021519471333798</v>
      </c>
      <c r="P153" s="59">
        <f t="shared" si="45"/>
        <v>0.19516139603500349</v>
      </c>
      <c r="Q153" s="59">
        <f t="shared" si="45"/>
        <v>0.32299211043793075</v>
      </c>
      <c r="R153" s="59">
        <f t="shared" si="52"/>
        <v>0.35291685782996463</v>
      </c>
      <c r="S153" s="60">
        <f t="shared" si="52"/>
        <v>0.81317248347918125</v>
      </c>
      <c r="T153" s="59">
        <f t="shared" si="52"/>
        <v>1.0571242285229357E-2</v>
      </c>
      <c r="U153" s="60">
        <f t="shared" si="52"/>
        <v>0</v>
      </c>
      <c r="V153" s="59">
        <f t="shared" si="52"/>
        <v>0</v>
      </c>
      <c r="W153" s="59">
        <f t="shared" si="45"/>
        <v>0.69444930089122081</v>
      </c>
      <c r="X153" s="59">
        <f t="shared" si="52"/>
        <v>8.5383110765314033E-2</v>
      </c>
      <c r="Y153" s="59">
        <f t="shared" si="52"/>
        <v>0.10164656043489766</v>
      </c>
      <c r="Z153" s="59">
        <f t="shared" si="52"/>
        <v>0</v>
      </c>
      <c r="AA153" s="59">
        <f t="shared" si="52"/>
        <v>0</v>
      </c>
      <c r="AB153" s="59">
        <f t="shared" si="52"/>
        <v>0</v>
      </c>
      <c r="AC153" s="59">
        <f t="shared" si="50"/>
        <v>0</v>
      </c>
      <c r="AD153" s="59">
        <f t="shared" si="46"/>
        <v>0</v>
      </c>
      <c r="AE153" s="59">
        <f t="shared" si="50"/>
        <v>8.131724834791812E-2</v>
      </c>
      <c r="AF153" s="59">
        <f t="shared" si="50"/>
        <v>4.8790349008750872E-2</v>
      </c>
      <c r="AG153" s="60">
        <f t="shared" si="50"/>
        <v>0</v>
      </c>
      <c r="AH153" s="59">
        <f t="shared" si="50"/>
        <v>0</v>
      </c>
      <c r="AI153" s="59">
        <f t="shared" si="50"/>
        <v>5.7247342836934362E-2</v>
      </c>
      <c r="AJ153" s="62">
        <v>1.3965417190369811</v>
      </c>
      <c r="AK153" s="60">
        <f t="shared" si="47"/>
        <v>0</v>
      </c>
      <c r="AL153" s="60">
        <f t="shared" si="47"/>
        <v>0.32526899339167248</v>
      </c>
      <c r="AM153" s="60">
        <f t="shared" si="47"/>
        <v>7.0095468075905415E-2</v>
      </c>
      <c r="AN153" s="60">
        <f t="shared" si="47"/>
        <v>1.772716013984615</v>
      </c>
      <c r="AO153" s="60">
        <f t="shared" si="47"/>
        <v>0</v>
      </c>
      <c r="AP153" s="60">
        <f t="shared" si="47"/>
        <v>0</v>
      </c>
      <c r="AQ153" s="62">
        <v>0.70079169294635513</v>
      </c>
      <c r="AR153" s="59">
        <f t="shared" si="47"/>
        <v>0.41146527664046567</v>
      </c>
      <c r="AS153" s="59">
        <f t="shared" si="47"/>
        <v>0</v>
      </c>
      <c r="AT153" s="59">
        <f t="shared" si="47"/>
        <v>0</v>
      </c>
      <c r="AU153" s="59">
        <f t="shared" si="47"/>
        <v>0</v>
      </c>
      <c r="AV153" s="59">
        <f t="shared" si="47"/>
        <v>8.131724834791812E-2</v>
      </c>
      <c r="AW153" s="59">
        <f t="shared" si="47"/>
        <v>0</v>
      </c>
      <c r="AX153" s="59">
        <f t="shared" si="47"/>
        <v>0</v>
      </c>
      <c r="AY153" s="59">
        <f t="shared" si="47"/>
        <v>0</v>
      </c>
      <c r="AZ153" s="59">
        <f t="shared" si="48"/>
        <v>0</v>
      </c>
      <c r="BA153" s="59">
        <f t="shared" si="48"/>
        <v>0</v>
      </c>
      <c r="BB153" s="59">
        <f t="shared" si="48"/>
        <v>0.39308757851383619</v>
      </c>
    </row>
    <row r="154" spans="1:54" x14ac:dyDescent="0.25">
      <c r="A154" s="61">
        <f t="shared" si="44"/>
        <v>43298</v>
      </c>
      <c r="B154" s="32">
        <f t="shared" si="33"/>
        <v>18.540412883167505</v>
      </c>
      <c r="C154" s="59">
        <f t="shared" si="52"/>
        <v>0.16279713119253206</v>
      </c>
      <c r="D154" s="59">
        <f t="shared" si="52"/>
        <v>0.28526090720449676</v>
      </c>
      <c r="E154" s="60">
        <f t="shared" si="52"/>
        <v>0.28526090720449676</v>
      </c>
      <c r="F154" s="59">
        <f t="shared" si="52"/>
        <v>0.28526090720449676</v>
      </c>
      <c r="G154" s="59">
        <f t="shared" si="52"/>
        <v>0.28526090720449676</v>
      </c>
      <c r="H154" s="59">
        <f t="shared" si="52"/>
        <v>0</v>
      </c>
      <c r="I154" s="59">
        <f t="shared" si="52"/>
        <v>0</v>
      </c>
      <c r="J154" s="60">
        <f t="shared" si="52"/>
        <v>4.0658624173959064</v>
      </c>
      <c r="K154" s="59">
        <f t="shared" si="52"/>
        <v>1.3970303266172332E-2</v>
      </c>
      <c r="L154" s="60">
        <f t="shared" si="52"/>
        <v>0</v>
      </c>
      <c r="M154" s="59">
        <f t="shared" si="52"/>
        <v>4.7864308184564788</v>
      </c>
      <c r="N154" s="59">
        <f t="shared" si="52"/>
        <v>0.19516139603500349</v>
      </c>
      <c r="O154" s="59">
        <f t="shared" si="52"/>
        <v>0.26021519471333798</v>
      </c>
      <c r="P154" s="59">
        <f t="shared" si="52"/>
        <v>0.19516139603500349</v>
      </c>
      <c r="Q154" s="59">
        <f t="shared" si="52"/>
        <v>0.32299211043793075</v>
      </c>
      <c r="R154" s="59">
        <f t="shared" si="52"/>
        <v>0.35291685782996463</v>
      </c>
      <c r="S154" s="60">
        <f t="shared" si="52"/>
        <v>0.81317248347918125</v>
      </c>
      <c r="T154" s="59">
        <f t="shared" si="52"/>
        <v>1.0571242285229357E-2</v>
      </c>
      <c r="U154" s="60">
        <f t="shared" si="52"/>
        <v>0</v>
      </c>
      <c r="V154" s="59">
        <f t="shared" si="52"/>
        <v>0</v>
      </c>
      <c r="W154" s="59">
        <f t="shared" si="52"/>
        <v>0.69444930089122081</v>
      </c>
      <c r="X154" s="59">
        <f t="shared" si="52"/>
        <v>8.5383110765314033E-2</v>
      </c>
      <c r="Y154" s="59">
        <f t="shared" si="52"/>
        <v>0.10164656043489766</v>
      </c>
      <c r="Z154" s="59">
        <f t="shared" si="52"/>
        <v>0</v>
      </c>
      <c r="AA154" s="59">
        <f t="shared" si="52"/>
        <v>0</v>
      </c>
      <c r="AB154" s="59">
        <f t="shared" si="52"/>
        <v>0</v>
      </c>
      <c r="AC154" s="59">
        <f t="shared" si="50"/>
        <v>0</v>
      </c>
      <c r="AD154" s="59">
        <f t="shared" si="46"/>
        <v>0</v>
      </c>
      <c r="AE154" s="59">
        <f t="shared" si="50"/>
        <v>8.131724834791812E-2</v>
      </c>
      <c r="AF154" s="59">
        <f t="shared" si="50"/>
        <v>4.8790349008750872E-2</v>
      </c>
      <c r="AG154" s="60">
        <f t="shared" si="50"/>
        <v>0</v>
      </c>
      <c r="AH154" s="59">
        <f t="shared" si="50"/>
        <v>0</v>
      </c>
      <c r="AI154" s="59">
        <f t="shared" si="50"/>
        <v>5.7247342836934362E-2</v>
      </c>
      <c r="AJ154" s="62">
        <v>1.3965417190369811</v>
      </c>
      <c r="AK154" s="60">
        <f t="shared" si="50"/>
        <v>0</v>
      </c>
      <c r="AL154" s="60">
        <f t="shared" si="50"/>
        <v>0.32526899339167248</v>
      </c>
      <c r="AM154" s="60">
        <f t="shared" si="50"/>
        <v>7.0095468075905415E-2</v>
      </c>
      <c r="AN154" s="63">
        <f t="shared" si="50"/>
        <v>1.772716013984615</v>
      </c>
      <c r="AO154" s="60">
        <f t="shared" si="50"/>
        <v>0</v>
      </c>
      <c r="AP154" s="60">
        <f t="shared" si="50"/>
        <v>0</v>
      </c>
      <c r="AQ154" s="62">
        <v>0.70079169294635513</v>
      </c>
      <c r="AR154" s="59">
        <f t="shared" si="50"/>
        <v>0.41146527664046567</v>
      </c>
      <c r="AS154" s="59">
        <f t="shared" ref="AS154:BG168" si="53">AS$27/1.98347/31</f>
        <v>0</v>
      </c>
      <c r="AT154" s="59">
        <f t="shared" si="53"/>
        <v>0</v>
      </c>
      <c r="AU154" s="59">
        <f t="shared" si="53"/>
        <v>0</v>
      </c>
      <c r="AV154" s="59">
        <f t="shared" si="53"/>
        <v>8.131724834791812E-2</v>
      </c>
      <c r="AW154" s="59">
        <f t="shared" si="53"/>
        <v>0</v>
      </c>
      <c r="AX154" s="59">
        <f t="shared" si="53"/>
        <v>0</v>
      </c>
      <c r="AY154" s="59">
        <f t="shared" si="53"/>
        <v>0</v>
      </c>
      <c r="AZ154" s="59">
        <f t="shared" si="53"/>
        <v>0</v>
      </c>
      <c r="BA154" s="59">
        <f t="shared" si="53"/>
        <v>0</v>
      </c>
      <c r="BB154" s="59">
        <f t="shared" si="53"/>
        <v>0.39308757851383619</v>
      </c>
    </row>
    <row r="155" spans="1:54" x14ac:dyDescent="0.25">
      <c r="A155" s="61">
        <f t="shared" si="44"/>
        <v>43299</v>
      </c>
      <c r="B155" s="32">
        <f t="shared" si="33"/>
        <v>18.540412883167505</v>
      </c>
      <c r="C155" s="59">
        <f t="shared" si="52"/>
        <v>0.16279713119253206</v>
      </c>
      <c r="D155" s="59">
        <f t="shared" si="52"/>
        <v>0.28526090720449676</v>
      </c>
      <c r="E155" s="60">
        <f t="shared" si="52"/>
        <v>0.28526090720449676</v>
      </c>
      <c r="F155" s="59">
        <f t="shared" si="52"/>
        <v>0.28526090720449676</v>
      </c>
      <c r="G155" s="59">
        <f t="shared" si="52"/>
        <v>0.28526090720449676</v>
      </c>
      <c r="H155" s="59">
        <f t="shared" si="52"/>
        <v>0</v>
      </c>
      <c r="I155" s="59">
        <f t="shared" si="52"/>
        <v>0</v>
      </c>
      <c r="J155" s="60">
        <f t="shared" si="52"/>
        <v>4.0658624173959064</v>
      </c>
      <c r="K155" s="59">
        <f t="shared" si="52"/>
        <v>1.3970303266172332E-2</v>
      </c>
      <c r="L155" s="60">
        <f t="shared" si="52"/>
        <v>0</v>
      </c>
      <c r="M155" s="59">
        <f t="shared" si="52"/>
        <v>4.7864308184564788</v>
      </c>
      <c r="N155" s="59">
        <f t="shared" si="52"/>
        <v>0.19516139603500349</v>
      </c>
      <c r="O155" s="59">
        <f t="shared" si="52"/>
        <v>0.26021519471333798</v>
      </c>
      <c r="P155" s="59">
        <f t="shared" si="52"/>
        <v>0.19516139603500349</v>
      </c>
      <c r="Q155" s="59">
        <f t="shared" si="52"/>
        <v>0.32299211043793075</v>
      </c>
      <c r="R155" s="59">
        <f t="shared" si="52"/>
        <v>0.35291685782996463</v>
      </c>
      <c r="S155" s="60">
        <f t="shared" si="52"/>
        <v>0.81317248347918125</v>
      </c>
      <c r="T155" s="59">
        <f t="shared" si="52"/>
        <v>1.0571242285229357E-2</v>
      </c>
      <c r="U155" s="60">
        <f t="shared" si="52"/>
        <v>0</v>
      </c>
      <c r="V155" s="59">
        <f t="shared" si="52"/>
        <v>0</v>
      </c>
      <c r="W155" s="59">
        <f t="shared" si="52"/>
        <v>0.69444930089122081</v>
      </c>
      <c r="X155" s="59">
        <f t="shared" si="52"/>
        <v>8.5383110765314033E-2</v>
      </c>
      <c r="Y155" s="59">
        <f t="shared" si="52"/>
        <v>0.10164656043489766</v>
      </c>
      <c r="Z155" s="59">
        <f t="shared" si="52"/>
        <v>0</v>
      </c>
      <c r="AA155" s="59">
        <f t="shared" si="52"/>
        <v>0</v>
      </c>
      <c r="AB155" s="59">
        <f t="shared" si="52"/>
        <v>0</v>
      </c>
      <c r="AC155" s="59">
        <f t="shared" si="50"/>
        <v>0</v>
      </c>
      <c r="AD155" s="59">
        <f t="shared" si="46"/>
        <v>0</v>
      </c>
      <c r="AE155" s="59">
        <f t="shared" si="50"/>
        <v>8.131724834791812E-2</v>
      </c>
      <c r="AF155" s="59">
        <f t="shared" si="50"/>
        <v>4.8790349008750872E-2</v>
      </c>
      <c r="AG155" s="60">
        <f t="shared" si="50"/>
        <v>0</v>
      </c>
      <c r="AH155" s="59">
        <f t="shared" si="50"/>
        <v>0</v>
      </c>
      <c r="AI155" s="59">
        <f t="shared" si="50"/>
        <v>5.7247342836934362E-2</v>
      </c>
      <c r="AJ155" s="62">
        <v>1.3965417190369811</v>
      </c>
      <c r="AK155" s="60">
        <f t="shared" si="50"/>
        <v>0</v>
      </c>
      <c r="AL155" s="60">
        <f t="shared" si="50"/>
        <v>0.32526899339167248</v>
      </c>
      <c r="AM155" s="60">
        <f t="shared" si="50"/>
        <v>7.0095468075905415E-2</v>
      </c>
      <c r="AN155" s="63">
        <f t="shared" si="50"/>
        <v>1.772716013984615</v>
      </c>
      <c r="AO155" s="60">
        <f t="shared" si="50"/>
        <v>0</v>
      </c>
      <c r="AP155" s="60">
        <f t="shared" si="50"/>
        <v>0</v>
      </c>
      <c r="AQ155" s="62">
        <v>0.70079169294635513</v>
      </c>
      <c r="AR155" s="59">
        <f t="shared" si="50"/>
        <v>0.41146527664046567</v>
      </c>
      <c r="AS155" s="59">
        <f t="shared" si="53"/>
        <v>0</v>
      </c>
      <c r="AT155" s="59">
        <f t="shared" si="53"/>
        <v>0</v>
      </c>
      <c r="AU155" s="59">
        <f t="shared" si="53"/>
        <v>0</v>
      </c>
      <c r="AV155" s="59">
        <f t="shared" si="53"/>
        <v>8.131724834791812E-2</v>
      </c>
      <c r="AW155" s="59">
        <f t="shared" si="53"/>
        <v>0</v>
      </c>
      <c r="AX155" s="59">
        <f t="shared" si="53"/>
        <v>0</v>
      </c>
      <c r="AY155" s="59">
        <f t="shared" si="53"/>
        <v>0</v>
      </c>
      <c r="AZ155" s="59">
        <f t="shared" si="53"/>
        <v>0</v>
      </c>
      <c r="BA155" s="59">
        <f t="shared" si="53"/>
        <v>0</v>
      </c>
      <c r="BB155" s="59">
        <f t="shared" si="53"/>
        <v>0.39308757851383619</v>
      </c>
    </row>
    <row r="156" spans="1:54" x14ac:dyDescent="0.25">
      <c r="A156" s="61">
        <f t="shared" si="44"/>
        <v>43300</v>
      </c>
      <c r="B156" s="32">
        <f t="shared" si="33"/>
        <v>18.540412883167505</v>
      </c>
      <c r="C156" s="59">
        <f t="shared" si="52"/>
        <v>0.16279713119253206</v>
      </c>
      <c r="D156" s="59">
        <f t="shared" si="52"/>
        <v>0.28526090720449676</v>
      </c>
      <c r="E156" s="60">
        <f t="shared" si="52"/>
        <v>0.28526090720449676</v>
      </c>
      <c r="F156" s="59">
        <f t="shared" si="52"/>
        <v>0.28526090720449676</v>
      </c>
      <c r="G156" s="59">
        <f t="shared" si="52"/>
        <v>0.28526090720449676</v>
      </c>
      <c r="H156" s="59">
        <f t="shared" si="52"/>
        <v>0</v>
      </c>
      <c r="I156" s="59">
        <f t="shared" si="52"/>
        <v>0</v>
      </c>
      <c r="J156" s="60">
        <f t="shared" si="52"/>
        <v>4.0658624173959064</v>
      </c>
      <c r="K156" s="59">
        <f t="shared" si="52"/>
        <v>1.3970303266172332E-2</v>
      </c>
      <c r="L156" s="60">
        <f t="shared" si="52"/>
        <v>0</v>
      </c>
      <c r="M156" s="59">
        <f t="shared" si="52"/>
        <v>4.7864308184564788</v>
      </c>
      <c r="N156" s="59">
        <f t="shared" si="52"/>
        <v>0.19516139603500349</v>
      </c>
      <c r="O156" s="59">
        <f t="shared" si="52"/>
        <v>0.26021519471333798</v>
      </c>
      <c r="P156" s="59">
        <f t="shared" si="52"/>
        <v>0.19516139603500349</v>
      </c>
      <c r="Q156" s="59">
        <f t="shared" si="52"/>
        <v>0.32299211043793075</v>
      </c>
      <c r="R156" s="59">
        <f t="shared" si="52"/>
        <v>0.35291685782996463</v>
      </c>
      <c r="S156" s="60">
        <f t="shared" si="52"/>
        <v>0.81317248347918125</v>
      </c>
      <c r="T156" s="59">
        <f t="shared" si="52"/>
        <v>1.0571242285229357E-2</v>
      </c>
      <c r="U156" s="60">
        <f t="shared" si="52"/>
        <v>0</v>
      </c>
      <c r="V156" s="59">
        <f t="shared" si="52"/>
        <v>0</v>
      </c>
      <c r="W156" s="59">
        <f t="shared" si="52"/>
        <v>0.69444930089122081</v>
      </c>
      <c r="X156" s="59">
        <f t="shared" si="52"/>
        <v>8.5383110765314033E-2</v>
      </c>
      <c r="Y156" s="59">
        <f t="shared" si="52"/>
        <v>0.10164656043489766</v>
      </c>
      <c r="Z156" s="59">
        <f t="shared" si="52"/>
        <v>0</v>
      </c>
      <c r="AA156" s="59">
        <f t="shared" si="52"/>
        <v>0</v>
      </c>
      <c r="AB156" s="59">
        <f t="shared" si="52"/>
        <v>0</v>
      </c>
      <c r="AC156" s="59">
        <f t="shared" si="50"/>
        <v>0</v>
      </c>
      <c r="AD156" s="59">
        <f t="shared" si="46"/>
        <v>0</v>
      </c>
      <c r="AE156" s="59">
        <f t="shared" si="50"/>
        <v>8.131724834791812E-2</v>
      </c>
      <c r="AF156" s="59">
        <f t="shared" si="50"/>
        <v>4.8790349008750872E-2</v>
      </c>
      <c r="AG156" s="60">
        <f t="shared" si="50"/>
        <v>0</v>
      </c>
      <c r="AH156" s="59">
        <f t="shared" si="50"/>
        <v>0</v>
      </c>
      <c r="AI156" s="59">
        <f t="shared" si="50"/>
        <v>5.7247342836934362E-2</v>
      </c>
      <c r="AJ156" s="62">
        <v>1.3965417190369811</v>
      </c>
      <c r="AK156" s="60">
        <f t="shared" si="50"/>
        <v>0</v>
      </c>
      <c r="AL156" s="60">
        <f t="shared" si="50"/>
        <v>0.32526899339167248</v>
      </c>
      <c r="AM156" s="60">
        <f t="shared" si="50"/>
        <v>7.0095468075905415E-2</v>
      </c>
      <c r="AN156" s="63">
        <f t="shared" si="50"/>
        <v>1.772716013984615</v>
      </c>
      <c r="AO156" s="60">
        <f t="shared" si="50"/>
        <v>0</v>
      </c>
      <c r="AP156" s="60">
        <f t="shared" si="50"/>
        <v>0</v>
      </c>
      <c r="AQ156" s="62">
        <v>0.70079169294635513</v>
      </c>
      <c r="AR156" s="59">
        <f t="shared" si="50"/>
        <v>0.41146527664046567</v>
      </c>
      <c r="AS156" s="59">
        <f t="shared" si="53"/>
        <v>0</v>
      </c>
      <c r="AT156" s="59">
        <f t="shared" si="53"/>
        <v>0</v>
      </c>
      <c r="AU156" s="59">
        <f t="shared" si="53"/>
        <v>0</v>
      </c>
      <c r="AV156" s="59">
        <f t="shared" si="53"/>
        <v>8.131724834791812E-2</v>
      </c>
      <c r="AW156" s="59">
        <f t="shared" si="53"/>
        <v>0</v>
      </c>
      <c r="AX156" s="59">
        <f t="shared" si="53"/>
        <v>0</v>
      </c>
      <c r="AY156" s="59">
        <f t="shared" si="53"/>
        <v>0</v>
      </c>
      <c r="AZ156" s="59">
        <f t="shared" si="53"/>
        <v>0</v>
      </c>
      <c r="BA156" s="59">
        <f t="shared" si="53"/>
        <v>0</v>
      </c>
      <c r="BB156" s="59">
        <f t="shared" si="53"/>
        <v>0.39308757851383619</v>
      </c>
    </row>
    <row r="157" spans="1:54" x14ac:dyDescent="0.25">
      <c r="A157" s="61">
        <f t="shared" si="44"/>
        <v>43301</v>
      </c>
      <c r="B157" s="32">
        <f t="shared" si="33"/>
        <v>18.540412883167505</v>
      </c>
      <c r="C157" s="59">
        <f t="shared" si="52"/>
        <v>0.16279713119253206</v>
      </c>
      <c r="D157" s="59">
        <f t="shared" si="52"/>
        <v>0.28526090720449676</v>
      </c>
      <c r="E157" s="60">
        <f t="shared" si="52"/>
        <v>0.28526090720449676</v>
      </c>
      <c r="F157" s="59">
        <f t="shared" si="52"/>
        <v>0.28526090720449676</v>
      </c>
      <c r="G157" s="59">
        <f t="shared" si="52"/>
        <v>0.28526090720449676</v>
      </c>
      <c r="H157" s="59">
        <f t="shared" si="52"/>
        <v>0</v>
      </c>
      <c r="I157" s="59">
        <f t="shared" si="52"/>
        <v>0</v>
      </c>
      <c r="J157" s="60">
        <f t="shared" si="52"/>
        <v>4.0658624173959064</v>
      </c>
      <c r="K157" s="59">
        <f t="shared" si="52"/>
        <v>1.3970303266172332E-2</v>
      </c>
      <c r="L157" s="60">
        <f t="shared" si="52"/>
        <v>0</v>
      </c>
      <c r="M157" s="59">
        <f t="shared" si="52"/>
        <v>4.7864308184564788</v>
      </c>
      <c r="N157" s="59">
        <f t="shared" si="52"/>
        <v>0.19516139603500349</v>
      </c>
      <c r="O157" s="59">
        <f t="shared" si="52"/>
        <v>0.26021519471333798</v>
      </c>
      <c r="P157" s="59">
        <f t="shared" si="52"/>
        <v>0.19516139603500349</v>
      </c>
      <c r="Q157" s="59">
        <f t="shared" si="52"/>
        <v>0.32299211043793075</v>
      </c>
      <c r="R157" s="59">
        <f t="shared" si="52"/>
        <v>0.35291685782996463</v>
      </c>
      <c r="S157" s="60">
        <f t="shared" si="52"/>
        <v>0.81317248347918125</v>
      </c>
      <c r="T157" s="59">
        <f t="shared" si="52"/>
        <v>1.0571242285229357E-2</v>
      </c>
      <c r="U157" s="60">
        <f t="shared" si="52"/>
        <v>0</v>
      </c>
      <c r="V157" s="59">
        <f t="shared" si="52"/>
        <v>0</v>
      </c>
      <c r="W157" s="59">
        <f t="shared" si="52"/>
        <v>0.69444930089122081</v>
      </c>
      <c r="X157" s="59">
        <f t="shared" si="52"/>
        <v>8.5383110765314033E-2</v>
      </c>
      <c r="Y157" s="59">
        <f t="shared" si="52"/>
        <v>0.10164656043489766</v>
      </c>
      <c r="Z157" s="59">
        <f t="shared" si="52"/>
        <v>0</v>
      </c>
      <c r="AA157" s="59">
        <f t="shared" si="52"/>
        <v>0</v>
      </c>
      <c r="AB157" s="59">
        <f t="shared" si="52"/>
        <v>0</v>
      </c>
      <c r="AC157" s="59">
        <f t="shared" si="50"/>
        <v>0</v>
      </c>
      <c r="AD157" s="59">
        <f t="shared" si="46"/>
        <v>0</v>
      </c>
      <c r="AE157" s="59">
        <f t="shared" si="50"/>
        <v>8.131724834791812E-2</v>
      </c>
      <c r="AF157" s="59">
        <f t="shared" si="50"/>
        <v>4.8790349008750872E-2</v>
      </c>
      <c r="AG157" s="60">
        <f t="shared" si="50"/>
        <v>0</v>
      </c>
      <c r="AH157" s="59">
        <f t="shared" si="50"/>
        <v>0</v>
      </c>
      <c r="AI157" s="59">
        <f t="shared" si="50"/>
        <v>5.7247342836934362E-2</v>
      </c>
      <c r="AJ157" s="62">
        <v>1.3965417190369811</v>
      </c>
      <c r="AK157" s="60">
        <f t="shared" si="50"/>
        <v>0</v>
      </c>
      <c r="AL157" s="60">
        <f t="shared" si="50"/>
        <v>0.32526899339167248</v>
      </c>
      <c r="AM157" s="60">
        <f t="shared" si="50"/>
        <v>7.0095468075905415E-2</v>
      </c>
      <c r="AN157" s="63">
        <f t="shared" si="50"/>
        <v>1.772716013984615</v>
      </c>
      <c r="AO157" s="60">
        <f t="shared" si="50"/>
        <v>0</v>
      </c>
      <c r="AP157" s="60">
        <f t="shared" si="50"/>
        <v>0</v>
      </c>
      <c r="AQ157" s="62">
        <v>0.70079169294635513</v>
      </c>
      <c r="AR157" s="59">
        <f t="shared" si="50"/>
        <v>0.41146527664046567</v>
      </c>
      <c r="AS157" s="59">
        <f t="shared" si="53"/>
        <v>0</v>
      </c>
      <c r="AT157" s="59">
        <f t="shared" si="53"/>
        <v>0</v>
      </c>
      <c r="AU157" s="59">
        <f t="shared" si="53"/>
        <v>0</v>
      </c>
      <c r="AV157" s="59">
        <f t="shared" si="53"/>
        <v>8.131724834791812E-2</v>
      </c>
      <c r="AW157" s="59">
        <f t="shared" si="53"/>
        <v>0</v>
      </c>
      <c r="AX157" s="59">
        <f t="shared" si="53"/>
        <v>0</v>
      </c>
      <c r="AY157" s="59">
        <f t="shared" si="53"/>
        <v>0</v>
      </c>
      <c r="AZ157" s="59">
        <f t="shared" si="53"/>
        <v>0</v>
      </c>
      <c r="BA157" s="59">
        <f t="shared" si="53"/>
        <v>0</v>
      </c>
      <c r="BB157" s="59">
        <f t="shared" si="53"/>
        <v>0.39308757851383619</v>
      </c>
    </row>
    <row r="158" spans="1:54" x14ac:dyDescent="0.25">
      <c r="A158" s="61">
        <f t="shared" si="44"/>
        <v>43302</v>
      </c>
      <c r="B158" s="32">
        <f t="shared" si="33"/>
        <v>18.540412883167505</v>
      </c>
      <c r="C158" s="59">
        <f t="shared" si="52"/>
        <v>0.16279713119253206</v>
      </c>
      <c r="D158" s="59">
        <f t="shared" si="52"/>
        <v>0.28526090720449676</v>
      </c>
      <c r="E158" s="60">
        <f t="shared" si="52"/>
        <v>0.28526090720449676</v>
      </c>
      <c r="F158" s="59">
        <f t="shared" si="52"/>
        <v>0.28526090720449676</v>
      </c>
      <c r="G158" s="59">
        <f t="shared" si="52"/>
        <v>0.28526090720449676</v>
      </c>
      <c r="H158" s="59">
        <f t="shared" si="52"/>
        <v>0</v>
      </c>
      <c r="I158" s="59">
        <f t="shared" si="52"/>
        <v>0</v>
      </c>
      <c r="J158" s="60">
        <f t="shared" si="52"/>
        <v>4.0658624173959064</v>
      </c>
      <c r="K158" s="59">
        <f t="shared" si="52"/>
        <v>1.3970303266172332E-2</v>
      </c>
      <c r="L158" s="60">
        <f t="shared" si="52"/>
        <v>0</v>
      </c>
      <c r="M158" s="59">
        <f t="shared" si="52"/>
        <v>4.7864308184564788</v>
      </c>
      <c r="N158" s="59">
        <f t="shared" si="52"/>
        <v>0.19516139603500349</v>
      </c>
      <c r="O158" s="59">
        <f t="shared" si="52"/>
        <v>0.26021519471333798</v>
      </c>
      <c r="P158" s="59">
        <f t="shared" si="52"/>
        <v>0.19516139603500349</v>
      </c>
      <c r="Q158" s="59">
        <f t="shared" si="52"/>
        <v>0.32299211043793075</v>
      </c>
      <c r="R158" s="59">
        <f t="shared" si="52"/>
        <v>0.35291685782996463</v>
      </c>
      <c r="S158" s="60">
        <f t="shared" si="52"/>
        <v>0.81317248347918125</v>
      </c>
      <c r="T158" s="59">
        <f t="shared" si="52"/>
        <v>1.0571242285229357E-2</v>
      </c>
      <c r="U158" s="60">
        <f t="shared" si="52"/>
        <v>0</v>
      </c>
      <c r="V158" s="59">
        <f t="shared" si="52"/>
        <v>0</v>
      </c>
      <c r="W158" s="59">
        <f t="shared" si="52"/>
        <v>0.69444930089122081</v>
      </c>
      <c r="X158" s="59">
        <f t="shared" si="52"/>
        <v>8.5383110765314033E-2</v>
      </c>
      <c r="Y158" s="59">
        <f t="shared" si="52"/>
        <v>0.10164656043489766</v>
      </c>
      <c r="Z158" s="59">
        <f t="shared" si="52"/>
        <v>0</v>
      </c>
      <c r="AA158" s="59">
        <f t="shared" si="52"/>
        <v>0</v>
      </c>
      <c r="AB158" s="59">
        <f t="shared" si="52"/>
        <v>0</v>
      </c>
      <c r="AC158" s="59">
        <f t="shared" si="50"/>
        <v>0</v>
      </c>
      <c r="AD158" s="59">
        <f t="shared" si="46"/>
        <v>0</v>
      </c>
      <c r="AE158" s="59">
        <f t="shared" si="50"/>
        <v>8.131724834791812E-2</v>
      </c>
      <c r="AF158" s="59">
        <f t="shared" si="50"/>
        <v>4.8790349008750872E-2</v>
      </c>
      <c r="AG158" s="60">
        <f t="shared" si="50"/>
        <v>0</v>
      </c>
      <c r="AH158" s="59">
        <f t="shared" si="50"/>
        <v>0</v>
      </c>
      <c r="AI158" s="59">
        <f t="shared" si="50"/>
        <v>5.7247342836934362E-2</v>
      </c>
      <c r="AJ158" s="62">
        <v>1.3965417190369811</v>
      </c>
      <c r="AK158" s="60">
        <f t="shared" si="50"/>
        <v>0</v>
      </c>
      <c r="AL158" s="60">
        <f t="shared" si="50"/>
        <v>0.32526899339167248</v>
      </c>
      <c r="AM158" s="60">
        <f t="shared" si="50"/>
        <v>7.0095468075905415E-2</v>
      </c>
      <c r="AN158" s="63">
        <f t="shared" si="50"/>
        <v>1.772716013984615</v>
      </c>
      <c r="AO158" s="60">
        <f t="shared" si="50"/>
        <v>0</v>
      </c>
      <c r="AP158" s="60">
        <f t="shared" si="50"/>
        <v>0</v>
      </c>
      <c r="AQ158" s="62">
        <v>0.70079169294635513</v>
      </c>
      <c r="AR158" s="59">
        <f t="shared" si="50"/>
        <v>0.41146527664046567</v>
      </c>
      <c r="AS158" s="59">
        <f t="shared" si="53"/>
        <v>0</v>
      </c>
      <c r="AT158" s="59">
        <f t="shared" si="53"/>
        <v>0</v>
      </c>
      <c r="AU158" s="59">
        <f t="shared" si="53"/>
        <v>0</v>
      </c>
      <c r="AV158" s="59">
        <f t="shared" si="53"/>
        <v>8.131724834791812E-2</v>
      </c>
      <c r="AW158" s="59">
        <f t="shared" si="53"/>
        <v>0</v>
      </c>
      <c r="AX158" s="59">
        <f t="shared" si="53"/>
        <v>0</v>
      </c>
      <c r="AY158" s="59">
        <f t="shared" si="53"/>
        <v>0</v>
      </c>
      <c r="AZ158" s="59">
        <f t="shared" si="53"/>
        <v>0</v>
      </c>
      <c r="BA158" s="59">
        <f t="shared" si="53"/>
        <v>0</v>
      </c>
      <c r="BB158" s="59">
        <f t="shared" si="53"/>
        <v>0.39308757851383619</v>
      </c>
    </row>
    <row r="159" spans="1:54" x14ac:dyDescent="0.25">
      <c r="A159" s="61">
        <f t="shared" si="44"/>
        <v>43303</v>
      </c>
      <c r="B159" s="32">
        <f t="shared" si="33"/>
        <v>18.540412883167505</v>
      </c>
      <c r="C159" s="59">
        <f t="shared" si="52"/>
        <v>0.16279713119253206</v>
      </c>
      <c r="D159" s="59">
        <f t="shared" si="52"/>
        <v>0.28526090720449676</v>
      </c>
      <c r="E159" s="60">
        <f t="shared" si="52"/>
        <v>0.28526090720449676</v>
      </c>
      <c r="F159" s="59">
        <f t="shared" si="52"/>
        <v>0.28526090720449676</v>
      </c>
      <c r="G159" s="59">
        <f t="shared" si="52"/>
        <v>0.28526090720449676</v>
      </c>
      <c r="H159" s="59">
        <f t="shared" si="52"/>
        <v>0</v>
      </c>
      <c r="I159" s="59">
        <f t="shared" si="52"/>
        <v>0</v>
      </c>
      <c r="J159" s="60">
        <f t="shared" si="52"/>
        <v>4.0658624173959064</v>
      </c>
      <c r="K159" s="59">
        <f t="shared" si="52"/>
        <v>1.3970303266172332E-2</v>
      </c>
      <c r="L159" s="60">
        <f t="shared" si="52"/>
        <v>0</v>
      </c>
      <c r="M159" s="59">
        <f t="shared" si="52"/>
        <v>4.7864308184564788</v>
      </c>
      <c r="N159" s="59">
        <f t="shared" si="52"/>
        <v>0.19516139603500349</v>
      </c>
      <c r="O159" s="59">
        <f t="shared" si="52"/>
        <v>0.26021519471333798</v>
      </c>
      <c r="P159" s="59">
        <f t="shared" si="52"/>
        <v>0.19516139603500349</v>
      </c>
      <c r="Q159" s="59">
        <f t="shared" si="52"/>
        <v>0.32299211043793075</v>
      </c>
      <c r="R159" s="59">
        <f t="shared" si="52"/>
        <v>0.35291685782996463</v>
      </c>
      <c r="S159" s="60">
        <f t="shared" si="52"/>
        <v>0.81317248347918125</v>
      </c>
      <c r="T159" s="59">
        <f t="shared" si="52"/>
        <v>1.0571242285229357E-2</v>
      </c>
      <c r="U159" s="60">
        <f t="shared" si="52"/>
        <v>0</v>
      </c>
      <c r="V159" s="59">
        <f t="shared" si="52"/>
        <v>0</v>
      </c>
      <c r="W159" s="59">
        <f t="shared" si="52"/>
        <v>0.69444930089122081</v>
      </c>
      <c r="X159" s="59">
        <f t="shared" si="52"/>
        <v>8.5383110765314033E-2</v>
      </c>
      <c r="Y159" s="59">
        <f t="shared" si="52"/>
        <v>0.10164656043489766</v>
      </c>
      <c r="Z159" s="59">
        <f t="shared" si="52"/>
        <v>0</v>
      </c>
      <c r="AA159" s="59">
        <f t="shared" si="52"/>
        <v>0</v>
      </c>
      <c r="AB159" s="59">
        <f t="shared" si="52"/>
        <v>0</v>
      </c>
      <c r="AC159" s="59">
        <f t="shared" si="50"/>
        <v>0</v>
      </c>
      <c r="AD159" s="59">
        <f t="shared" si="46"/>
        <v>0</v>
      </c>
      <c r="AE159" s="59">
        <f t="shared" si="50"/>
        <v>8.131724834791812E-2</v>
      </c>
      <c r="AF159" s="59">
        <f t="shared" si="50"/>
        <v>4.8790349008750872E-2</v>
      </c>
      <c r="AG159" s="60">
        <f t="shared" si="50"/>
        <v>0</v>
      </c>
      <c r="AH159" s="59">
        <f t="shared" si="50"/>
        <v>0</v>
      </c>
      <c r="AI159" s="59">
        <f t="shared" si="50"/>
        <v>5.7247342836934362E-2</v>
      </c>
      <c r="AJ159" s="62">
        <v>1.3965417190369811</v>
      </c>
      <c r="AK159" s="60">
        <f t="shared" si="50"/>
        <v>0</v>
      </c>
      <c r="AL159" s="60">
        <f t="shared" si="50"/>
        <v>0.32526899339167248</v>
      </c>
      <c r="AM159" s="60">
        <f t="shared" si="50"/>
        <v>7.0095468075905415E-2</v>
      </c>
      <c r="AN159" s="63">
        <f t="shared" si="50"/>
        <v>1.772716013984615</v>
      </c>
      <c r="AO159" s="60">
        <f t="shared" si="50"/>
        <v>0</v>
      </c>
      <c r="AP159" s="60">
        <f t="shared" si="50"/>
        <v>0</v>
      </c>
      <c r="AQ159" s="62">
        <v>0.70079169294635513</v>
      </c>
      <c r="AR159" s="59">
        <f t="shared" si="50"/>
        <v>0.41146527664046567</v>
      </c>
      <c r="AS159" s="59">
        <f t="shared" si="53"/>
        <v>0</v>
      </c>
      <c r="AT159" s="59">
        <f t="shared" si="53"/>
        <v>0</v>
      </c>
      <c r="AU159" s="59">
        <f t="shared" si="53"/>
        <v>0</v>
      </c>
      <c r="AV159" s="59">
        <f t="shared" si="53"/>
        <v>8.131724834791812E-2</v>
      </c>
      <c r="AW159" s="59">
        <f t="shared" si="53"/>
        <v>0</v>
      </c>
      <c r="AX159" s="59">
        <f t="shared" si="53"/>
        <v>0</v>
      </c>
      <c r="AY159" s="59">
        <f t="shared" si="53"/>
        <v>0</v>
      </c>
      <c r="AZ159" s="59">
        <f t="shared" si="53"/>
        <v>0</v>
      </c>
      <c r="BA159" s="59">
        <f t="shared" si="53"/>
        <v>0</v>
      </c>
      <c r="BB159" s="59">
        <f t="shared" si="53"/>
        <v>0.39308757851383619</v>
      </c>
    </row>
    <row r="160" spans="1:54" x14ac:dyDescent="0.25">
      <c r="A160" s="61">
        <f t="shared" si="44"/>
        <v>43304</v>
      </c>
      <c r="B160" s="32">
        <f t="shared" si="33"/>
        <v>18.540412883167505</v>
      </c>
      <c r="C160" s="59">
        <f t="shared" si="52"/>
        <v>0.16279713119253206</v>
      </c>
      <c r="D160" s="59">
        <f t="shared" si="52"/>
        <v>0.28526090720449676</v>
      </c>
      <c r="E160" s="60">
        <f t="shared" si="52"/>
        <v>0.28526090720449676</v>
      </c>
      <c r="F160" s="59">
        <f t="shared" si="52"/>
        <v>0.28526090720449676</v>
      </c>
      <c r="G160" s="59">
        <f t="shared" si="52"/>
        <v>0.28526090720449676</v>
      </c>
      <c r="H160" s="59">
        <f t="shared" si="52"/>
        <v>0</v>
      </c>
      <c r="I160" s="59">
        <f t="shared" si="52"/>
        <v>0</v>
      </c>
      <c r="J160" s="60">
        <f t="shared" si="52"/>
        <v>4.0658624173959064</v>
      </c>
      <c r="K160" s="59">
        <f t="shared" si="52"/>
        <v>1.3970303266172332E-2</v>
      </c>
      <c r="L160" s="60">
        <f t="shared" si="52"/>
        <v>0</v>
      </c>
      <c r="M160" s="59">
        <f t="shared" si="52"/>
        <v>4.7864308184564788</v>
      </c>
      <c r="N160" s="59">
        <f t="shared" si="52"/>
        <v>0.19516139603500349</v>
      </c>
      <c r="O160" s="59">
        <f t="shared" si="52"/>
        <v>0.26021519471333798</v>
      </c>
      <c r="P160" s="59">
        <f t="shared" si="52"/>
        <v>0.19516139603500349</v>
      </c>
      <c r="Q160" s="59">
        <f t="shared" si="52"/>
        <v>0.32299211043793075</v>
      </c>
      <c r="R160" s="59">
        <f t="shared" si="52"/>
        <v>0.35291685782996463</v>
      </c>
      <c r="S160" s="60">
        <f t="shared" si="52"/>
        <v>0.81317248347918125</v>
      </c>
      <c r="T160" s="59">
        <f t="shared" si="52"/>
        <v>1.0571242285229357E-2</v>
      </c>
      <c r="U160" s="60">
        <f t="shared" si="52"/>
        <v>0</v>
      </c>
      <c r="V160" s="59">
        <f t="shared" si="52"/>
        <v>0</v>
      </c>
      <c r="W160" s="59">
        <f t="shared" si="52"/>
        <v>0.69444930089122081</v>
      </c>
      <c r="X160" s="59">
        <f t="shared" si="52"/>
        <v>8.5383110765314033E-2</v>
      </c>
      <c r="Y160" s="59">
        <f t="shared" si="52"/>
        <v>0.10164656043489766</v>
      </c>
      <c r="Z160" s="59">
        <f t="shared" si="52"/>
        <v>0</v>
      </c>
      <c r="AA160" s="59">
        <f t="shared" si="52"/>
        <v>0</v>
      </c>
      <c r="AB160" s="59">
        <f t="shared" si="52"/>
        <v>0</v>
      </c>
      <c r="AC160" s="59">
        <f t="shared" si="50"/>
        <v>0</v>
      </c>
      <c r="AD160" s="59">
        <f t="shared" si="46"/>
        <v>0</v>
      </c>
      <c r="AE160" s="59">
        <f t="shared" si="50"/>
        <v>8.131724834791812E-2</v>
      </c>
      <c r="AF160" s="59">
        <f t="shared" si="50"/>
        <v>4.8790349008750872E-2</v>
      </c>
      <c r="AG160" s="60">
        <f t="shared" si="50"/>
        <v>0</v>
      </c>
      <c r="AH160" s="59">
        <f t="shared" si="50"/>
        <v>0</v>
      </c>
      <c r="AI160" s="59">
        <f t="shared" si="50"/>
        <v>5.7247342836934362E-2</v>
      </c>
      <c r="AJ160" s="62">
        <v>1.3965417190369811</v>
      </c>
      <c r="AK160" s="60">
        <f t="shared" si="50"/>
        <v>0</v>
      </c>
      <c r="AL160" s="60">
        <f t="shared" si="50"/>
        <v>0.32526899339167248</v>
      </c>
      <c r="AM160" s="60">
        <f t="shared" si="50"/>
        <v>7.0095468075905415E-2</v>
      </c>
      <c r="AN160" s="63">
        <f t="shared" si="50"/>
        <v>1.772716013984615</v>
      </c>
      <c r="AO160" s="60">
        <f t="shared" si="50"/>
        <v>0</v>
      </c>
      <c r="AP160" s="60">
        <f t="shared" si="50"/>
        <v>0</v>
      </c>
      <c r="AQ160" s="62">
        <v>0.70079169294635513</v>
      </c>
      <c r="AR160" s="59">
        <f t="shared" si="50"/>
        <v>0.41146527664046567</v>
      </c>
      <c r="AS160" s="59">
        <f t="shared" si="53"/>
        <v>0</v>
      </c>
      <c r="AT160" s="59">
        <f t="shared" si="53"/>
        <v>0</v>
      </c>
      <c r="AU160" s="59">
        <f t="shared" si="53"/>
        <v>0</v>
      </c>
      <c r="AV160" s="59">
        <f t="shared" si="53"/>
        <v>8.131724834791812E-2</v>
      </c>
      <c r="AW160" s="59">
        <f t="shared" si="53"/>
        <v>0</v>
      </c>
      <c r="AX160" s="59">
        <f t="shared" si="53"/>
        <v>0</v>
      </c>
      <c r="AY160" s="59">
        <f t="shared" si="53"/>
        <v>0</v>
      </c>
      <c r="AZ160" s="59">
        <f t="shared" si="53"/>
        <v>0</v>
      </c>
      <c r="BA160" s="59">
        <f t="shared" si="53"/>
        <v>0</v>
      </c>
      <c r="BB160" s="59">
        <f t="shared" si="53"/>
        <v>0.39308757851383619</v>
      </c>
    </row>
    <row r="161" spans="1:54" x14ac:dyDescent="0.25">
      <c r="A161" s="61">
        <f t="shared" si="44"/>
        <v>43305</v>
      </c>
      <c r="B161" s="32">
        <f t="shared" si="33"/>
        <v>18.540412883167505</v>
      </c>
      <c r="C161" s="59">
        <f t="shared" si="52"/>
        <v>0.16279713119253206</v>
      </c>
      <c r="D161" s="59">
        <f t="shared" si="52"/>
        <v>0.28526090720449676</v>
      </c>
      <c r="E161" s="60">
        <f t="shared" si="52"/>
        <v>0.28526090720449676</v>
      </c>
      <c r="F161" s="59">
        <f t="shared" si="52"/>
        <v>0.28526090720449676</v>
      </c>
      <c r="G161" s="59">
        <f t="shared" si="52"/>
        <v>0.28526090720449676</v>
      </c>
      <c r="H161" s="59">
        <f t="shared" si="52"/>
        <v>0</v>
      </c>
      <c r="I161" s="59">
        <f t="shared" si="52"/>
        <v>0</v>
      </c>
      <c r="J161" s="60">
        <f t="shared" si="52"/>
        <v>4.0658624173959064</v>
      </c>
      <c r="K161" s="59">
        <f t="shared" si="52"/>
        <v>1.3970303266172332E-2</v>
      </c>
      <c r="L161" s="60">
        <f t="shared" si="52"/>
        <v>0</v>
      </c>
      <c r="M161" s="59">
        <f t="shared" si="52"/>
        <v>4.7864308184564788</v>
      </c>
      <c r="N161" s="59">
        <f t="shared" si="52"/>
        <v>0.19516139603500349</v>
      </c>
      <c r="O161" s="59">
        <f t="shared" si="52"/>
        <v>0.26021519471333798</v>
      </c>
      <c r="P161" s="59">
        <f t="shared" si="52"/>
        <v>0.19516139603500349</v>
      </c>
      <c r="Q161" s="59">
        <f t="shared" si="52"/>
        <v>0.32299211043793075</v>
      </c>
      <c r="R161" s="59">
        <f t="shared" si="52"/>
        <v>0.35291685782996463</v>
      </c>
      <c r="S161" s="60">
        <f t="shared" si="52"/>
        <v>0.81317248347918125</v>
      </c>
      <c r="T161" s="59">
        <f t="shared" si="52"/>
        <v>1.0571242285229357E-2</v>
      </c>
      <c r="U161" s="60">
        <f t="shared" si="52"/>
        <v>0</v>
      </c>
      <c r="V161" s="59">
        <f t="shared" si="52"/>
        <v>0</v>
      </c>
      <c r="W161" s="59">
        <f t="shared" si="52"/>
        <v>0.69444930089122081</v>
      </c>
      <c r="X161" s="59">
        <f t="shared" si="52"/>
        <v>8.5383110765314033E-2</v>
      </c>
      <c r="Y161" s="59">
        <f t="shared" si="52"/>
        <v>0.10164656043489766</v>
      </c>
      <c r="Z161" s="59">
        <f t="shared" si="52"/>
        <v>0</v>
      </c>
      <c r="AA161" s="59">
        <f t="shared" si="52"/>
        <v>0</v>
      </c>
      <c r="AB161" s="59">
        <f t="shared" si="52"/>
        <v>0</v>
      </c>
      <c r="AC161" s="59">
        <f t="shared" si="50"/>
        <v>0</v>
      </c>
      <c r="AD161" s="59">
        <f t="shared" si="46"/>
        <v>0</v>
      </c>
      <c r="AE161" s="59">
        <f t="shared" si="50"/>
        <v>8.131724834791812E-2</v>
      </c>
      <c r="AF161" s="59">
        <f t="shared" si="50"/>
        <v>4.8790349008750872E-2</v>
      </c>
      <c r="AG161" s="60">
        <f t="shared" si="50"/>
        <v>0</v>
      </c>
      <c r="AH161" s="59">
        <f t="shared" si="50"/>
        <v>0</v>
      </c>
      <c r="AI161" s="59">
        <f t="shared" si="50"/>
        <v>5.7247342836934362E-2</v>
      </c>
      <c r="AJ161" s="62">
        <v>1.3965417190369811</v>
      </c>
      <c r="AK161" s="60">
        <f t="shared" si="50"/>
        <v>0</v>
      </c>
      <c r="AL161" s="60">
        <f t="shared" si="50"/>
        <v>0.32526899339167248</v>
      </c>
      <c r="AM161" s="60">
        <f t="shared" si="50"/>
        <v>7.0095468075905415E-2</v>
      </c>
      <c r="AN161" s="63">
        <f t="shared" si="50"/>
        <v>1.772716013984615</v>
      </c>
      <c r="AO161" s="60">
        <f t="shared" si="50"/>
        <v>0</v>
      </c>
      <c r="AP161" s="60">
        <f t="shared" si="50"/>
        <v>0</v>
      </c>
      <c r="AQ161" s="62">
        <v>0.70079169294635513</v>
      </c>
      <c r="AR161" s="59">
        <f t="shared" si="50"/>
        <v>0.41146527664046567</v>
      </c>
      <c r="AS161" s="59">
        <f t="shared" si="53"/>
        <v>0</v>
      </c>
      <c r="AT161" s="59">
        <f t="shared" si="53"/>
        <v>0</v>
      </c>
      <c r="AU161" s="59">
        <f t="shared" si="53"/>
        <v>0</v>
      </c>
      <c r="AV161" s="59">
        <f t="shared" si="53"/>
        <v>8.131724834791812E-2</v>
      </c>
      <c r="AW161" s="59">
        <f t="shared" si="53"/>
        <v>0</v>
      </c>
      <c r="AX161" s="59">
        <f t="shared" si="53"/>
        <v>0</v>
      </c>
      <c r="AY161" s="59">
        <f t="shared" si="53"/>
        <v>0</v>
      </c>
      <c r="AZ161" s="59">
        <f t="shared" si="53"/>
        <v>0</v>
      </c>
      <c r="BA161" s="59">
        <f t="shared" si="53"/>
        <v>0</v>
      </c>
      <c r="BB161" s="59">
        <f t="shared" si="53"/>
        <v>0.39308757851383619</v>
      </c>
    </row>
    <row r="162" spans="1:54" x14ac:dyDescent="0.25">
      <c r="A162" s="61">
        <f t="shared" si="44"/>
        <v>43306</v>
      </c>
      <c r="B162" s="32">
        <f t="shared" si="33"/>
        <v>18.540412883167505</v>
      </c>
      <c r="C162" s="59">
        <f t="shared" si="52"/>
        <v>0.16279713119253206</v>
      </c>
      <c r="D162" s="59">
        <f t="shared" si="52"/>
        <v>0.28526090720449676</v>
      </c>
      <c r="E162" s="60">
        <f t="shared" si="52"/>
        <v>0.28526090720449676</v>
      </c>
      <c r="F162" s="59">
        <f t="shared" si="52"/>
        <v>0.28526090720449676</v>
      </c>
      <c r="G162" s="59">
        <f t="shared" si="52"/>
        <v>0.28526090720449676</v>
      </c>
      <c r="H162" s="59">
        <f t="shared" ref="H162:AG175" si="54">H$27/1.98347/31</f>
        <v>0</v>
      </c>
      <c r="I162" s="59">
        <f t="shared" si="54"/>
        <v>0</v>
      </c>
      <c r="J162" s="60">
        <f t="shared" si="54"/>
        <v>4.0658624173959064</v>
      </c>
      <c r="K162" s="59">
        <f t="shared" si="54"/>
        <v>1.3970303266172332E-2</v>
      </c>
      <c r="L162" s="60">
        <f t="shared" si="54"/>
        <v>0</v>
      </c>
      <c r="M162" s="59">
        <f t="shared" si="54"/>
        <v>4.7864308184564788</v>
      </c>
      <c r="N162" s="59">
        <f t="shared" si="54"/>
        <v>0.19516139603500349</v>
      </c>
      <c r="O162" s="59">
        <f t="shared" si="54"/>
        <v>0.26021519471333798</v>
      </c>
      <c r="P162" s="59">
        <f t="shared" si="54"/>
        <v>0.19516139603500349</v>
      </c>
      <c r="Q162" s="59">
        <f t="shared" si="54"/>
        <v>0.32299211043793075</v>
      </c>
      <c r="R162" s="59">
        <f t="shared" si="54"/>
        <v>0.35291685782996463</v>
      </c>
      <c r="S162" s="60">
        <f t="shared" si="54"/>
        <v>0.81317248347918125</v>
      </c>
      <c r="T162" s="59">
        <f t="shared" si="54"/>
        <v>1.0571242285229357E-2</v>
      </c>
      <c r="U162" s="60">
        <f t="shared" si="54"/>
        <v>0</v>
      </c>
      <c r="V162" s="59">
        <f t="shared" si="54"/>
        <v>0</v>
      </c>
      <c r="W162" s="59">
        <f t="shared" si="54"/>
        <v>0.69444930089122081</v>
      </c>
      <c r="X162" s="59">
        <f t="shared" si="54"/>
        <v>8.5383110765314033E-2</v>
      </c>
      <c r="Y162" s="59">
        <f t="shared" si="54"/>
        <v>0.10164656043489766</v>
      </c>
      <c r="Z162" s="59">
        <f t="shared" si="54"/>
        <v>0</v>
      </c>
      <c r="AA162" s="59">
        <f t="shared" si="54"/>
        <v>0</v>
      </c>
      <c r="AB162" s="59">
        <f t="shared" si="54"/>
        <v>0</v>
      </c>
      <c r="AC162" s="59">
        <f t="shared" si="50"/>
        <v>0</v>
      </c>
      <c r="AD162" s="59">
        <f t="shared" si="46"/>
        <v>0</v>
      </c>
      <c r="AE162" s="59">
        <f t="shared" si="50"/>
        <v>8.131724834791812E-2</v>
      </c>
      <c r="AF162" s="59">
        <f t="shared" si="50"/>
        <v>4.8790349008750872E-2</v>
      </c>
      <c r="AG162" s="60">
        <f t="shared" si="50"/>
        <v>0</v>
      </c>
      <c r="AH162" s="59">
        <f t="shared" si="50"/>
        <v>0</v>
      </c>
      <c r="AI162" s="59">
        <f t="shared" si="50"/>
        <v>5.7247342836934362E-2</v>
      </c>
      <c r="AJ162" s="62">
        <v>1.3965417190369811</v>
      </c>
      <c r="AK162" s="60">
        <f t="shared" si="50"/>
        <v>0</v>
      </c>
      <c r="AL162" s="60">
        <f t="shared" si="50"/>
        <v>0.32526899339167248</v>
      </c>
      <c r="AM162" s="60">
        <f t="shared" si="50"/>
        <v>7.0095468075905415E-2</v>
      </c>
      <c r="AN162" s="63">
        <f t="shared" si="50"/>
        <v>1.772716013984615</v>
      </c>
      <c r="AO162" s="60">
        <f t="shared" si="50"/>
        <v>0</v>
      </c>
      <c r="AP162" s="60">
        <f t="shared" si="50"/>
        <v>0</v>
      </c>
      <c r="AQ162" s="62">
        <v>0.70079169294635513</v>
      </c>
      <c r="AR162" s="59">
        <f t="shared" si="50"/>
        <v>0.41146527664046567</v>
      </c>
      <c r="AS162" s="59">
        <f t="shared" si="53"/>
        <v>0</v>
      </c>
      <c r="AT162" s="59">
        <f t="shared" si="53"/>
        <v>0</v>
      </c>
      <c r="AU162" s="59">
        <f t="shared" si="53"/>
        <v>0</v>
      </c>
      <c r="AV162" s="59">
        <f t="shared" si="53"/>
        <v>8.131724834791812E-2</v>
      </c>
      <c r="AW162" s="59">
        <f t="shared" si="53"/>
        <v>0</v>
      </c>
      <c r="AX162" s="59">
        <f t="shared" si="53"/>
        <v>0</v>
      </c>
      <c r="AY162" s="59">
        <f t="shared" si="53"/>
        <v>0</v>
      </c>
      <c r="AZ162" s="59">
        <f t="shared" si="53"/>
        <v>0</v>
      </c>
      <c r="BA162" s="59">
        <f t="shared" si="53"/>
        <v>0</v>
      </c>
      <c r="BB162" s="59">
        <f t="shared" si="53"/>
        <v>0.39308757851383619</v>
      </c>
    </row>
    <row r="163" spans="1:54" x14ac:dyDescent="0.25">
      <c r="A163" s="61">
        <f t="shared" si="44"/>
        <v>43307</v>
      </c>
      <c r="B163" s="32">
        <f t="shared" si="33"/>
        <v>18.540412883167505</v>
      </c>
      <c r="C163" s="59">
        <f t="shared" ref="C163:AB176" si="55">C$27/1.98347/31</f>
        <v>0.16279713119253206</v>
      </c>
      <c r="D163" s="59">
        <f t="shared" si="55"/>
        <v>0.28526090720449676</v>
      </c>
      <c r="E163" s="60">
        <f t="shared" si="55"/>
        <v>0.28526090720449676</v>
      </c>
      <c r="F163" s="59">
        <f t="shared" si="55"/>
        <v>0.28526090720449676</v>
      </c>
      <c r="G163" s="59">
        <f t="shared" si="55"/>
        <v>0.28526090720449676</v>
      </c>
      <c r="H163" s="59">
        <f t="shared" si="55"/>
        <v>0</v>
      </c>
      <c r="I163" s="59">
        <f t="shared" si="55"/>
        <v>0</v>
      </c>
      <c r="J163" s="60">
        <f t="shared" si="55"/>
        <v>4.0658624173959064</v>
      </c>
      <c r="K163" s="59">
        <f t="shared" si="55"/>
        <v>1.3970303266172332E-2</v>
      </c>
      <c r="L163" s="60">
        <f t="shared" si="55"/>
        <v>0</v>
      </c>
      <c r="M163" s="59">
        <f t="shared" si="55"/>
        <v>4.7864308184564788</v>
      </c>
      <c r="N163" s="59">
        <f t="shared" si="54"/>
        <v>0.19516139603500349</v>
      </c>
      <c r="O163" s="59">
        <f t="shared" si="54"/>
        <v>0.26021519471333798</v>
      </c>
      <c r="P163" s="59">
        <f t="shared" si="54"/>
        <v>0.19516139603500349</v>
      </c>
      <c r="Q163" s="59">
        <f t="shared" si="54"/>
        <v>0.32299211043793075</v>
      </c>
      <c r="R163" s="59">
        <f t="shared" si="54"/>
        <v>0.35291685782996463</v>
      </c>
      <c r="S163" s="60">
        <f t="shared" si="54"/>
        <v>0.81317248347918125</v>
      </c>
      <c r="T163" s="59">
        <f t="shared" si="54"/>
        <v>1.0571242285229357E-2</v>
      </c>
      <c r="U163" s="60">
        <f t="shared" si="54"/>
        <v>0</v>
      </c>
      <c r="V163" s="59">
        <f t="shared" si="54"/>
        <v>0</v>
      </c>
      <c r="W163" s="59">
        <f t="shared" si="54"/>
        <v>0.69444930089122081</v>
      </c>
      <c r="X163" s="59">
        <f t="shared" si="54"/>
        <v>8.5383110765314033E-2</v>
      </c>
      <c r="Y163" s="59">
        <f t="shared" si="54"/>
        <v>0.10164656043489766</v>
      </c>
      <c r="Z163" s="59">
        <f t="shared" si="54"/>
        <v>0</v>
      </c>
      <c r="AA163" s="59">
        <f t="shared" si="54"/>
        <v>0</v>
      </c>
      <c r="AB163" s="59">
        <f t="shared" si="54"/>
        <v>0</v>
      </c>
      <c r="AC163" s="59">
        <f t="shared" si="50"/>
        <v>0</v>
      </c>
      <c r="AD163" s="59">
        <f t="shared" si="46"/>
        <v>0</v>
      </c>
      <c r="AE163" s="59">
        <f t="shared" si="50"/>
        <v>8.131724834791812E-2</v>
      </c>
      <c r="AF163" s="59">
        <f t="shared" si="50"/>
        <v>4.8790349008750872E-2</v>
      </c>
      <c r="AG163" s="60">
        <f t="shared" si="50"/>
        <v>0</v>
      </c>
      <c r="AH163" s="59">
        <f t="shared" si="50"/>
        <v>0</v>
      </c>
      <c r="AI163" s="59">
        <f t="shared" si="50"/>
        <v>5.7247342836934362E-2</v>
      </c>
      <c r="AJ163" s="62">
        <v>1.3965417190369811</v>
      </c>
      <c r="AK163" s="60">
        <f t="shared" si="50"/>
        <v>0</v>
      </c>
      <c r="AL163" s="60">
        <f t="shared" si="50"/>
        <v>0.32526899339167248</v>
      </c>
      <c r="AM163" s="60">
        <f t="shared" si="50"/>
        <v>7.0095468075905415E-2</v>
      </c>
      <c r="AN163" s="63">
        <f t="shared" si="50"/>
        <v>1.772716013984615</v>
      </c>
      <c r="AO163" s="60">
        <f t="shared" si="50"/>
        <v>0</v>
      </c>
      <c r="AP163" s="60">
        <f t="shared" si="50"/>
        <v>0</v>
      </c>
      <c r="AQ163" s="62">
        <v>0.70079169294635513</v>
      </c>
      <c r="AR163" s="59">
        <f t="shared" si="50"/>
        <v>0.41146527664046567</v>
      </c>
      <c r="AS163" s="59">
        <f t="shared" si="53"/>
        <v>0</v>
      </c>
      <c r="AT163" s="59">
        <f t="shared" si="53"/>
        <v>0</v>
      </c>
      <c r="AU163" s="59">
        <f t="shared" si="53"/>
        <v>0</v>
      </c>
      <c r="AV163" s="59">
        <f t="shared" si="53"/>
        <v>8.131724834791812E-2</v>
      </c>
      <c r="AW163" s="59">
        <f t="shared" si="53"/>
        <v>0</v>
      </c>
      <c r="AX163" s="59">
        <f t="shared" si="53"/>
        <v>0</v>
      </c>
      <c r="AY163" s="59">
        <f t="shared" si="53"/>
        <v>0</v>
      </c>
      <c r="AZ163" s="59">
        <f t="shared" si="53"/>
        <v>0</v>
      </c>
      <c r="BA163" s="59">
        <f t="shared" si="53"/>
        <v>0</v>
      </c>
      <c r="BB163" s="59">
        <f t="shared" si="53"/>
        <v>0.39308757851383619</v>
      </c>
    </row>
    <row r="164" spans="1:54" x14ac:dyDescent="0.25">
      <c r="A164" s="61">
        <f t="shared" si="44"/>
        <v>43308</v>
      </c>
      <c r="B164" s="32">
        <f t="shared" si="33"/>
        <v>18.540412883167505</v>
      </c>
      <c r="C164" s="59">
        <f t="shared" si="55"/>
        <v>0.16279713119253206</v>
      </c>
      <c r="D164" s="59">
        <f t="shared" si="55"/>
        <v>0.28526090720449676</v>
      </c>
      <c r="E164" s="60">
        <f t="shared" si="55"/>
        <v>0.28526090720449676</v>
      </c>
      <c r="F164" s="59">
        <f t="shared" si="55"/>
        <v>0.28526090720449676</v>
      </c>
      <c r="G164" s="59">
        <f t="shared" si="55"/>
        <v>0.28526090720449676</v>
      </c>
      <c r="H164" s="59">
        <f t="shared" si="55"/>
        <v>0</v>
      </c>
      <c r="I164" s="59">
        <f t="shared" si="55"/>
        <v>0</v>
      </c>
      <c r="J164" s="60">
        <f t="shared" si="55"/>
        <v>4.0658624173959064</v>
      </c>
      <c r="K164" s="59">
        <f t="shared" si="55"/>
        <v>1.3970303266172332E-2</v>
      </c>
      <c r="L164" s="60">
        <f t="shared" si="55"/>
        <v>0</v>
      </c>
      <c r="M164" s="59">
        <f t="shared" si="55"/>
        <v>4.7864308184564788</v>
      </c>
      <c r="N164" s="59">
        <f t="shared" si="55"/>
        <v>0.19516139603500349</v>
      </c>
      <c r="O164" s="59">
        <f t="shared" si="55"/>
        <v>0.26021519471333798</v>
      </c>
      <c r="P164" s="59">
        <f t="shared" si="55"/>
        <v>0.19516139603500349</v>
      </c>
      <c r="Q164" s="59">
        <f t="shared" si="55"/>
        <v>0.32299211043793075</v>
      </c>
      <c r="R164" s="59">
        <f t="shared" si="55"/>
        <v>0.35291685782996463</v>
      </c>
      <c r="S164" s="60">
        <f t="shared" si="55"/>
        <v>0.81317248347918125</v>
      </c>
      <c r="T164" s="59">
        <f t="shared" si="55"/>
        <v>1.0571242285229357E-2</v>
      </c>
      <c r="U164" s="60">
        <f t="shared" si="55"/>
        <v>0</v>
      </c>
      <c r="V164" s="59">
        <f t="shared" si="55"/>
        <v>0</v>
      </c>
      <c r="W164" s="59">
        <f t="shared" si="55"/>
        <v>0.69444930089122081</v>
      </c>
      <c r="X164" s="59">
        <f t="shared" si="55"/>
        <v>8.5383110765314033E-2</v>
      </c>
      <c r="Y164" s="59">
        <f t="shared" si="55"/>
        <v>0.10164656043489766</v>
      </c>
      <c r="Z164" s="59">
        <f t="shared" si="55"/>
        <v>0</v>
      </c>
      <c r="AA164" s="59">
        <f t="shared" si="55"/>
        <v>0</v>
      </c>
      <c r="AB164" s="59">
        <f t="shared" si="55"/>
        <v>0</v>
      </c>
      <c r="AC164" s="59">
        <f t="shared" si="50"/>
        <v>0</v>
      </c>
      <c r="AD164" s="59">
        <f t="shared" si="50"/>
        <v>0</v>
      </c>
      <c r="AE164" s="59">
        <f t="shared" si="50"/>
        <v>8.131724834791812E-2</v>
      </c>
      <c r="AF164" s="59">
        <f t="shared" si="50"/>
        <v>4.8790349008750872E-2</v>
      </c>
      <c r="AG164" s="60">
        <f t="shared" si="50"/>
        <v>0</v>
      </c>
      <c r="AH164" s="59">
        <f t="shared" si="50"/>
        <v>0</v>
      </c>
      <c r="AI164" s="59">
        <f t="shared" si="50"/>
        <v>5.7247342836934362E-2</v>
      </c>
      <c r="AJ164" s="62">
        <v>1.3965417190369811</v>
      </c>
      <c r="AK164" s="60">
        <f t="shared" si="50"/>
        <v>0</v>
      </c>
      <c r="AL164" s="60">
        <f t="shared" si="50"/>
        <v>0.32526899339167248</v>
      </c>
      <c r="AM164" s="60">
        <f t="shared" si="50"/>
        <v>7.0095468075905415E-2</v>
      </c>
      <c r="AN164" s="63">
        <f t="shared" si="50"/>
        <v>1.772716013984615</v>
      </c>
      <c r="AO164" s="60">
        <f t="shared" si="50"/>
        <v>0</v>
      </c>
      <c r="AP164" s="60">
        <f t="shared" si="50"/>
        <v>0</v>
      </c>
      <c r="AQ164" s="62">
        <v>0.70079169294635513</v>
      </c>
      <c r="AR164" s="59">
        <f t="shared" si="50"/>
        <v>0.41146527664046567</v>
      </c>
      <c r="AS164" s="59">
        <f t="shared" si="53"/>
        <v>0</v>
      </c>
      <c r="AT164" s="59">
        <f t="shared" si="53"/>
        <v>0</v>
      </c>
      <c r="AU164" s="59">
        <f t="shared" si="53"/>
        <v>0</v>
      </c>
      <c r="AV164" s="59">
        <f t="shared" si="53"/>
        <v>8.131724834791812E-2</v>
      </c>
      <c r="AW164" s="59">
        <f t="shared" si="53"/>
        <v>0</v>
      </c>
      <c r="AX164" s="59">
        <f t="shared" si="53"/>
        <v>0</v>
      </c>
      <c r="AY164" s="59">
        <f t="shared" si="53"/>
        <v>0</v>
      </c>
      <c r="AZ164" s="59">
        <f t="shared" si="53"/>
        <v>0</v>
      </c>
      <c r="BA164" s="59">
        <f t="shared" si="53"/>
        <v>0</v>
      </c>
      <c r="BB164" s="59">
        <f t="shared" si="53"/>
        <v>0.39308757851383619</v>
      </c>
    </row>
    <row r="165" spans="1:54" x14ac:dyDescent="0.25">
      <c r="A165" s="61">
        <f t="shared" si="44"/>
        <v>43309</v>
      </c>
      <c r="B165" s="32">
        <f t="shared" si="33"/>
        <v>18.540412883167505</v>
      </c>
      <c r="C165" s="59">
        <f t="shared" si="55"/>
        <v>0.16279713119253206</v>
      </c>
      <c r="D165" s="59">
        <f t="shared" si="55"/>
        <v>0.28526090720449676</v>
      </c>
      <c r="E165" s="60">
        <f t="shared" si="55"/>
        <v>0.28526090720449676</v>
      </c>
      <c r="F165" s="59">
        <f t="shared" si="55"/>
        <v>0.28526090720449676</v>
      </c>
      <c r="G165" s="59">
        <f t="shared" si="55"/>
        <v>0.28526090720449676</v>
      </c>
      <c r="H165" s="59">
        <f t="shared" si="55"/>
        <v>0</v>
      </c>
      <c r="I165" s="59">
        <f t="shared" si="55"/>
        <v>0</v>
      </c>
      <c r="J165" s="60">
        <f t="shared" si="55"/>
        <v>4.0658624173959064</v>
      </c>
      <c r="K165" s="59">
        <f t="shared" si="55"/>
        <v>1.3970303266172332E-2</v>
      </c>
      <c r="L165" s="60">
        <f t="shared" si="55"/>
        <v>0</v>
      </c>
      <c r="M165" s="59">
        <f t="shared" si="55"/>
        <v>4.7864308184564788</v>
      </c>
      <c r="N165" s="59">
        <f t="shared" si="55"/>
        <v>0.19516139603500349</v>
      </c>
      <c r="O165" s="59">
        <f t="shared" si="55"/>
        <v>0.26021519471333798</v>
      </c>
      <c r="P165" s="59">
        <f t="shared" si="55"/>
        <v>0.19516139603500349</v>
      </c>
      <c r="Q165" s="59">
        <f t="shared" si="55"/>
        <v>0.32299211043793075</v>
      </c>
      <c r="R165" s="59">
        <f t="shared" si="55"/>
        <v>0.35291685782996463</v>
      </c>
      <c r="S165" s="60">
        <f t="shared" si="55"/>
        <v>0.81317248347918125</v>
      </c>
      <c r="T165" s="59">
        <f t="shared" si="55"/>
        <v>1.0571242285229357E-2</v>
      </c>
      <c r="U165" s="60">
        <f t="shared" si="55"/>
        <v>0</v>
      </c>
      <c r="V165" s="59">
        <f t="shared" si="55"/>
        <v>0</v>
      </c>
      <c r="W165" s="59">
        <f t="shared" si="55"/>
        <v>0.69444930089122081</v>
      </c>
      <c r="X165" s="59">
        <f t="shared" si="55"/>
        <v>8.5383110765314033E-2</v>
      </c>
      <c r="Y165" s="59">
        <f t="shared" si="55"/>
        <v>0.10164656043489766</v>
      </c>
      <c r="Z165" s="59">
        <f t="shared" si="55"/>
        <v>0</v>
      </c>
      <c r="AA165" s="59">
        <f t="shared" si="55"/>
        <v>0</v>
      </c>
      <c r="AB165" s="59">
        <f t="shared" si="55"/>
        <v>0</v>
      </c>
      <c r="AC165" s="59">
        <f t="shared" si="50"/>
        <v>0</v>
      </c>
      <c r="AD165" s="59">
        <f t="shared" si="50"/>
        <v>0</v>
      </c>
      <c r="AE165" s="59">
        <f t="shared" si="50"/>
        <v>8.131724834791812E-2</v>
      </c>
      <c r="AF165" s="59">
        <f t="shared" si="50"/>
        <v>4.8790349008750872E-2</v>
      </c>
      <c r="AG165" s="60">
        <f t="shared" si="50"/>
        <v>0</v>
      </c>
      <c r="AH165" s="59">
        <f t="shared" si="50"/>
        <v>0</v>
      </c>
      <c r="AI165" s="59">
        <f t="shared" si="50"/>
        <v>5.7247342836934362E-2</v>
      </c>
      <c r="AJ165" s="62">
        <v>1.3965417190369811</v>
      </c>
      <c r="AK165" s="60">
        <f t="shared" si="50"/>
        <v>0</v>
      </c>
      <c r="AL165" s="60">
        <f t="shared" si="50"/>
        <v>0.32526899339167248</v>
      </c>
      <c r="AM165" s="60">
        <f t="shared" si="50"/>
        <v>7.0095468075905415E-2</v>
      </c>
      <c r="AN165" s="63">
        <f t="shared" si="50"/>
        <v>1.772716013984615</v>
      </c>
      <c r="AO165" s="60">
        <f t="shared" si="50"/>
        <v>0</v>
      </c>
      <c r="AP165" s="60">
        <f t="shared" si="50"/>
        <v>0</v>
      </c>
      <c r="AQ165" s="62">
        <v>0.70079169294635513</v>
      </c>
      <c r="AR165" s="59">
        <f t="shared" si="50"/>
        <v>0.41146527664046567</v>
      </c>
      <c r="AS165" s="59">
        <f t="shared" si="53"/>
        <v>0</v>
      </c>
      <c r="AT165" s="59">
        <f t="shared" si="53"/>
        <v>0</v>
      </c>
      <c r="AU165" s="59">
        <f t="shared" si="53"/>
        <v>0</v>
      </c>
      <c r="AV165" s="59">
        <f t="shared" si="53"/>
        <v>8.131724834791812E-2</v>
      </c>
      <c r="AW165" s="59">
        <f t="shared" si="53"/>
        <v>0</v>
      </c>
      <c r="AX165" s="59">
        <f t="shared" si="53"/>
        <v>0</v>
      </c>
      <c r="AY165" s="59">
        <f t="shared" si="53"/>
        <v>0</v>
      </c>
      <c r="AZ165" s="59">
        <f t="shared" si="53"/>
        <v>0</v>
      </c>
      <c r="BA165" s="59">
        <f t="shared" si="53"/>
        <v>0</v>
      </c>
      <c r="BB165" s="59">
        <f t="shared" si="53"/>
        <v>0.39308757851383619</v>
      </c>
    </row>
    <row r="166" spans="1:54" x14ac:dyDescent="0.25">
      <c r="A166" s="61">
        <f t="shared" si="44"/>
        <v>43310</v>
      </c>
      <c r="B166" s="32">
        <f t="shared" si="33"/>
        <v>18.540412883167505</v>
      </c>
      <c r="C166" s="59">
        <f t="shared" si="55"/>
        <v>0.16279713119253206</v>
      </c>
      <c r="D166" s="59">
        <f t="shared" si="55"/>
        <v>0.28526090720449676</v>
      </c>
      <c r="E166" s="60">
        <f t="shared" si="55"/>
        <v>0.28526090720449676</v>
      </c>
      <c r="F166" s="59">
        <f t="shared" si="55"/>
        <v>0.28526090720449676</v>
      </c>
      <c r="G166" s="59">
        <f t="shared" si="55"/>
        <v>0.28526090720449676</v>
      </c>
      <c r="H166" s="59">
        <f t="shared" si="55"/>
        <v>0</v>
      </c>
      <c r="I166" s="59">
        <f t="shared" si="55"/>
        <v>0</v>
      </c>
      <c r="J166" s="60">
        <f t="shared" si="55"/>
        <v>4.0658624173959064</v>
      </c>
      <c r="K166" s="59">
        <f t="shared" si="55"/>
        <v>1.3970303266172332E-2</v>
      </c>
      <c r="L166" s="60">
        <f t="shared" si="55"/>
        <v>0</v>
      </c>
      <c r="M166" s="59">
        <f t="shared" si="55"/>
        <v>4.7864308184564788</v>
      </c>
      <c r="N166" s="59">
        <f t="shared" si="55"/>
        <v>0.19516139603500349</v>
      </c>
      <c r="O166" s="59">
        <f t="shared" si="55"/>
        <v>0.26021519471333798</v>
      </c>
      <c r="P166" s="59">
        <f t="shared" si="55"/>
        <v>0.19516139603500349</v>
      </c>
      <c r="Q166" s="59">
        <f t="shared" si="55"/>
        <v>0.32299211043793075</v>
      </c>
      <c r="R166" s="59">
        <f t="shared" si="55"/>
        <v>0.35291685782996463</v>
      </c>
      <c r="S166" s="60">
        <f t="shared" si="55"/>
        <v>0.81317248347918125</v>
      </c>
      <c r="T166" s="59">
        <f t="shared" si="55"/>
        <v>1.0571242285229357E-2</v>
      </c>
      <c r="U166" s="60">
        <f t="shared" si="55"/>
        <v>0</v>
      </c>
      <c r="V166" s="59">
        <f t="shared" si="55"/>
        <v>0</v>
      </c>
      <c r="W166" s="59">
        <f t="shared" si="55"/>
        <v>0.69444930089122081</v>
      </c>
      <c r="X166" s="59">
        <f t="shared" si="55"/>
        <v>8.5383110765314033E-2</v>
      </c>
      <c r="Y166" s="59">
        <f t="shared" si="55"/>
        <v>0.10164656043489766</v>
      </c>
      <c r="Z166" s="59">
        <f t="shared" si="55"/>
        <v>0</v>
      </c>
      <c r="AA166" s="59">
        <f t="shared" si="55"/>
        <v>0</v>
      </c>
      <c r="AB166" s="59">
        <f t="shared" si="55"/>
        <v>0</v>
      </c>
      <c r="AC166" s="59">
        <f t="shared" si="50"/>
        <v>0</v>
      </c>
      <c r="AD166" s="59">
        <f t="shared" si="50"/>
        <v>0</v>
      </c>
      <c r="AE166" s="59">
        <f t="shared" si="50"/>
        <v>8.131724834791812E-2</v>
      </c>
      <c r="AF166" s="59">
        <f t="shared" si="50"/>
        <v>4.8790349008750872E-2</v>
      </c>
      <c r="AG166" s="60">
        <f t="shared" si="50"/>
        <v>0</v>
      </c>
      <c r="AH166" s="59">
        <f t="shared" si="50"/>
        <v>0</v>
      </c>
      <c r="AI166" s="59">
        <f t="shared" si="50"/>
        <v>5.7247342836934362E-2</v>
      </c>
      <c r="AJ166" s="62">
        <v>1.3965417190369811</v>
      </c>
      <c r="AK166" s="60">
        <f t="shared" ref="AK166:AY180" si="56">AK$27/1.98347/31</f>
        <v>0</v>
      </c>
      <c r="AL166" s="60">
        <f t="shared" si="56"/>
        <v>0.32526899339167248</v>
      </c>
      <c r="AM166" s="60">
        <f t="shared" si="56"/>
        <v>7.0095468075905415E-2</v>
      </c>
      <c r="AN166" s="63">
        <f t="shared" si="56"/>
        <v>1.772716013984615</v>
      </c>
      <c r="AO166" s="60">
        <f t="shared" si="56"/>
        <v>0</v>
      </c>
      <c r="AP166" s="60">
        <f t="shared" si="56"/>
        <v>0</v>
      </c>
      <c r="AQ166" s="62">
        <v>0.70079169294635513</v>
      </c>
      <c r="AR166" s="59">
        <f t="shared" si="56"/>
        <v>0.41146527664046567</v>
      </c>
      <c r="AS166" s="59">
        <f t="shared" si="56"/>
        <v>0</v>
      </c>
      <c r="AT166" s="59">
        <f t="shared" si="56"/>
        <v>0</v>
      </c>
      <c r="AU166" s="59">
        <f t="shared" si="56"/>
        <v>0</v>
      </c>
      <c r="AV166" s="59">
        <f t="shared" si="56"/>
        <v>8.131724834791812E-2</v>
      </c>
      <c r="AW166" s="59">
        <f t="shared" si="56"/>
        <v>0</v>
      </c>
      <c r="AX166" s="59">
        <f t="shared" si="56"/>
        <v>0</v>
      </c>
      <c r="AY166" s="59">
        <f t="shared" si="56"/>
        <v>0</v>
      </c>
      <c r="AZ166" s="59">
        <f t="shared" si="53"/>
        <v>0</v>
      </c>
      <c r="BA166" s="59">
        <f t="shared" si="53"/>
        <v>0</v>
      </c>
      <c r="BB166" s="59">
        <f t="shared" si="53"/>
        <v>0.39308757851383619</v>
      </c>
    </row>
    <row r="167" spans="1:54" x14ac:dyDescent="0.25">
      <c r="A167" s="61">
        <f t="shared" si="44"/>
        <v>43311</v>
      </c>
      <c r="B167" s="32">
        <f t="shared" si="33"/>
        <v>80.540412883167505</v>
      </c>
      <c r="C167" s="59">
        <f t="shared" si="55"/>
        <v>0.16279713119253206</v>
      </c>
      <c r="D167" s="59">
        <f t="shared" si="55"/>
        <v>0.28526090720449676</v>
      </c>
      <c r="E167" s="60">
        <f t="shared" si="55"/>
        <v>0.28526090720449676</v>
      </c>
      <c r="F167" s="59">
        <f t="shared" si="55"/>
        <v>0.28526090720449676</v>
      </c>
      <c r="G167" s="59">
        <f t="shared" si="55"/>
        <v>0.28526090720449676</v>
      </c>
      <c r="H167" s="59">
        <f t="shared" si="55"/>
        <v>0</v>
      </c>
      <c r="I167" s="59">
        <f t="shared" si="55"/>
        <v>0</v>
      </c>
      <c r="J167" s="60">
        <f t="shared" si="55"/>
        <v>4.0658624173959064</v>
      </c>
      <c r="K167" s="59">
        <f t="shared" si="55"/>
        <v>1.3970303266172332E-2</v>
      </c>
      <c r="L167" s="60">
        <f t="shared" si="55"/>
        <v>0</v>
      </c>
      <c r="M167" s="59">
        <f t="shared" si="55"/>
        <v>4.7864308184564788</v>
      </c>
      <c r="N167" s="59">
        <f t="shared" si="55"/>
        <v>0.19516139603500349</v>
      </c>
      <c r="O167" s="59">
        <f t="shared" si="55"/>
        <v>0.26021519471333798</v>
      </c>
      <c r="P167" s="59">
        <f t="shared" si="55"/>
        <v>0.19516139603500349</v>
      </c>
      <c r="Q167" s="59">
        <f t="shared" si="55"/>
        <v>0.32299211043793075</v>
      </c>
      <c r="R167" s="59">
        <f t="shared" si="55"/>
        <v>0.35291685782996463</v>
      </c>
      <c r="S167" s="60">
        <f t="shared" si="55"/>
        <v>0.81317248347918125</v>
      </c>
      <c r="T167" s="59">
        <f t="shared" si="55"/>
        <v>1.0571242285229357E-2</v>
      </c>
      <c r="U167" s="60">
        <f t="shared" si="55"/>
        <v>0</v>
      </c>
      <c r="V167" s="59">
        <f t="shared" si="55"/>
        <v>0</v>
      </c>
      <c r="W167" s="59">
        <f t="shared" si="55"/>
        <v>0.69444930089122081</v>
      </c>
      <c r="X167" s="59">
        <f t="shared" si="55"/>
        <v>8.5383110765314033E-2</v>
      </c>
      <c r="Y167" s="59">
        <f t="shared" si="55"/>
        <v>0.10164656043489766</v>
      </c>
      <c r="Z167" s="59">
        <f t="shared" si="55"/>
        <v>0</v>
      </c>
      <c r="AA167" s="59">
        <f t="shared" si="55"/>
        <v>0</v>
      </c>
      <c r="AB167" s="59">
        <f t="shared" si="55"/>
        <v>0</v>
      </c>
      <c r="AC167" s="59">
        <f t="shared" ref="AC167:AR196" si="57">AC$27/1.98347/31</f>
        <v>0</v>
      </c>
      <c r="AD167" s="59">
        <f t="shared" si="57"/>
        <v>0</v>
      </c>
      <c r="AE167" s="59">
        <f t="shared" si="57"/>
        <v>8.131724834791812E-2</v>
      </c>
      <c r="AF167" s="59">
        <f t="shared" si="57"/>
        <v>4.8790349008750872E-2</v>
      </c>
      <c r="AG167" s="60">
        <f t="shared" si="57"/>
        <v>0</v>
      </c>
      <c r="AH167" s="59">
        <f t="shared" si="57"/>
        <v>0</v>
      </c>
      <c r="AI167" s="59">
        <f t="shared" si="57"/>
        <v>5.7247342836934362E-2</v>
      </c>
      <c r="AJ167" s="62">
        <v>1.3965417190369811</v>
      </c>
      <c r="AK167" s="60">
        <f t="shared" si="56"/>
        <v>0</v>
      </c>
      <c r="AL167" s="60">
        <f t="shared" si="56"/>
        <v>0.32526899339167248</v>
      </c>
      <c r="AM167" s="60">
        <f t="shared" si="56"/>
        <v>7.0095468075905415E-2</v>
      </c>
      <c r="AN167" s="64">
        <f>AN$27/1.98347/31+62</f>
        <v>63.772716013984613</v>
      </c>
      <c r="AO167" s="60">
        <f t="shared" si="56"/>
        <v>0</v>
      </c>
      <c r="AP167" s="60">
        <f t="shared" si="56"/>
        <v>0</v>
      </c>
      <c r="AQ167" s="62">
        <v>0.70079169294635513</v>
      </c>
      <c r="AR167" s="59">
        <f t="shared" si="56"/>
        <v>0.41146527664046567</v>
      </c>
      <c r="AS167" s="59">
        <f t="shared" si="56"/>
        <v>0</v>
      </c>
      <c r="AT167" s="59">
        <f t="shared" si="56"/>
        <v>0</v>
      </c>
      <c r="AU167" s="59">
        <f t="shared" si="56"/>
        <v>0</v>
      </c>
      <c r="AV167" s="59">
        <f t="shared" si="56"/>
        <v>8.131724834791812E-2</v>
      </c>
      <c r="AW167" s="59">
        <f t="shared" si="56"/>
        <v>0</v>
      </c>
      <c r="AX167" s="59">
        <f t="shared" si="56"/>
        <v>0</v>
      </c>
      <c r="AY167" s="59">
        <f t="shared" si="56"/>
        <v>0</v>
      </c>
      <c r="AZ167" s="59">
        <f t="shared" si="53"/>
        <v>0</v>
      </c>
      <c r="BA167" s="59">
        <f t="shared" si="53"/>
        <v>0</v>
      </c>
      <c r="BB167" s="59">
        <f t="shared" si="53"/>
        <v>0.39308757851383619</v>
      </c>
    </row>
    <row r="168" spans="1:54" x14ac:dyDescent="0.25">
      <c r="A168" s="61">
        <f t="shared" si="44"/>
        <v>43312</v>
      </c>
      <c r="B168" s="32">
        <f t="shared" si="33"/>
        <v>103.54041288316752</v>
      </c>
      <c r="C168" s="59">
        <f t="shared" si="55"/>
        <v>0.16279713119253206</v>
      </c>
      <c r="D168" s="59">
        <f>D$27/1.98347/31</f>
        <v>0.28526090720449676</v>
      </c>
      <c r="E168" s="60">
        <f t="shared" si="55"/>
        <v>0.28526090720449676</v>
      </c>
      <c r="F168" s="59">
        <f t="shared" si="55"/>
        <v>0.28526090720449676</v>
      </c>
      <c r="G168" s="59">
        <f t="shared" si="55"/>
        <v>0.28526090720449676</v>
      </c>
      <c r="H168" s="59">
        <f t="shared" si="55"/>
        <v>0</v>
      </c>
      <c r="I168" s="59">
        <f>I$27/1.98347/31</f>
        <v>0</v>
      </c>
      <c r="J168" s="60">
        <f t="shared" si="55"/>
        <v>4.0658624173959064</v>
      </c>
      <c r="K168" s="59">
        <f t="shared" si="55"/>
        <v>1.3970303266172332E-2</v>
      </c>
      <c r="L168" s="60">
        <f t="shared" si="55"/>
        <v>0</v>
      </c>
      <c r="M168" s="59">
        <f t="shared" si="55"/>
        <v>4.7864308184564788</v>
      </c>
      <c r="N168" s="59">
        <f t="shared" si="55"/>
        <v>0.19516139603500349</v>
      </c>
      <c r="O168" s="59">
        <f t="shared" si="55"/>
        <v>0.26021519471333798</v>
      </c>
      <c r="P168" s="59">
        <f t="shared" si="55"/>
        <v>0.19516139603500349</v>
      </c>
      <c r="Q168" s="59">
        <f t="shared" si="55"/>
        <v>0.32299211043793075</v>
      </c>
      <c r="R168" s="59">
        <f t="shared" si="55"/>
        <v>0.35291685782996463</v>
      </c>
      <c r="S168" s="60">
        <f t="shared" si="55"/>
        <v>0.81317248347918125</v>
      </c>
      <c r="T168" s="59">
        <f t="shared" si="55"/>
        <v>1.0571242285229357E-2</v>
      </c>
      <c r="U168" s="60">
        <f t="shared" si="55"/>
        <v>0</v>
      </c>
      <c r="V168" s="59">
        <f t="shared" si="55"/>
        <v>0</v>
      </c>
      <c r="W168" s="59">
        <f t="shared" si="55"/>
        <v>0.69444930089122081</v>
      </c>
      <c r="X168" s="59">
        <f t="shared" si="55"/>
        <v>8.5383110765314033E-2</v>
      </c>
      <c r="Y168" s="59">
        <f t="shared" si="55"/>
        <v>0.10164656043489766</v>
      </c>
      <c r="Z168" s="59">
        <f t="shared" si="55"/>
        <v>0</v>
      </c>
      <c r="AA168" s="59">
        <f t="shared" si="55"/>
        <v>0</v>
      </c>
      <c r="AB168" s="59">
        <f t="shared" si="55"/>
        <v>0</v>
      </c>
      <c r="AC168" s="59">
        <f t="shared" si="57"/>
        <v>0</v>
      </c>
      <c r="AD168" s="59">
        <f t="shared" si="57"/>
        <v>0</v>
      </c>
      <c r="AE168" s="59">
        <f t="shared" si="57"/>
        <v>8.131724834791812E-2</v>
      </c>
      <c r="AF168" s="59">
        <f t="shared" si="57"/>
        <v>4.8790349008750872E-2</v>
      </c>
      <c r="AG168" s="60">
        <f t="shared" si="57"/>
        <v>0</v>
      </c>
      <c r="AH168" s="59">
        <f t="shared" si="57"/>
        <v>0</v>
      </c>
      <c r="AI168" s="59">
        <f t="shared" si="57"/>
        <v>5.7247342836934362E-2</v>
      </c>
      <c r="AJ168" s="62">
        <v>1.3965417190369811</v>
      </c>
      <c r="AK168" s="60">
        <f t="shared" si="56"/>
        <v>0</v>
      </c>
      <c r="AL168" s="60">
        <f t="shared" si="56"/>
        <v>0.32526899339167248</v>
      </c>
      <c r="AM168" s="60">
        <f t="shared" si="56"/>
        <v>7.0095468075905415E-2</v>
      </c>
      <c r="AN168" s="64">
        <f>AN$27/1.98347/31+85</f>
        <v>86.772716013984621</v>
      </c>
      <c r="AO168" s="60">
        <f t="shared" si="56"/>
        <v>0</v>
      </c>
      <c r="AP168" s="60">
        <f t="shared" si="56"/>
        <v>0</v>
      </c>
      <c r="AQ168" s="62">
        <v>0.70079169294635513</v>
      </c>
      <c r="AR168" s="59">
        <f t="shared" si="56"/>
        <v>0.41146527664046567</v>
      </c>
      <c r="AS168" s="59">
        <f t="shared" si="56"/>
        <v>0</v>
      </c>
      <c r="AT168" s="59">
        <f t="shared" si="56"/>
        <v>0</v>
      </c>
      <c r="AU168" s="59">
        <f t="shared" si="56"/>
        <v>0</v>
      </c>
      <c r="AV168" s="59">
        <f t="shared" si="56"/>
        <v>8.131724834791812E-2</v>
      </c>
      <c r="AW168" s="59">
        <f t="shared" si="56"/>
        <v>0</v>
      </c>
      <c r="AX168" s="59">
        <f t="shared" si="56"/>
        <v>0</v>
      </c>
      <c r="AY168" s="59">
        <f t="shared" si="56"/>
        <v>0</v>
      </c>
      <c r="AZ168" s="59">
        <f t="shared" si="53"/>
        <v>0</v>
      </c>
      <c r="BA168" s="59">
        <f t="shared" si="53"/>
        <v>0</v>
      </c>
      <c r="BB168" s="59">
        <f t="shared" si="53"/>
        <v>0.39308757851383619</v>
      </c>
    </row>
    <row r="169" spans="1:54" x14ac:dyDescent="0.25">
      <c r="A169" s="61">
        <f t="shared" si="44"/>
        <v>43313</v>
      </c>
      <c r="B169" s="32">
        <f t="shared" si="33"/>
        <v>119.59714398331234</v>
      </c>
      <c r="C169" s="59">
        <f>C$28/1.98347/31</f>
        <v>0.13905249467493999</v>
      </c>
      <c r="D169" s="59">
        <f>D$28/1.98347/31</f>
        <v>0.32526899339167248</v>
      </c>
      <c r="E169" s="60">
        <f t="shared" ref="E169:AD184" si="58">E$28/1.98347/31</f>
        <v>0.32526899339167248</v>
      </c>
      <c r="F169" s="59">
        <f t="shared" si="58"/>
        <v>0.32526899339167248</v>
      </c>
      <c r="G169" s="59">
        <f t="shared" si="58"/>
        <v>0.32526899339167248</v>
      </c>
      <c r="H169" s="59">
        <f t="shared" si="58"/>
        <v>0</v>
      </c>
      <c r="I169" s="59">
        <f>I$28/1.98347/31</f>
        <v>0</v>
      </c>
      <c r="J169" s="60">
        <f t="shared" si="58"/>
        <v>4.0658624173959064</v>
      </c>
      <c r="K169" s="59">
        <f t="shared" si="58"/>
        <v>1.0620032634238106E-2</v>
      </c>
      <c r="L169" s="60">
        <f t="shared" si="58"/>
        <v>0</v>
      </c>
      <c r="M169" s="59">
        <f t="shared" si="58"/>
        <v>3.936454148375029</v>
      </c>
      <c r="N169" s="59">
        <f t="shared" si="58"/>
        <v>0.19516139603500349</v>
      </c>
      <c r="O169" s="59">
        <f>O$28/1.98347/31</f>
        <v>0.27647864438292158</v>
      </c>
      <c r="P169" s="59">
        <f>P$28/1.98347/31</f>
        <v>0.21142484570458711</v>
      </c>
      <c r="Q169" s="59">
        <f t="shared" ref="Q169:AB194" si="59">Q$28/1.98347/31</f>
        <v>0.26102836719681716</v>
      </c>
      <c r="R169" s="59">
        <f t="shared" si="58"/>
        <v>0.26184153968029633</v>
      </c>
      <c r="S169" s="60">
        <f t="shared" si="58"/>
        <v>0.81317248347918125</v>
      </c>
      <c r="T169" s="59">
        <f t="shared" si="58"/>
        <v>1.0571242285229357E-2</v>
      </c>
      <c r="U169" s="60">
        <f t="shared" si="58"/>
        <v>0</v>
      </c>
      <c r="V169" s="59">
        <f t="shared" si="58"/>
        <v>0</v>
      </c>
      <c r="W169" s="59">
        <f t="shared" si="58"/>
        <v>0.77414020427218044</v>
      </c>
      <c r="X169" s="59">
        <f t="shared" si="58"/>
        <v>8.5383110765314033E-2</v>
      </c>
      <c r="Y169" s="59">
        <f t="shared" si="58"/>
        <v>0.10164656043489766</v>
      </c>
      <c r="Z169" s="59">
        <f t="shared" si="58"/>
        <v>0</v>
      </c>
      <c r="AA169" s="59">
        <f t="shared" si="58"/>
        <v>8.4569938281834858E-2</v>
      </c>
      <c r="AB169" s="59">
        <f t="shared" si="58"/>
        <v>0</v>
      </c>
      <c r="AC169" s="59">
        <f>AC$28/1.98347/31</f>
        <v>0</v>
      </c>
      <c r="AD169" s="59">
        <f t="shared" ref="AC169:AR194" si="60">AD$28/1.98347/31</f>
        <v>0</v>
      </c>
      <c r="AE169" s="59">
        <f t="shared" si="60"/>
        <v>0.16263449669583624</v>
      </c>
      <c r="AF169" s="59">
        <f t="shared" si="60"/>
        <v>4.8790349008750872E-2</v>
      </c>
      <c r="AG169" s="60">
        <f t="shared" si="60"/>
        <v>0.61801108744417765</v>
      </c>
      <c r="AH169" s="59">
        <f t="shared" si="60"/>
        <v>2.1142484570458713</v>
      </c>
      <c r="AI169" s="59">
        <f t="shared" si="60"/>
        <v>4.0170720683871557E-2</v>
      </c>
      <c r="AJ169" s="62">
        <v>2.0973334119833362</v>
      </c>
      <c r="AK169" s="60">
        <f t="shared" ref="AK169:AZ184" si="61">AK$28/1.98347/31</f>
        <v>0</v>
      </c>
      <c r="AL169" s="60">
        <f t="shared" si="61"/>
        <v>0.29274209405250523</v>
      </c>
      <c r="AM169" s="60">
        <f t="shared" si="61"/>
        <v>5.6922073843542684E-2</v>
      </c>
      <c r="AN169" s="64">
        <f>AN$28/1.98347/31+98</f>
        <v>99.837769812662955</v>
      </c>
      <c r="AO169" s="60">
        <f t="shared" si="61"/>
        <v>0</v>
      </c>
      <c r="AP169" s="60">
        <f t="shared" si="61"/>
        <v>0</v>
      </c>
      <c r="AQ169" s="62">
        <v>1.0486667059916681</v>
      </c>
      <c r="AR169" s="59">
        <f t="shared" si="61"/>
        <v>0.33014802829254758</v>
      </c>
      <c r="AS169" s="59">
        <f t="shared" si="61"/>
        <v>0</v>
      </c>
      <c r="AT169" s="59">
        <f t="shared" si="61"/>
        <v>0</v>
      </c>
      <c r="AU169" s="59">
        <f t="shared" si="61"/>
        <v>0</v>
      </c>
      <c r="AV169" s="59">
        <f t="shared" si="61"/>
        <v>8.131724834791812E-2</v>
      </c>
      <c r="AW169" s="59">
        <f t="shared" si="61"/>
        <v>0</v>
      </c>
      <c r="AX169" s="59">
        <f t="shared" si="61"/>
        <v>0</v>
      </c>
      <c r="AY169" s="59">
        <f t="shared" si="61"/>
        <v>0</v>
      </c>
      <c r="AZ169" s="59">
        <f t="shared" si="61"/>
        <v>0</v>
      </c>
      <c r="BA169" s="59">
        <f t="shared" ref="BA169:BB184" si="62">BA$28/1.98347/31</f>
        <v>0</v>
      </c>
      <c r="BB169" s="59">
        <f t="shared" si="62"/>
        <v>0.33990609809429773</v>
      </c>
    </row>
    <row r="170" spans="1:54" x14ac:dyDescent="0.25">
      <c r="A170" s="61">
        <f t="shared" si="44"/>
        <v>43314</v>
      </c>
      <c r="B170" s="32">
        <f t="shared" si="33"/>
        <v>114.54847727732067</v>
      </c>
      <c r="C170" s="59">
        <f t="shared" ref="C170:AB183" si="63">C$28/1.98347/31</f>
        <v>0.13905249467493999</v>
      </c>
      <c r="D170" s="59">
        <f t="shared" si="63"/>
        <v>0.32526899339167248</v>
      </c>
      <c r="E170" s="60">
        <f t="shared" si="63"/>
        <v>0.32526899339167248</v>
      </c>
      <c r="F170" s="59">
        <f t="shared" si="63"/>
        <v>0.32526899339167248</v>
      </c>
      <c r="G170" s="59">
        <f t="shared" si="63"/>
        <v>0.32526899339167248</v>
      </c>
      <c r="H170" s="59">
        <f t="shared" si="63"/>
        <v>0</v>
      </c>
      <c r="I170" s="59">
        <f t="shared" si="63"/>
        <v>0</v>
      </c>
      <c r="J170" s="60">
        <f t="shared" si="63"/>
        <v>4.0658624173959064</v>
      </c>
      <c r="K170" s="59">
        <f t="shared" si="63"/>
        <v>1.0620032634238106E-2</v>
      </c>
      <c r="L170" s="60">
        <f t="shared" si="63"/>
        <v>0</v>
      </c>
      <c r="M170" s="59">
        <f t="shared" si="63"/>
        <v>3.936454148375029</v>
      </c>
      <c r="N170" s="59">
        <f t="shared" si="63"/>
        <v>0.19516139603500349</v>
      </c>
      <c r="O170" s="59">
        <f t="shared" si="63"/>
        <v>0.27647864438292158</v>
      </c>
      <c r="P170" s="59">
        <f t="shared" si="63"/>
        <v>0.21142484570458711</v>
      </c>
      <c r="Q170" s="59">
        <f t="shared" si="59"/>
        <v>0.26102836719681716</v>
      </c>
      <c r="R170" s="59">
        <f t="shared" si="63"/>
        <v>0.26184153968029633</v>
      </c>
      <c r="S170" s="60">
        <f t="shared" si="63"/>
        <v>0.81317248347918125</v>
      </c>
      <c r="T170" s="59">
        <f t="shared" si="63"/>
        <v>1.0571242285229357E-2</v>
      </c>
      <c r="U170" s="60">
        <f t="shared" si="63"/>
        <v>0</v>
      </c>
      <c r="V170" s="59">
        <f t="shared" si="63"/>
        <v>0</v>
      </c>
      <c r="W170" s="59">
        <f t="shared" si="58"/>
        <v>0.77414020427218044</v>
      </c>
      <c r="X170" s="59">
        <f t="shared" si="63"/>
        <v>8.5383110765314033E-2</v>
      </c>
      <c r="Y170" s="59">
        <f t="shared" si="63"/>
        <v>0.10164656043489766</v>
      </c>
      <c r="Z170" s="59">
        <f t="shared" si="63"/>
        <v>0</v>
      </c>
      <c r="AA170" s="59">
        <f t="shared" si="63"/>
        <v>8.4569938281834858E-2</v>
      </c>
      <c r="AB170" s="59">
        <f t="shared" si="58"/>
        <v>0</v>
      </c>
      <c r="AC170" s="59">
        <f t="shared" si="58"/>
        <v>0</v>
      </c>
      <c r="AD170" s="59">
        <f t="shared" si="60"/>
        <v>0</v>
      </c>
      <c r="AE170" s="59">
        <f t="shared" si="60"/>
        <v>0.16263449669583624</v>
      </c>
      <c r="AF170" s="59">
        <f t="shared" si="60"/>
        <v>4.8790349008750872E-2</v>
      </c>
      <c r="AG170" s="60">
        <f t="shared" si="60"/>
        <v>0.61801108744417765</v>
      </c>
      <c r="AH170" s="59">
        <f t="shared" si="60"/>
        <v>2.1142484570458713</v>
      </c>
      <c r="AI170" s="59">
        <f t="shared" si="60"/>
        <v>4.0170720683871557E-2</v>
      </c>
      <c r="AJ170" s="62">
        <v>1.3965417190369811</v>
      </c>
      <c r="AK170" s="60">
        <f t="shared" si="61"/>
        <v>0</v>
      </c>
      <c r="AL170" s="60">
        <f t="shared" si="61"/>
        <v>0.29274209405250523</v>
      </c>
      <c r="AM170" s="60">
        <f t="shared" si="61"/>
        <v>5.6922073843542684E-2</v>
      </c>
      <c r="AN170" s="64">
        <f>AN$28/1.98347/31+94</f>
        <v>95.837769812662955</v>
      </c>
      <c r="AO170" s="60">
        <f t="shared" si="61"/>
        <v>0</v>
      </c>
      <c r="AP170" s="60">
        <f t="shared" si="61"/>
        <v>0</v>
      </c>
      <c r="AQ170" s="62">
        <v>0.70079169294635513</v>
      </c>
      <c r="AR170" s="59">
        <f t="shared" si="61"/>
        <v>0.33014802829254758</v>
      </c>
      <c r="AS170" s="59">
        <f t="shared" si="61"/>
        <v>0</v>
      </c>
      <c r="AT170" s="59">
        <f t="shared" si="61"/>
        <v>0</v>
      </c>
      <c r="AU170" s="59">
        <f t="shared" si="61"/>
        <v>0</v>
      </c>
      <c r="AV170" s="59">
        <f t="shared" si="61"/>
        <v>8.131724834791812E-2</v>
      </c>
      <c r="AW170" s="59">
        <f t="shared" si="61"/>
        <v>0</v>
      </c>
      <c r="AX170" s="59">
        <f t="shared" si="61"/>
        <v>0</v>
      </c>
      <c r="AY170" s="59">
        <f t="shared" si="61"/>
        <v>0</v>
      </c>
      <c r="AZ170" s="59">
        <f t="shared" si="61"/>
        <v>0</v>
      </c>
      <c r="BA170" s="59">
        <f t="shared" si="62"/>
        <v>0</v>
      </c>
      <c r="BB170" s="59">
        <f t="shared" si="62"/>
        <v>0.33990609809429773</v>
      </c>
    </row>
    <row r="171" spans="1:54" x14ac:dyDescent="0.25">
      <c r="A171" s="61">
        <f t="shared" si="44"/>
        <v>43315</v>
      </c>
      <c r="B171" s="32">
        <f t="shared" si="33"/>
        <v>79.548477277320657</v>
      </c>
      <c r="C171" s="59">
        <f t="shared" si="63"/>
        <v>0.13905249467493999</v>
      </c>
      <c r="D171" s="59">
        <f t="shared" si="63"/>
        <v>0.32526899339167248</v>
      </c>
      <c r="E171" s="60">
        <f t="shared" si="63"/>
        <v>0.32526899339167248</v>
      </c>
      <c r="F171" s="59">
        <f t="shared" si="63"/>
        <v>0.32526899339167248</v>
      </c>
      <c r="G171" s="59">
        <f t="shared" si="63"/>
        <v>0.32526899339167248</v>
      </c>
      <c r="H171" s="59">
        <f t="shared" si="63"/>
        <v>0</v>
      </c>
      <c r="I171" s="59">
        <f t="shared" si="63"/>
        <v>0</v>
      </c>
      <c r="J171" s="60">
        <f t="shared" si="63"/>
        <v>4.0658624173959064</v>
      </c>
      <c r="K171" s="59">
        <f t="shared" si="63"/>
        <v>1.0620032634238106E-2</v>
      </c>
      <c r="L171" s="60">
        <f t="shared" si="63"/>
        <v>0</v>
      </c>
      <c r="M171" s="59">
        <f t="shared" si="63"/>
        <v>3.936454148375029</v>
      </c>
      <c r="N171" s="59">
        <f t="shared" si="63"/>
        <v>0.19516139603500349</v>
      </c>
      <c r="O171" s="59">
        <f t="shared" si="63"/>
        <v>0.27647864438292158</v>
      </c>
      <c r="P171" s="59">
        <f t="shared" si="63"/>
        <v>0.21142484570458711</v>
      </c>
      <c r="Q171" s="59">
        <f t="shared" si="59"/>
        <v>0.26102836719681716</v>
      </c>
      <c r="R171" s="59">
        <f t="shared" si="63"/>
        <v>0.26184153968029633</v>
      </c>
      <c r="S171" s="60">
        <f t="shared" si="63"/>
        <v>0.81317248347918125</v>
      </c>
      <c r="T171" s="59">
        <f t="shared" si="63"/>
        <v>1.0571242285229357E-2</v>
      </c>
      <c r="U171" s="60">
        <f t="shared" si="63"/>
        <v>0</v>
      </c>
      <c r="V171" s="59">
        <f t="shared" si="63"/>
        <v>0</v>
      </c>
      <c r="W171" s="59">
        <f t="shared" si="58"/>
        <v>0.77414020427218044</v>
      </c>
      <c r="X171" s="59">
        <f t="shared" si="63"/>
        <v>8.5383110765314033E-2</v>
      </c>
      <c r="Y171" s="59">
        <f t="shared" si="63"/>
        <v>0.10164656043489766</v>
      </c>
      <c r="Z171" s="59">
        <f t="shared" si="63"/>
        <v>0</v>
      </c>
      <c r="AA171" s="59">
        <f t="shared" si="63"/>
        <v>8.4569938281834858E-2</v>
      </c>
      <c r="AB171" s="59">
        <f t="shared" si="58"/>
        <v>0</v>
      </c>
      <c r="AC171" s="59">
        <f t="shared" si="60"/>
        <v>0</v>
      </c>
      <c r="AD171" s="59">
        <f t="shared" si="60"/>
        <v>0</v>
      </c>
      <c r="AE171" s="59">
        <f t="shared" si="60"/>
        <v>0.16263449669583624</v>
      </c>
      <c r="AF171" s="59">
        <f t="shared" si="60"/>
        <v>4.8790349008750872E-2</v>
      </c>
      <c r="AG171" s="60">
        <f t="shared" si="60"/>
        <v>0.61801108744417765</v>
      </c>
      <c r="AH171" s="59">
        <f t="shared" si="60"/>
        <v>2.1142484570458713</v>
      </c>
      <c r="AI171" s="59">
        <f t="shared" si="60"/>
        <v>4.0170720683871557E-2</v>
      </c>
      <c r="AJ171" s="62">
        <v>1.3965417190369811</v>
      </c>
      <c r="AK171" s="60">
        <f t="shared" si="61"/>
        <v>0</v>
      </c>
      <c r="AL171" s="60">
        <f t="shared" si="61"/>
        <v>0.29274209405250523</v>
      </c>
      <c r="AM171" s="60">
        <f t="shared" si="61"/>
        <v>5.6922073843542684E-2</v>
      </c>
      <c r="AN171" s="64">
        <f>AN$28/1.98347/31+59</f>
        <v>60.837769812662948</v>
      </c>
      <c r="AO171" s="60">
        <f t="shared" si="61"/>
        <v>0</v>
      </c>
      <c r="AP171" s="60">
        <f t="shared" si="61"/>
        <v>0</v>
      </c>
      <c r="AQ171" s="62">
        <v>0.70079169294635513</v>
      </c>
      <c r="AR171" s="59">
        <f t="shared" si="61"/>
        <v>0.33014802829254758</v>
      </c>
      <c r="AS171" s="59">
        <f t="shared" si="61"/>
        <v>0</v>
      </c>
      <c r="AT171" s="59">
        <f t="shared" si="61"/>
        <v>0</v>
      </c>
      <c r="AU171" s="59">
        <f t="shared" si="61"/>
        <v>0</v>
      </c>
      <c r="AV171" s="59">
        <f t="shared" si="61"/>
        <v>8.131724834791812E-2</v>
      </c>
      <c r="AW171" s="59">
        <f t="shared" si="61"/>
        <v>0</v>
      </c>
      <c r="AX171" s="59">
        <f t="shared" si="61"/>
        <v>0</v>
      </c>
      <c r="AY171" s="59">
        <f t="shared" si="61"/>
        <v>0</v>
      </c>
      <c r="AZ171" s="59">
        <f t="shared" si="61"/>
        <v>0</v>
      </c>
      <c r="BA171" s="59">
        <f t="shared" si="62"/>
        <v>0</v>
      </c>
      <c r="BB171" s="59">
        <f t="shared" si="62"/>
        <v>0.33990609809429773</v>
      </c>
    </row>
    <row r="172" spans="1:54" x14ac:dyDescent="0.25">
      <c r="A172" s="61">
        <f t="shared" si="44"/>
        <v>43316</v>
      </c>
      <c r="B172" s="32">
        <f t="shared" si="33"/>
        <v>74.548477277320657</v>
      </c>
      <c r="C172" s="59">
        <f t="shared" si="63"/>
        <v>0.13905249467493999</v>
      </c>
      <c r="D172" s="59">
        <f t="shared" si="63"/>
        <v>0.32526899339167248</v>
      </c>
      <c r="E172" s="60">
        <f t="shared" si="63"/>
        <v>0.32526899339167248</v>
      </c>
      <c r="F172" s="59">
        <f t="shared" si="63"/>
        <v>0.32526899339167248</v>
      </c>
      <c r="G172" s="59">
        <f t="shared" si="63"/>
        <v>0.32526899339167248</v>
      </c>
      <c r="H172" s="59">
        <f t="shared" si="63"/>
        <v>0</v>
      </c>
      <c r="I172" s="59">
        <f t="shared" si="63"/>
        <v>0</v>
      </c>
      <c r="J172" s="60">
        <f t="shared" si="63"/>
        <v>4.0658624173959064</v>
      </c>
      <c r="K172" s="59">
        <f t="shared" si="63"/>
        <v>1.0620032634238106E-2</v>
      </c>
      <c r="L172" s="60">
        <f t="shared" si="63"/>
        <v>0</v>
      </c>
      <c r="M172" s="59">
        <f t="shared" si="63"/>
        <v>3.936454148375029</v>
      </c>
      <c r="N172" s="59">
        <f t="shared" si="63"/>
        <v>0.19516139603500349</v>
      </c>
      <c r="O172" s="59">
        <f t="shared" si="63"/>
        <v>0.27647864438292158</v>
      </c>
      <c r="P172" s="59">
        <f t="shared" si="63"/>
        <v>0.21142484570458711</v>
      </c>
      <c r="Q172" s="59">
        <f t="shared" si="59"/>
        <v>0.26102836719681716</v>
      </c>
      <c r="R172" s="59">
        <f t="shared" si="63"/>
        <v>0.26184153968029633</v>
      </c>
      <c r="S172" s="60">
        <f t="shared" si="63"/>
        <v>0.81317248347918125</v>
      </c>
      <c r="T172" s="59">
        <f t="shared" si="63"/>
        <v>1.0571242285229357E-2</v>
      </c>
      <c r="U172" s="60">
        <f t="shared" si="63"/>
        <v>0</v>
      </c>
      <c r="V172" s="59">
        <f t="shared" si="63"/>
        <v>0</v>
      </c>
      <c r="W172" s="59">
        <f t="shared" si="58"/>
        <v>0.77414020427218044</v>
      </c>
      <c r="X172" s="59">
        <f t="shared" si="63"/>
        <v>8.5383110765314033E-2</v>
      </c>
      <c r="Y172" s="59">
        <f t="shared" si="63"/>
        <v>0.10164656043489766</v>
      </c>
      <c r="Z172" s="59">
        <f t="shared" si="63"/>
        <v>0</v>
      </c>
      <c r="AA172" s="59">
        <f t="shared" si="63"/>
        <v>8.4569938281834858E-2</v>
      </c>
      <c r="AB172" s="59">
        <f t="shared" si="58"/>
        <v>0</v>
      </c>
      <c r="AC172" s="59">
        <f t="shared" si="60"/>
        <v>0</v>
      </c>
      <c r="AD172" s="59">
        <f t="shared" si="60"/>
        <v>0</v>
      </c>
      <c r="AE172" s="59">
        <f t="shared" si="60"/>
        <v>0.16263449669583624</v>
      </c>
      <c r="AF172" s="59">
        <f t="shared" si="60"/>
        <v>4.8790349008750872E-2</v>
      </c>
      <c r="AG172" s="60">
        <f t="shared" si="60"/>
        <v>0.61801108744417765</v>
      </c>
      <c r="AH172" s="59">
        <f t="shared" si="60"/>
        <v>2.1142484570458713</v>
      </c>
      <c r="AI172" s="59">
        <f t="shared" si="60"/>
        <v>4.0170720683871557E-2</v>
      </c>
      <c r="AJ172" s="62">
        <v>1.3965417190369811</v>
      </c>
      <c r="AK172" s="60">
        <f t="shared" si="61"/>
        <v>0</v>
      </c>
      <c r="AL172" s="60">
        <f t="shared" si="61"/>
        <v>0.29274209405250523</v>
      </c>
      <c r="AM172" s="60">
        <f t="shared" si="61"/>
        <v>5.6922073843542684E-2</v>
      </c>
      <c r="AN172" s="64">
        <f>AN$28/1.98347/31+54</f>
        <v>55.837769812662948</v>
      </c>
      <c r="AO172" s="60">
        <f t="shared" si="61"/>
        <v>0</v>
      </c>
      <c r="AP172" s="60">
        <f t="shared" si="61"/>
        <v>0</v>
      </c>
      <c r="AQ172" s="62">
        <v>0.70079169294635513</v>
      </c>
      <c r="AR172" s="59">
        <f t="shared" si="61"/>
        <v>0.33014802829254758</v>
      </c>
      <c r="AS172" s="59">
        <f t="shared" si="61"/>
        <v>0</v>
      </c>
      <c r="AT172" s="59">
        <f t="shared" si="61"/>
        <v>0</v>
      </c>
      <c r="AU172" s="59">
        <f t="shared" si="61"/>
        <v>0</v>
      </c>
      <c r="AV172" s="59">
        <f t="shared" si="61"/>
        <v>8.131724834791812E-2</v>
      </c>
      <c r="AW172" s="59">
        <f t="shared" si="61"/>
        <v>0</v>
      </c>
      <c r="AX172" s="59">
        <f t="shared" si="61"/>
        <v>0</v>
      </c>
      <c r="AY172" s="59">
        <f t="shared" si="61"/>
        <v>0</v>
      </c>
      <c r="AZ172" s="59">
        <f t="shared" si="61"/>
        <v>0</v>
      </c>
      <c r="BA172" s="59">
        <f t="shared" si="62"/>
        <v>0</v>
      </c>
      <c r="BB172" s="59">
        <f t="shared" si="62"/>
        <v>0.33990609809429773</v>
      </c>
    </row>
    <row r="173" spans="1:54" x14ac:dyDescent="0.25">
      <c r="A173" s="61">
        <f t="shared" si="44"/>
        <v>43317</v>
      </c>
      <c r="B173" s="32">
        <f t="shared" si="33"/>
        <v>83.548477277320671</v>
      </c>
      <c r="C173" s="59">
        <f t="shared" si="63"/>
        <v>0.13905249467493999</v>
      </c>
      <c r="D173" s="59">
        <f t="shared" si="63"/>
        <v>0.32526899339167248</v>
      </c>
      <c r="E173" s="60">
        <f t="shared" si="63"/>
        <v>0.32526899339167248</v>
      </c>
      <c r="F173" s="59">
        <f t="shared" si="63"/>
        <v>0.32526899339167248</v>
      </c>
      <c r="G173" s="59">
        <f t="shared" si="63"/>
        <v>0.32526899339167248</v>
      </c>
      <c r="H173" s="59">
        <f t="shared" si="63"/>
        <v>0</v>
      </c>
      <c r="I173" s="59">
        <f t="shared" si="63"/>
        <v>0</v>
      </c>
      <c r="J173" s="60">
        <f t="shared" si="63"/>
        <v>4.0658624173959064</v>
      </c>
      <c r="K173" s="59">
        <f t="shared" si="63"/>
        <v>1.0620032634238106E-2</v>
      </c>
      <c r="L173" s="60">
        <f t="shared" si="63"/>
        <v>0</v>
      </c>
      <c r="M173" s="59">
        <f t="shared" si="63"/>
        <v>3.936454148375029</v>
      </c>
      <c r="N173" s="59">
        <f t="shared" si="63"/>
        <v>0.19516139603500349</v>
      </c>
      <c r="O173" s="59">
        <f t="shared" si="63"/>
        <v>0.27647864438292158</v>
      </c>
      <c r="P173" s="59">
        <f t="shared" si="63"/>
        <v>0.21142484570458711</v>
      </c>
      <c r="Q173" s="59">
        <f t="shared" si="59"/>
        <v>0.26102836719681716</v>
      </c>
      <c r="R173" s="59">
        <f t="shared" si="63"/>
        <v>0.26184153968029633</v>
      </c>
      <c r="S173" s="60">
        <f t="shared" si="63"/>
        <v>0.81317248347918125</v>
      </c>
      <c r="T173" s="59">
        <f t="shared" si="63"/>
        <v>1.0571242285229357E-2</v>
      </c>
      <c r="U173" s="60">
        <f t="shared" si="63"/>
        <v>0</v>
      </c>
      <c r="V173" s="59">
        <f t="shared" si="63"/>
        <v>0</v>
      </c>
      <c r="W173" s="59">
        <f t="shared" si="58"/>
        <v>0.77414020427218044</v>
      </c>
      <c r="X173" s="59">
        <f t="shared" si="63"/>
        <v>8.5383110765314033E-2</v>
      </c>
      <c r="Y173" s="59">
        <f t="shared" si="63"/>
        <v>0.10164656043489766</v>
      </c>
      <c r="Z173" s="59">
        <f t="shared" si="63"/>
        <v>0</v>
      </c>
      <c r="AA173" s="59">
        <f t="shared" si="63"/>
        <v>8.4569938281834858E-2</v>
      </c>
      <c r="AB173" s="59">
        <f t="shared" si="58"/>
        <v>0</v>
      </c>
      <c r="AC173" s="59">
        <f t="shared" si="60"/>
        <v>0</v>
      </c>
      <c r="AD173" s="59">
        <f t="shared" si="60"/>
        <v>0</v>
      </c>
      <c r="AE173" s="59">
        <f t="shared" si="60"/>
        <v>0.16263449669583624</v>
      </c>
      <c r="AF173" s="59">
        <f t="shared" si="60"/>
        <v>4.8790349008750872E-2</v>
      </c>
      <c r="AG173" s="60">
        <f t="shared" si="60"/>
        <v>0.61801108744417765</v>
      </c>
      <c r="AH173" s="59">
        <f t="shared" si="60"/>
        <v>2.1142484570458713</v>
      </c>
      <c r="AI173" s="59">
        <f t="shared" si="60"/>
        <v>4.0170720683871557E-2</v>
      </c>
      <c r="AJ173" s="62">
        <v>1.3965417190369811</v>
      </c>
      <c r="AK173" s="60">
        <f t="shared" si="61"/>
        <v>0</v>
      </c>
      <c r="AL173" s="60">
        <f t="shared" si="61"/>
        <v>0.29274209405250523</v>
      </c>
      <c r="AM173" s="60">
        <f t="shared" si="61"/>
        <v>5.6922073843542684E-2</v>
      </c>
      <c r="AN173" s="64">
        <f>AN$28/1.98347/31+63</f>
        <v>64.837769812662955</v>
      </c>
      <c r="AO173" s="60">
        <f t="shared" si="61"/>
        <v>0</v>
      </c>
      <c r="AP173" s="60">
        <f t="shared" si="61"/>
        <v>0</v>
      </c>
      <c r="AQ173" s="62">
        <v>0.70079169294635513</v>
      </c>
      <c r="AR173" s="59">
        <f t="shared" si="61"/>
        <v>0.33014802829254758</v>
      </c>
      <c r="AS173" s="59">
        <f t="shared" si="61"/>
        <v>0</v>
      </c>
      <c r="AT173" s="59">
        <f t="shared" si="61"/>
        <v>0</v>
      </c>
      <c r="AU173" s="59">
        <f t="shared" si="61"/>
        <v>0</v>
      </c>
      <c r="AV173" s="59">
        <f t="shared" si="61"/>
        <v>8.131724834791812E-2</v>
      </c>
      <c r="AW173" s="59">
        <f t="shared" si="61"/>
        <v>0</v>
      </c>
      <c r="AX173" s="59">
        <f t="shared" si="61"/>
        <v>0</v>
      </c>
      <c r="AY173" s="59">
        <f t="shared" si="61"/>
        <v>0</v>
      </c>
      <c r="AZ173" s="59">
        <f t="shared" si="61"/>
        <v>0</v>
      </c>
      <c r="BA173" s="59">
        <f t="shared" si="62"/>
        <v>0</v>
      </c>
      <c r="BB173" s="59">
        <f t="shared" si="62"/>
        <v>0.33990609809429773</v>
      </c>
    </row>
    <row r="174" spans="1:54" x14ac:dyDescent="0.25">
      <c r="A174" s="61">
        <f t="shared" si="44"/>
        <v>43318</v>
      </c>
      <c r="B174" s="32">
        <f t="shared" si="33"/>
        <v>83.548477277320671</v>
      </c>
      <c r="C174" s="59">
        <f t="shared" si="63"/>
        <v>0.13905249467493999</v>
      </c>
      <c r="D174" s="59">
        <f t="shared" si="63"/>
        <v>0.32526899339167248</v>
      </c>
      <c r="E174" s="60">
        <f t="shared" si="63"/>
        <v>0.32526899339167248</v>
      </c>
      <c r="F174" s="59">
        <f t="shared" si="63"/>
        <v>0.32526899339167248</v>
      </c>
      <c r="G174" s="59">
        <f t="shared" si="63"/>
        <v>0.32526899339167248</v>
      </c>
      <c r="H174" s="59">
        <f t="shared" si="63"/>
        <v>0</v>
      </c>
      <c r="I174" s="59">
        <f t="shared" si="63"/>
        <v>0</v>
      </c>
      <c r="J174" s="60">
        <f t="shared" si="63"/>
        <v>4.0658624173959064</v>
      </c>
      <c r="K174" s="59">
        <f t="shared" si="63"/>
        <v>1.0620032634238106E-2</v>
      </c>
      <c r="L174" s="60">
        <f t="shared" si="63"/>
        <v>0</v>
      </c>
      <c r="M174" s="59">
        <f t="shared" si="63"/>
        <v>3.936454148375029</v>
      </c>
      <c r="N174" s="59">
        <f t="shared" si="63"/>
        <v>0.19516139603500349</v>
      </c>
      <c r="O174" s="59">
        <f t="shared" si="63"/>
        <v>0.27647864438292158</v>
      </c>
      <c r="P174" s="59">
        <f t="shared" si="63"/>
        <v>0.21142484570458711</v>
      </c>
      <c r="Q174" s="59">
        <f t="shared" si="59"/>
        <v>0.26102836719681716</v>
      </c>
      <c r="R174" s="59">
        <f t="shared" si="63"/>
        <v>0.26184153968029633</v>
      </c>
      <c r="S174" s="60">
        <f t="shared" si="63"/>
        <v>0.81317248347918125</v>
      </c>
      <c r="T174" s="59">
        <f t="shared" si="63"/>
        <v>1.0571242285229357E-2</v>
      </c>
      <c r="U174" s="60">
        <f t="shared" si="63"/>
        <v>0</v>
      </c>
      <c r="V174" s="59">
        <f t="shared" si="63"/>
        <v>0</v>
      </c>
      <c r="W174" s="59">
        <f t="shared" si="58"/>
        <v>0.77414020427218044</v>
      </c>
      <c r="X174" s="59">
        <f t="shared" si="63"/>
        <v>8.5383110765314033E-2</v>
      </c>
      <c r="Y174" s="59">
        <f t="shared" si="63"/>
        <v>0.10164656043489766</v>
      </c>
      <c r="Z174" s="59">
        <f t="shared" si="63"/>
        <v>0</v>
      </c>
      <c r="AA174" s="59">
        <f t="shared" si="63"/>
        <v>8.4569938281834858E-2</v>
      </c>
      <c r="AB174" s="59">
        <f t="shared" si="58"/>
        <v>0</v>
      </c>
      <c r="AC174" s="59">
        <f t="shared" si="60"/>
        <v>0</v>
      </c>
      <c r="AD174" s="59">
        <f t="shared" si="60"/>
        <v>0</v>
      </c>
      <c r="AE174" s="59">
        <f t="shared" si="60"/>
        <v>0.16263449669583624</v>
      </c>
      <c r="AF174" s="59">
        <f t="shared" si="60"/>
        <v>4.8790349008750872E-2</v>
      </c>
      <c r="AG174" s="60">
        <f t="shared" si="60"/>
        <v>0.61801108744417765</v>
      </c>
      <c r="AH174" s="59">
        <f t="shared" si="60"/>
        <v>2.1142484570458713</v>
      </c>
      <c r="AI174" s="59">
        <f t="shared" si="60"/>
        <v>4.0170720683871557E-2</v>
      </c>
      <c r="AJ174" s="62">
        <v>1.3965417190369811</v>
      </c>
      <c r="AK174" s="60">
        <f t="shared" si="61"/>
        <v>0</v>
      </c>
      <c r="AL174" s="60">
        <f t="shared" si="61"/>
        <v>0.29274209405250523</v>
      </c>
      <c r="AM174" s="60">
        <f t="shared" si="61"/>
        <v>5.6922073843542684E-2</v>
      </c>
      <c r="AN174" s="64">
        <f>AN$28/1.98347/31+63</f>
        <v>64.837769812662955</v>
      </c>
      <c r="AO174" s="60">
        <f t="shared" si="61"/>
        <v>0</v>
      </c>
      <c r="AP174" s="60">
        <f t="shared" si="61"/>
        <v>0</v>
      </c>
      <c r="AQ174" s="62">
        <v>0.70079169294635513</v>
      </c>
      <c r="AR174" s="59">
        <f t="shared" si="61"/>
        <v>0.33014802829254758</v>
      </c>
      <c r="AS174" s="59">
        <f t="shared" si="61"/>
        <v>0</v>
      </c>
      <c r="AT174" s="59">
        <f t="shared" si="61"/>
        <v>0</v>
      </c>
      <c r="AU174" s="59">
        <f t="shared" si="61"/>
        <v>0</v>
      </c>
      <c r="AV174" s="59">
        <f t="shared" si="61"/>
        <v>8.131724834791812E-2</v>
      </c>
      <c r="AW174" s="59">
        <f t="shared" si="61"/>
        <v>0</v>
      </c>
      <c r="AX174" s="59">
        <f t="shared" si="61"/>
        <v>0</v>
      </c>
      <c r="AY174" s="59">
        <f t="shared" si="61"/>
        <v>0</v>
      </c>
      <c r="AZ174" s="59">
        <f t="shared" si="61"/>
        <v>0</v>
      </c>
      <c r="BA174" s="59">
        <f t="shared" si="62"/>
        <v>0</v>
      </c>
      <c r="BB174" s="59">
        <f t="shared" si="62"/>
        <v>0.33990609809429773</v>
      </c>
    </row>
    <row r="175" spans="1:54" x14ac:dyDescent="0.25">
      <c r="A175" s="61">
        <f t="shared" si="44"/>
        <v>43319</v>
      </c>
      <c r="B175" s="32">
        <f t="shared" si="33"/>
        <v>101.54847727732067</v>
      </c>
      <c r="C175" s="59">
        <f t="shared" si="63"/>
        <v>0.13905249467493999</v>
      </c>
      <c r="D175" s="59">
        <f t="shared" si="63"/>
        <v>0.32526899339167248</v>
      </c>
      <c r="E175" s="60">
        <f t="shared" si="63"/>
        <v>0.32526899339167248</v>
      </c>
      <c r="F175" s="59">
        <f t="shared" si="63"/>
        <v>0.32526899339167248</v>
      </c>
      <c r="G175" s="59">
        <f t="shared" si="63"/>
        <v>0.32526899339167248</v>
      </c>
      <c r="H175" s="59">
        <f t="shared" si="63"/>
        <v>0</v>
      </c>
      <c r="I175" s="59">
        <f t="shared" si="63"/>
        <v>0</v>
      </c>
      <c r="J175" s="60">
        <f t="shared" si="63"/>
        <v>4.0658624173959064</v>
      </c>
      <c r="K175" s="59">
        <f t="shared" si="63"/>
        <v>1.0620032634238106E-2</v>
      </c>
      <c r="L175" s="60">
        <f t="shared" si="63"/>
        <v>0</v>
      </c>
      <c r="M175" s="59">
        <f t="shared" si="63"/>
        <v>3.936454148375029</v>
      </c>
      <c r="N175" s="59">
        <f t="shared" si="63"/>
        <v>0.19516139603500349</v>
      </c>
      <c r="O175" s="59">
        <f t="shared" si="63"/>
        <v>0.27647864438292158</v>
      </c>
      <c r="P175" s="59">
        <f t="shared" si="63"/>
        <v>0.21142484570458711</v>
      </c>
      <c r="Q175" s="59">
        <f t="shared" si="59"/>
        <v>0.26102836719681716</v>
      </c>
      <c r="R175" s="59">
        <f t="shared" si="63"/>
        <v>0.26184153968029633</v>
      </c>
      <c r="S175" s="60">
        <f t="shared" si="63"/>
        <v>0.81317248347918125</v>
      </c>
      <c r="T175" s="59">
        <f t="shared" si="63"/>
        <v>1.0571242285229357E-2</v>
      </c>
      <c r="U175" s="60">
        <f t="shared" si="63"/>
        <v>0</v>
      </c>
      <c r="V175" s="59">
        <f t="shared" si="63"/>
        <v>0</v>
      </c>
      <c r="W175" s="59">
        <f t="shared" si="58"/>
        <v>0.77414020427218044</v>
      </c>
      <c r="X175" s="59">
        <f t="shared" si="63"/>
        <v>8.5383110765314033E-2</v>
      </c>
      <c r="Y175" s="59">
        <f t="shared" si="63"/>
        <v>0.10164656043489766</v>
      </c>
      <c r="Z175" s="59">
        <f t="shared" si="63"/>
        <v>0</v>
      </c>
      <c r="AA175" s="59">
        <f t="shared" si="63"/>
        <v>8.4569938281834858E-2</v>
      </c>
      <c r="AB175" s="59">
        <f t="shared" si="58"/>
        <v>0</v>
      </c>
      <c r="AC175" s="59">
        <f t="shared" si="60"/>
        <v>0</v>
      </c>
      <c r="AD175" s="59">
        <f t="shared" si="60"/>
        <v>0</v>
      </c>
      <c r="AE175" s="59">
        <f t="shared" si="60"/>
        <v>0.16263449669583624</v>
      </c>
      <c r="AF175" s="59">
        <f t="shared" si="60"/>
        <v>4.8790349008750872E-2</v>
      </c>
      <c r="AG175" s="60">
        <f t="shared" si="60"/>
        <v>0.61801108744417765</v>
      </c>
      <c r="AH175" s="59">
        <f t="shared" si="60"/>
        <v>2.1142484570458713</v>
      </c>
      <c r="AI175" s="59">
        <f t="shared" si="60"/>
        <v>4.0170720683871557E-2</v>
      </c>
      <c r="AJ175" s="62">
        <v>1.3965417190369811</v>
      </c>
      <c r="AK175" s="60">
        <f t="shared" si="61"/>
        <v>0</v>
      </c>
      <c r="AL175" s="60">
        <f t="shared" si="61"/>
        <v>0.29274209405250523</v>
      </c>
      <c r="AM175" s="60">
        <f t="shared" si="61"/>
        <v>5.6922073843542684E-2</v>
      </c>
      <c r="AN175" s="64">
        <f>AN$28/1.98347/31+81</f>
        <v>82.837769812662955</v>
      </c>
      <c r="AO175" s="60">
        <f t="shared" si="61"/>
        <v>0</v>
      </c>
      <c r="AP175" s="60">
        <f t="shared" si="61"/>
        <v>0</v>
      </c>
      <c r="AQ175" s="62">
        <v>0.70079169294635513</v>
      </c>
      <c r="AR175" s="59">
        <f t="shared" si="61"/>
        <v>0.33014802829254758</v>
      </c>
      <c r="AS175" s="59">
        <f t="shared" si="61"/>
        <v>0</v>
      </c>
      <c r="AT175" s="59">
        <f t="shared" si="61"/>
        <v>0</v>
      </c>
      <c r="AU175" s="59">
        <f t="shared" si="61"/>
        <v>0</v>
      </c>
      <c r="AV175" s="59">
        <f t="shared" si="61"/>
        <v>8.131724834791812E-2</v>
      </c>
      <c r="AW175" s="59">
        <f t="shared" si="61"/>
        <v>0</v>
      </c>
      <c r="AX175" s="59">
        <f t="shared" si="61"/>
        <v>0</v>
      </c>
      <c r="AY175" s="59">
        <f t="shared" si="61"/>
        <v>0</v>
      </c>
      <c r="AZ175" s="59">
        <f t="shared" si="61"/>
        <v>0</v>
      </c>
      <c r="BA175" s="59">
        <f t="shared" si="62"/>
        <v>0</v>
      </c>
      <c r="BB175" s="59">
        <f t="shared" si="62"/>
        <v>0.33990609809429773</v>
      </c>
    </row>
    <row r="176" spans="1:54" x14ac:dyDescent="0.25">
      <c r="A176" s="61">
        <f t="shared" si="44"/>
        <v>43320</v>
      </c>
      <c r="B176" s="32">
        <f t="shared" ref="B176:B239" si="64">SUM(C176:BB176)</f>
        <v>87.548477277320671</v>
      </c>
      <c r="C176" s="59">
        <f t="shared" si="63"/>
        <v>0.13905249467493999</v>
      </c>
      <c r="D176" s="59">
        <f t="shared" si="63"/>
        <v>0.32526899339167248</v>
      </c>
      <c r="E176" s="60">
        <f t="shared" si="63"/>
        <v>0.32526899339167248</v>
      </c>
      <c r="F176" s="59">
        <f t="shared" si="63"/>
        <v>0.32526899339167248</v>
      </c>
      <c r="G176" s="59">
        <f t="shared" si="63"/>
        <v>0.32526899339167248</v>
      </c>
      <c r="H176" s="59">
        <f t="shared" si="63"/>
        <v>0</v>
      </c>
      <c r="I176" s="59">
        <f t="shared" si="63"/>
        <v>0</v>
      </c>
      <c r="J176" s="60">
        <f t="shared" si="63"/>
        <v>4.0658624173959064</v>
      </c>
      <c r="K176" s="59">
        <f t="shared" si="63"/>
        <v>1.0620032634238106E-2</v>
      </c>
      <c r="L176" s="60">
        <f t="shared" si="63"/>
        <v>0</v>
      </c>
      <c r="M176" s="59">
        <f t="shared" si="63"/>
        <v>3.936454148375029</v>
      </c>
      <c r="N176" s="59">
        <f t="shared" si="63"/>
        <v>0.19516139603500349</v>
      </c>
      <c r="O176" s="59">
        <f t="shared" si="63"/>
        <v>0.27647864438292158</v>
      </c>
      <c r="P176" s="59">
        <f t="shared" si="63"/>
        <v>0.21142484570458711</v>
      </c>
      <c r="Q176" s="59">
        <f t="shared" si="59"/>
        <v>0.26102836719681716</v>
      </c>
      <c r="R176" s="59">
        <f t="shared" si="63"/>
        <v>0.26184153968029633</v>
      </c>
      <c r="S176" s="60">
        <f t="shared" si="63"/>
        <v>0.81317248347918125</v>
      </c>
      <c r="T176" s="59">
        <f t="shared" si="63"/>
        <v>1.0571242285229357E-2</v>
      </c>
      <c r="U176" s="60">
        <f t="shared" si="63"/>
        <v>0</v>
      </c>
      <c r="V176" s="59">
        <f t="shared" si="63"/>
        <v>0</v>
      </c>
      <c r="W176" s="59">
        <f t="shared" si="58"/>
        <v>0.77414020427218044</v>
      </c>
      <c r="X176" s="59">
        <f t="shared" si="63"/>
        <v>8.5383110765314033E-2</v>
      </c>
      <c r="Y176" s="59">
        <f t="shared" si="63"/>
        <v>0.10164656043489766</v>
      </c>
      <c r="Z176" s="59">
        <f t="shared" si="63"/>
        <v>0</v>
      </c>
      <c r="AA176" s="59">
        <f t="shared" si="63"/>
        <v>8.4569938281834858E-2</v>
      </c>
      <c r="AB176" s="59">
        <f t="shared" si="58"/>
        <v>0</v>
      </c>
      <c r="AC176" s="59">
        <f t="shared" si="60"/>
        <v>0</v>
      </c>
      <c r="AD176" s="59">
        <f t="shared" si="60"/>
        <v>0</v>
      </c>
      <c r="AE176" s="59">
        <f t="shared" si="60"/>
        <v>0.16263449669583624</v>
      </c>
      <c r="AF176" s="59">
        <f t="shared" si="60"/>
        <v>4.8790349008750872E-2</v>
      </c>
      <c r="AG176" s="60">
        <f t="shared" si="60"/>
        <v>0.61801108744417765</v>
      </c>
      <c r="AH176" s="59">
        <f t="shared" si="60"/>
        <v>2.1142484570458713</v>
      </c>
      <c r="AI176" s="59">
        <f t="shared" si="60"/>
        <v>4.0170720683871557E-2</v>
      </c>
      <c r="AJ176" s="62">
        <v>1.3965417190369811</v>
      </c>
      <c r="AK176" s="60">
        <f t="shared" si="61"/>
        <v>0</v>
      </c>
      <c r="AL176" s="60">
        <f t="shared" si="61"/>
        <v>0.29274209405250523</v>
      </c>
      <c r="AM176" s="60">
        <f t="shared" si="61"/>
        <v>5.6922073843542684E-2</v>
      </c>
      <c r="AN176" s="64">
        <f>AN$28/1.98347/31+67</f>
        <v>68.837769812662955</v>
      </c>
      <c r="AO176" s="60">
        <f t="shared" si="61"/>
        <v>0</v>
      </c>
      <c r="AP176" s="60">
        <f t="shared" si="61"/>
        <v>0</v>
      </c>
      <c r="AQ176" s="62">
        <v>0.70079169294635513</v>
      </c>
      <c r="AR176" s="59">
        <f t="shared" si="61"/>
        <v>0.33014802829254758</v>
      </c>
      <c r="AS176" s="59">
        <f t="shared" si="61"/>
        <v>0</v>
      </c>
      <c r="AT176" s="59">
        <f t="shared" si="61"/>
        <v>0</v>
      </c>
      <c r="AU176" s="59">
        <f t="shared" si="61"/>
        <v>0</v>
      </c>
      <c r="AV176" s="59">
        <f t="shared" si="61"/>
        <v>8.131724834791812E-2</v>
      </c>
      <c r="AW176" s="59">
        <f t="shared" si="61"/>
        <v>0</v>
      </c>
      <c r="AX176" s="59">
        <f t="shared" si="61"/>
        <v>0</v>
      </c>
      <c r="AY176" s="59">
        <f t="shared" si="61"/>
        <v>0</v>
      </c>
      <c r="AZ176" s="59">
        <f t="shared" si="61"/>
        <v>0</v>
      </c>
      <c r="BA176" s="59">
        <f t="shared" si="62"/>
        <v>0</v>
      </c>
      <c r="BB176" s="59">
        <f t="shared" si="62"/>
        <v>0.33990609809429773</v>
      </c>
    </row>
    <row r="177" spans="1:54" x14ac:dyDescent="0.25">
      <c r="A177" s="61">
        <f t="shared" si="44"/>
        <v>43321</v>
      </c>
      <c r="B177" s="32">
        <f t="shared" si="64"/>
        <v>96.048477277320671</v>
      </c>
      <c r="C177" s="59">
        <f t="shared" si="63"/>
        <v>0.13905249467493999</v>
      </c>
      <c r="D177" s="59">
        <f t="shared" si="63"/>
        <v>0.32526899339167248</v>
      </c>
      <c r="E177" s="60">
        <f t="shared" si="63"/>
        <v>0.32526899339167248</v>
      </c>
      <c r="F177" s="59">
        <f t="shared" si="63"/>
        <v>0.32526899339167248</v>
      </c>
      <c r="G177" s="59">
        <f t="shared" si="63"/>
        <v>0.32526899339167248</v>
      </c>
      <c r="H177" s="59">
        <f t="shared" si="63"/>
        <v>0</v>
      </c>
      <c r="I177" s="59">
        <f t="shared" si="63"/>
        <v>0</v>
      </c>
      <c r="J177" s="60">
        <f t="shared" si="63"/>
        <v>4.0658624173959064</v>
      </c>
      <c r="K177" s="59">
        <f t="shared" si="63"/>
        <v>1.0620032634238106E-2</v>
      </c>
      <c r="L177" s="60">
        <f t="shared" si="63"/>
        <v>0</v>
      </c>
      <c r="M177" s="59">
        <f t="shared" si="63"/>
        <v>3.936454148375029</v>
      </c>
      <c r="N177" s="59">
        <f t="shared" si="63"/>
        <v>0.19516139603500349</v>
      </c>
      <c r="O177" s="59">
        <f t="shared" si="63"/>
        <v>0.27647864438292158</v>
      </c>
      <c r="P177" s="59">
        <f t="shared" si="63"/>
        <v>0.21142484570458711</v>
      </c>
      <c r="Q177" s="59">
        <f t="shared" si="59"/>
        <v>0.26102836719681716</v>
      </c>
      <c r="R177" s="59">
        <f t="shared" si="63"/>
        <v>0.26184153968029633</v>
      </c>
      <c r="S177" s="60">
        <f t="shared" si="63"/>
        <v>0.81317248347918125</v>
      </c>
      <c r="T177" s="59">
        <f t="shared" si="63"/>
        <v>1.0571242285229357E-2</v>
      </c>
      <c r="U177" s="60">
        <f t="shared" si="63"/>
        <v>0</v>
      </c>
      <c r="V177" s="59">
        <f t="shared" si="63"/>
        <v>0</v>
      </c>
      <c r="W177" s="59">
        <f t="shared" si="58"/>
        <v>0.77414020427218044</v>
      </c>
      <c r="X177" s="59">
        <f t="shared" si="63"/>
        <v>8.5383110765314033E-2</v>
      </c>
      <c r="Y177" s="59">
        <f t="shared" si="63"/>
        <v>0.10164656043489766</v>
      </c>
      <c r="Z177" s="59">
        <f t="shared" si="63"/>
        <v>0</v>
      </c>
      <c r="AA177" s="59">
        <f t="shared" si="63"/>
        <v>8.4569938281834858E-2</v>
      </c>
      <c r="AB177" s="59">
        <f t="shared" si="58"/>
        <v>0</v>
      </c>
      <c r="AC177" s="59">
        <f t="shared" si="60"/>
        <v>0</v>
      </c>
      <c r="AD177" s="59">
        <f t="shared" si="60"/>
        <v>0</v>
      </c>
      <c r="AE177" s="59">
        <f t="shared" si="60"/>
        <v>0.16263449669583624</v>
      </c>
      <c r="AF177" s="59">
        <f t="shared" si="60"/>
        <v>4.8790349008750872E-2</v>
      </c>
      <c r="AG177" s="60">
        <f t="shared" si="60"/>
        <v>0.61801108744417765</v>
      </c>
      <c r="AH177" s="59">
        <f t="shared" si="60"/>
        <v>2.1142484570458713</v>
      </c>
      <c r="AI177" s="59">
        <f t="shared" si="60"/>
        <v>4.0170720683871557E-2</v>
      </c>
      <c r="AJ177" s="62">
        <v>1.3965417190369811</v>
      </c>
      <c r="AK177" s="60">
        <f t="shared" si="61"/>
        <v>0</v>
      </c>
      <c r="AL177" s="60">
        <f t="shared" si="61"/>
        <v>0.29274209405250523</v>
      </c>
      <c r="AM177" s="60">
        <f t="shared" si="61"/>
        <v>5.6922073843542684E-2</v>
      </c>
      <c r="AN177" s="64">
        <f>AN$28/1.98347/31+75.5</f>
        <v>77.337769812662955</v>
      </c>
      <c r="AO177" s="60">
        <f t="shared" si="61"/>
        <v>0</v>
      </c>
      <c r="AP177" s="60">
        <f t="shared" si="61"/>
        <v>0</v>
      </c>
      <c r="AQ177" s="62">
        <v>0.70079169294635513</v>
      </c>
      <c r="AR177" s="59">
        <f t="shared" si="61"/>
        <v>0.33014802829254758</v>
      </c>
      <c r="AS177" s="59">
        <f t="shared" si="61"/>
        <v>0</v>
      </c>
      <c r="AT177" s="59">
        <f t="shared" si="61"/>
        <v>0</v>
      </c>
      <c r="AU177" s="59">
        <f t="shared" si="61"/>
        <v>0</v>
      </c>
      <c r="AV177" s="59">
        <f t="shared" si="61"/>
        <v>8.131724834791812E-2</v>
      </c>
      <c r="AW177" s="59">
        <f t="shared" si="61"/>
        <v>0</v>
      </c>
      <c r="AX177" s="59">
        <f t="shared" si="61"/>
        <v>0</v>
      </c>
      <c r="AY177" s="59">
        <f t="shared" si="61"/>
        <v>0</v>
      </c>
      <c r="AZ177" s="59">
        <f t="shared" si="61"/>
        <v>0</v>
      </c>
      <c r="BA177" s="59">
        <f t="shared" si="62"/>
        <v>0</v>
      </c>
      <c r="BB177" s="59">
        <f t="shared" si="62"/>
        <v>0.33990609809429773</v>
      </c>
    </row>
    <row r="178" spans="1:54" x14ac:dyDescent="0.25">
      <c r="A178" s="61">
        <f t="shared" si="44"/>
        <v>43322</v>
      </c>
      <c r="B178" s="32">
        <f t="shared" si="64"/>
        <v>96.548477277320671</v>
      </c>
      <c r="C178" s="59">
        <f>C$28/1.98347/31</f>
        <v>0.13905249467493999</v>
      </c>
      <c r="D178" s="59">
        <f t="shared" si="63"/>
        <v>0.32526899339167248</v>
      </c>
      <c r="E178" s="60">
        <f t="shared" si="63"/>
        <v>0.32526899339167248</v>
      </c>
      <c r="F178" s="59">
        <f t="shared" si="63"/>
        <v>0.32526899339167248</v>
      </c>
      <c r="G178" s="59">
        <f t="shared" si="63"/>
        <v>0.32526899339167248</v>
      </c>
      <c r="H178" s="59">
        <f t="shared" si="63"/>
        <v>0</v>
      </c>
      <c r="I178" s="59">
        <f t="shared" si="63"/>
        <v>0</v>
      </c>
      <c r="J178" s="60">
        <f t="shared" si="63"/>
        <v>4.0658624173959064</v>
      </c>
      <c r="K178" s="59">
        <f t="shared" si="63"/>
        <v>1.0620032634238106E-2</v>
      </c>
      <c r="L178" s="60">
        <f t="shared" si="63"/>
        <v>0</v>
      </c>
      <c r="M178" s="59">
        <f t="shared" si="63"/>
        <v>3.936454148375029</v>
      </c>
      <c r="N178" s="59">
        <f t="shared" si="63"/>
        <v>0.19516139603500349</v>
      </c>
      <c r="O178" s="59">
        <f t="shared" si="63"/>
        <v>0.27647864438292158</v>
      </c>
      <c r="P178" s="59">
        <f t="shared" si="63"/>
        <v>0.21142484570458711</v>
      </c>
      <c r="Q178" s="59">
        <f t="shared" si="59"/>
        <v>0.26102836719681716</v>
      </c>
      <c r="R178" s="59">
        <f t="shared" si="63"/>
        <v>0.26184153968029633</v>
      </c>
      <c r="S178" s="60">
        <f t="shared" si="63"/>
        <v>0.81317248347918125</v>
      </c>
      <c r="T178" s="59">
        <f t="shared" si="63"/>
        <v>1.0571242285229357E-2</v>
      </c>
      <c r="U178" s="60">
        <f t="shared" si="63"/>
        <v>0</v>
      </c>
      <c r="V178" s="59">
        <f t="shared" si="63"/>
        <v>0</v>
      </c>
      <c r="W178" s="59">
        <f t="shared" si="58"/>
        <v>0.77414020427218044</v>
      </c>
      <c r="X178" s="59">
        <f t="shared" si="63"/>
        <v>8.5383110765314033E-2</v>
      </c>
      <c r="Y178" s="59">
        <f t="shared" si="63"/>
        <v>0.10164656043489766</v>
      </c>
      <c r="Z178" s="59">
        <f t="shared" si="63"/>
        <v>0</v>
      </c>
      <c r="AA178" s="59">
        <f t="shared" si="63"/>
        <v>8.4569938281834858E-2</v>
      </c>
      <c r="AB178" s="59">
        <f t="shared" si="58"/>
        <v>0</v>
      </c>
      <c r="AC178" s="59">
        <f t="shared" si="60"/>
        <v>0</v>
      </c>
      <c r="AD178" s="59">
        <f t="shared" si="60"/>
        <v>0</v>
      </c>
      <c r="AE178" s="59">
        <f t="shared" si="60"/>
        <v>0.16263449669583624</v>
      </c>
      <c r="AF178" s="59">
        <f t="shared" si="60"/>
        <v>4.8790349008750872E-2</v>
      </c>
      <c r="AG178" s="60">
        <f t="shared" si="60"/>
        <v>0.61801108744417765</v>
      </c>
      <c r="AH178" s="59">
        <f t="shared" si="60"/>
        <v>2.1142484570458713</v>
      </c>
      <c r="AI178" s="59">
        <f t="shared" si="60"/>
        <v>4.0170720683871557E-2</v>
      </c>
      <c r="AJ178" s="62">
        <v>1.3965417190369811</v>
      </c>
      <c r="AK178" s="60">
        <f t="shared" si="61"/>
        <v>0</v>
      </c>
      <c r="AL178" s="60">
        <f t="shared" si="61"/>
        <v>0.29274209405250523</v>
      </c>
      <c r="AM178" s="60">
        <f t="shared" si="61"/>
        <v>5.6922073843542684E-2</v>
      </c>
      <c r="AN178" s="64">
        <f>AN$28/1.98347/31+76</f>
        <v>77.837769812662955</v>
      </c>
      <c r="AO178" s="60">
        <f t="shared" si="61"/>
        <v>0</v>
      </c>
      <c r="AP178" s="60">
        <f t="shared" si="61"/>
        <v>0</v>
      </c>
      <c r="AQ178" s="62">
        <v>0.70079169294635513</v>
      </c>
      <c r="AR178" s="59">
        <f t="shared" si="61"/>
        <v>0.33014802829254758</v>
      </c>
      <c r="AS178" s="59">
        <f t="shared" si="61"/>
        <v>0</v>
      </c>
      <c r="AT178" s="59">
        <f t="shared" si="61"/>
        <v>0</v>
      </c>
      <c r="AU178" s="59">
        <f t="shared" si="61"/>
        <v>0</v>
      </c>
      <c r="AV178" s="59">
        <f t="shared" si="61"/>
        <v>8.131724834791812E-2</v>
      </c>
      <c r="AW178" s="59">
        <f t="shared" si="61"/>
        <v>0</v>
      </c>
      <c r="AX178" s="59">
        <f t="shared" si="61"/>
        <v>0</v>
      </c>
      <c r="AY178" s="59">
        <f t="shared" si="61"/>
        <v>0</v>
      </c>
      <c r="AZ178" s="59">
        <f t="shared" si="61"/>
        <v>0</v>
      </c>
      <c r="BA178" s="59">
        <f t="shared" si="62"/>
        <v>0</v>
      </c>
      <c r="BB178" s="59">
        <f t="shared" si="62"/>
        <v>0.33990609809429773</v>
      </c>
    </row>
    <row r="179" spans="1:54" x14ac:dyDescent="0.25">
      <c r="A179" s="61">
        <f t="shared" si="44"/>
        <v>43323</v>
      </c>
      <c r="B179" s="32">
        <f t="shared" si="64"/>
        <v>100.54847727732067</v>
      </c>
      <c r="C179" s="59">
        <f t="shared" si="63"/>
        <v>0.13905249467493999</v>
      </c>
      <c r="D179" s="59">
        <f t="shared" si="63"/>
        <v>0.32526899339167248</v>
      </c>
      <c r="E179" s="60">
        <f t="shared" si="63"/>
        <v>0.32526899339167248</v>
      </c>
      <c r="F179" s="59">
        <f t="shared" si="63"/>
        <v>0.32526899339167248</v>
      </c>
      <c r="G179" s="59">
        <f t="shared" si="63"/>
        <v>0.32526899339167248</v>
      </c>
      <c r="H179" s="59">
        <f t="shared" si="63"/>
        <v>0</v>
      </c>
      <c r="I179" s="59">
        <f t="shared" si="63"/>
        <v>0</v>
      </c>
      <c r="J179" s="60">
        <f t="shared" si="63"/>
        <v>4.0658624173959064</v>
      </c>
      <c r="K179" s="59">
        <f t="shared" si="63"/>
        <v>1.0620032634238106E-2</v>
      </c>
      <c r="L179" s="60">
        <f t="shared" si="63"/>
        <v>0</v>
      </c>
      <c r="M179" s="59">
        <f t="shared" si="63"/>
        <v>3.936454148375029</v>
      </c>
      <c r="N179" s="59">
        <f t="shared" si="63"/>
        <v>0.19516139603500349</v>
      </c>
      <c r="O179" s="59">
        <f t="shared" si="63"/>
        <v>0.27647864438292158</v>
      </c>
      <c r="P179" s="59">
        <f t="shared" si="63"/>
        <v>0.21142484570458711</v>
      </c>
      <c r="Q179" s="59">
        <f t="shared" si="59"/>
        <v>0.26102836719681716</v>
      </c>
      <c r="R179" s="59">
        <f t="shared" si="63"/>
        <v>0.26184153968029633</v>
      </c>
      <c r="S179" s="60">
        <f t="shared" si="63"/>
        <v>0.81317248347918125</v>
      </c>
      <c r="T179" s="59">
        <f t="shared" si="63"/>
        <v>1.0571242285229357E-2</v>
      </c>
      <c r="U179" s="60">
        <f t="shared" si="63"/>
        <v>0</v>
      </c>
      <c r="V179" s="59">
        <f t="shared" si="63"/>
        <v>0</v>
      </c>
      <c r="W179" s="59">
        <f t="shared" si="58"/>
        <v>0.77414020427218044</v>
      </c>
      <c r="X179" s="59">
        <f t="shared" si="63"/>
        <v>8.5383110765314033E-2</v>
      </c>
      <c r="Y179" s="59">
        <f t="shared" si="63"/>
        <v>0.10164656043489766</v>
      </c>
      <c r="Z179" s="59">
        <f t="shared" si="63"/>
        <v>0</v>
      </c>
      <c r="AA179" s="59">
        <f t="shared" si="63"/>
        <v>8.4569938281834858E-2</v>
      </c>
      <c r="AB179" s="59">
        <f t="shared" si="58"/>
        <v>0</v>
      </c>
      <c r="AC179" s="59">
        <f t="shared" si="60"/>
        <v>0</v>
      </c>
      <c r="AD179" s="59">
        <f t="shared" si="60"/>
        <v>0</v>
      </c>
      <c r="AE179" s="59">
        <f t="shared" si="60"/>
        <v>0.16263449669583624</v>
      </c>
      <c r="AF179" s="59">
        <f t="shared" si="60"/>
        <v>4.8790349008750872E-2</v>
      </c>
      <c r="AG179" s="60">
        <f t="shared" si="60"/>
        <v>0.61801108744417765</v>
      </c>
      <c r="AH179" s="59">
        <f t="shared" si="60"/>
        <v>2.1142484570458713</v>
      </c>
      <c r="AI179" s="59">
        <f t="shared" si="60"/>
        <v>4.0170720683871557E-2</v>
      </c>
      <c r="AJ179" s="62">
        <v>1.3965417190369811</v>
      </c>
      <c r="AK179" s="60">
        <f t="shared" si="61"/>
        <v>0</v>
      </c>
      <c r="AL179" s="60">
        <f t="shared" si="61"/>
        <v>0.29274209405250523</v>
      </c>
      <c r="AM179" s="60">
        <f t="shared" si="61"/>
        <v>5.6922073843542684E-2</v>
      </c>
      <c r="AN179" s="64">
        <f>AN$28/1.98347/31+80</f>
        <v>81.837769812662955</v>
      </c>
      <c r="AO179" s="60">
        <f t="shared" si="61"/>
        <v>0</v>
      </c>
      <c r="AP179" s="60">
        <f t="shared" si="61"/>
        <v>0</v>
      </c>
      <c r="AQ179" s="62">
        <v>0.70079169294635513</v>
      </c>
      <c r="AR179" s="59">
        <f t="shared" si="61"/>
        <v>0.33014802829254758</v>
      </c>
      <c r="AS179" s="59">
        <f t="shared" si="61"/>
        <v>0</v>
      </c>
      <c r="AT179" s="59">
        <f t="shared" si="61"/>
        <v>0</v>
      </c>
      <c r="AU179" s="59">
        <f t="shared" si="61"/>
        <v>0</v>
      </c>
      <c r="AV179" s="59">
        <f t="shared" si="61"/>
        <v>8.131724834791812E-2</v>
      </c>
      <c r="AW179" s="59">
        <f t="shared" si="61"/>
        <v>0</v>
      </c>
      <c r="AX179" s="59">
        <f t="shared" si="61"/>
        <v>0</v>
      </c>
      <c r="AY179" s="59">
        <f t="shared" si="61"/>
        <v>0</v>
      </c>
      <c r="AZ179" s="59">
        <f t="shared" si="61"/>
        <v>0</v>
      </c>
      <c r="BA179" s="59">
        <f t="shared" si="62"/>
        <v>0</v>
      </c>
      <c r="BB179" s="59">
        <f t="shared" si="62"/>
        <v>0.33990609809429773</v>
      </c>
    </row>
    <row r="180" spans="1:54" x14ac:dyDescent="0.25">
      <c r="A180" s="61">
        <f t="shared" si="44"/>
        <v>43324</v>
      </c>
      <c r="B180" s="32">
        <f t="shared" si="64"/>
        <v>95.548477277320671</v>
      </c>
      <c r="C180" s="59">
        <f t="shared" si="63"/>
        <v>0.13905249467493999</v>
      </c>
      <c r="D180" s="59">
        <f t="shared" si="63"/>
        <v>0.32526899339167248</v>
      </c>
      <c r="E180" s="60">
        <f t="shared" si="63"/>
        <v>0.32526899339167248</v>
      </c>
      <c r="F180" s="59">
        <f t="shared" si="63"/>
        <v>0.32526899339167248</v>
      </c>
      <c r="G180" s="59">
        <f t="shared" si="63"/>
        <v>0.32526899339167248</v>
      </c>
      <c r="H180" s="59">
        <f t="shared" si="63"/>
        <v>0</v>
      </c>
      <c r="I180" s="59">
        <f t="shared" si="63"/>
        <v>0</v>
      </c>
      <c r="J180" s="60">
        <f t="shared" si="63"/>
        <v>4.0658624173959064</v>
      </c>
      <c r="K180" s="59">
        <f t="shared" si="63"/>
        <v>1.0620032634238106E-2</v>
      </c>
      <c r="L180" s="60">
        <f t="shared" si="63"/>
        <v>0</v>
      </c>
      <c r="M180" s="59">
        <f t="shared" si="63"/>
        <v>3.936454148375029</v>
      </c>
      <c r="N180" s="59">
        <f t="shared" si="63"/>
        <v>0.19516139603500349</v>
      </c>
      <c r="O180" s="59">
        <f t="shared" si="63"/>
        <v>0.27647864438292158</v>
      </c>
      <c r="P180" s="59">
        <f t="shared" si="63"/>
        <v>0.21142484570458711</v>
      </c>
      <c r="Q180" s="59">
        <f t="shared" si="59"/>
        <v>0.26102836719681716</v>
      </c>
      <c r="R180" s="59">
        <f t="shared" si="63"/>
        <v>0.26184153968029633</v>
      </c>
      <c r="S180" s="60">
        <f t="shared" si="63"/>
        <v>0.81317248347918125</v>
      </c>
      <c r="T180" s="59">
        <f t="shared" si="63"/>
        <v>1.0571242285229357E-2</v>
      </c>
      <c r="U180" s="60">
        <f t="shared" si="63"/>
        <v>0</v>
      </c>
      <c r="V180" s="59">
        <f t="shared" si="63"/>
        <v>0</v>
      </c>
      <c r="W180" s="59">
        <f t="shared" si="58"/>
        <v>0.77414020427218044</v>
      </c>
      <c r="X180" s="59">
        <f t="shared" si="63"/>
        <v>8.5383110765314033E-2</v>
      </c>
      <c r="Y180" s="59">
        <f t="shared" si="63"/>
        <v>0.10164656043489766</v>
      </c>
      <c r="Z180" s="59">
        <f t="shared" si="63"/>
        <v>0</v>
      </c>
      <c r="AA180" s="59">
        <f t="shared" si="63"/>
        <v>8.4569938281834858E-2</v>
      </c>
      <c r="AB180" s="59">
        <f t="shared" si="58"/>
        <v>0</v>
      </c>
      <c r="AC180" s="59">
        <f t="shared" si="60"/>
        <v>0</v>
      </c>
      <c r="AD180" s="59">
        <f t="shared" si="60"/>
        <v>0</v>
      </c>
      <c r="AE180" s="59">
        <f t="shared" si="60"/>
        <v>0.16263449669583624</v>
      </c>
      <c r="AF180" s="59">
        <f t="shared" si="60"/>
        <v>4.8790349008750872E-2</v>
      </c>
      <c r="AG180" s="60">
        <f t="shared" si="60"/>
        <v>0.61801108744417765</v>
      </c>
      <c r="AH180" s="59">
        <f t="shared" si="60"/>
        <v>2.1142484570458713</v>
      </c>
      <c r="AI180" s="59">
        <f t="shared" si="60"/>
        <v>4.0170720683871557E-2</v>
      </c>
      <c r="AJ180" s="62">
        <v>1.3965417190369811</v>
      </c>
      <c r="AK180" s="60">
        <f t="shared" si="61"/>
        <v>0</v>
      </c>
      <c r="AL180" s="60">
        <f t="shared" si="61"/>
        <v>0.29274209405250523</v>
      </c>
      <c r="AM180" s="60">
        <f t="shared" si="61"/>
        <v>5.6922073843542684E-2</v>
      </c>
      <c r="AN180" s="64">
        <f>AN$28/1.98347/31+75</f>
        <v>76.837769812662955</v>
      </c>
      <c r="AO180" s="60">
        <f t="shared" si="61"/>
        <v>0</v>
      </c>
      <c r="AP180" s="60">
        <f t="shared" si="61"/>
        <v>0</v>
      </c>
      <c r="AQ180" s="62">
        <v>0.70079169294635513</v>
      </c>
      <c r="AR180" s="59">
        <f t="shared" si="61"/>
        <v>0.33014802829254758</v>
      </c>
      <c r="AS180" s="59">
        <f t="shared" si="61"/>
        <v>0</v>
      </c>
      <c r="AT180" s="59">
        <f t="shared" si="61"/>
        <v>0</v>
      </c>
      <c r="AU180" s="59">
        <f t="shared" si="61"/>
        <v>0</v>
      </c>
      <c r="AV180" s="59">
        <f t="shared" si="61"/>
        <v>8.131724834791812E-2</v>
      </c>
      <c r="AW180" s="59">
        <f t="shared" si="61"/>
        <v>0</v>
      </c>
      <c r="AX180" s="59">
        <f t="shared" si="61"/>
        <v>0</v>
      </c>
      <c r="AY180" s="59">
        <f t="shared" si="61"/>
        <v>0</v>
      </c>
      <c r="AZ180" s="59">
        <f t="shared" si="61"/>
        <v>0</v>
      </c>
      <c r="BA180" s="59">
        <f t="shared" si="62"/>
        <v>0</v>
      </c>
      <c r="BB180" s="59">
        <f t="shared" si="62"/>
        <v>0.33990609809429773</v>
      </c>
    </row>
    <row r="181" spans="1:54" x14ac:dyDescent="0.25">
      <c r="A181" s="61">
        <f t="shared" si="44"/>
        <v>43325</v>
      </c>
      <c r="B181" s="32">
        <f t="shared" si="64"/>
        <v>112.54847727732067</v>
      </c>
      <c r="C181" s="59">
        <f t="shared" si="63"/>
        <v>0.13905249467493999</v>
      </c>
      <c r="D181" s="59">
        <f t="shared" si="63"/>
        <v>0.32526899339167248</v>
      </c>
      <c r="E181" s="60">
        <f t="shared" si="63"/>
        <v>0.32526899339167248</v>
      </c>
      <c r="F181" s="59">
        <f t="shared" ref="F181:AE196" si="65">F$28/1.98347/31</f>
        <v>0.32526899339167248</v>
      </c>
      <c r="G181" s="59">
        <f t="shared" si="65"/>
        <v>0.32526899339167248</v>
      </c>
      <c r="H181" s="59">
        <f t="shared" si="65"/>
        <v>0</v>
      </c>
      <c r="I181" s="59">
        <f t="shared" si="65"/>
        <v>0</v>
      </c>
      <c r="J181" s="60">
        <f t="shared" si="65"/>
        <v>4.0658624173959064</v>
      </c>
      <c r="K181" s="59">
        <f t="shared" si="65"/>
        <v>1.0620032634238106E-2</v>
      </c>
      <c r="L181" s="60">
        <f t="shared" si="65"/>
        <v>0</v>
      </c>
      <c r="M181" s="59">
        <f t="shared" si="65"/>
        <v>3.936454148375029</v>
      </c>
      <c r="N181" s="59">
        <f t="shared" si="65"/>
        <v>0.19516139603500349</v>
      </c>
      <c r="O181" s="59">
        <f t="shared" si="65"/>
        <v>0.27647864438292158</v>
      </c>
      <c r="P181" s="59">
        <f t="shared" si="65"/>
        <v>0.21142484570458711</v>
      </c>
      <c r="Q181" s="59">
        <f t="shared" si="59"/>
        <v>0.26102836719681716</v>
      </c>
      <c r="R181" s="59">
        <f t="shared" si="65"/>
        <v>0.26184153968029633</v>
      </c>
      <c r="S181" s="60">
        <f t="shared" si="65"/>
        <v>0.81317248347918125</v>
      </c>
      <c r="T181" s="59">
        <f t="shared" si="65"/>
        <v>1.0571242285229357E-2</v>
      </c>
      <c r="U181" s="60">
        <f t="shared" si="65"/>
        <v>0</v>
      </c>
      <c r="V181" s="59">
        <f t="shared" si="65"/>
        <v>0</v>
      </c>
      <c r="W181" s="59">
        <f t="shared" si="58"/>
        <v>0.77414020427218044</v>
      </c>
      <c r="X181" s="59">
        <f t="shared" si="65"/>
        <v>8.5383110765314033E-2</v>
      </c>
      <c r="Y181" s="59">
        <f t="shared" si="65"/>
        <v>0.10164656043489766</v>
      </c>
      <c r="Z181" s="59">
        <f t="shared" si="65"/>
        <v>0</v>
      </c>
      <c r="AA181" s="59">
        <f t="shared" si="65"/>
        <v>8.4569938281834858E-2</v>
      </c>
      <c r="AB181" s="59">
        <f t="shared" si="58"/>
        <v>0</v>
      </c>
      <c r="AC181" s="59">
        <f t="shared" si="60"/>
        <v>0</v>
      </c>
      <c r="AD181" s="59">
        <f t="shared" si="60"/>
        <v>0</v>
      </c>
      <c r="AE181" s="59">
        <f t="shared" si="60"/>
        <v>0.16263449669583624</v>
      </c>
      <c r="AF181" s="59">
        <f t="shared" si="60"/>
        <v>4.8790349008750872E-2</v>
      </c>
      <c r="AG181" s="60">
        <f t="shared" si="60"/>
        <v>0.61801108744417765</v>
      </c>
      <c r="AH181" s="59">
        <f t="shared" si="60"/>
        <v>2.1142484570458713</v>
      </c>
      <c r="AI181" s="59">
        <f t="shared" si="60"/>
        <v>4.0170720683871557E-2</v>
      </c>
      <c r="AJ181" s="62">
        <v>1.3965417190369811</v>
      </c>
      <c r="AK181" s="60">
        <f t="shared" si="61"/>
        <v>0</v>
      </c>
      <c r="AL181" s="60">
        <f t="shared" si="61"/>
        <v>0.29274209405250523</v>
      </c>
      <c r="AM181" s="60">
        <f t="shared" si="61"/>
        <v>5.6922073843542684E-2</v>
      </c>
      <c r="AN181" s="64">
        <f>AN$28/1.98347/31+92</f>
        <v>93.837769812662955</v>
      </c>
      <c r="AO181" s="60">
        <f t="shared" si="61"/>
        <v>0</v>
      </c>
      <c r="AP181" s="60">
        <f t="shared" si="61"/>
        <v>0</v>
      </c>
      <c r="AQ181" s="62">
        <v>0.70079169294635513</v>
      </c>
      <c r="AR181" s="59">
        <f t="shared" si="61"/>
        <v>0.33014802829254758</v>
      </c>
      <c r="AS181" s="59">
        <f t="shared" si="61"/>
        <v>0</v>
      </c>
      <c r="AT181" s="59">
        <f t="shared" si="61"/>
        <v>0</v>
      </c>
      <c r="AU181" s="59">
        <f t="shared" si="61"/>
        <v>0</v>
      </c>
      <c r="AV181" s="59">
        <f t="shared" si="61"/>
        <v>8.131724834791812E-2</v>
      </c>
      <c r="AW181" s="59">
        <f t="shared" si="61"/>
        <v>0</v>
      </c>
      <c r="AX181" s="59">
        <f t="shared" si="61"/>
        <v>0</v>
      </c>
      <c r="AY181" s="59">
        <f t="shared" si="61"/>
        <v>0</v>
      </c>
      <c r="AZ181" s="59">
        <f t="shared" si="61"/>
        <v>0</v>
      </c>
      <c r="BA181" s="59">
        <f t="shared" si="62"/>
        <v>0</v>
      </c>
      <c r="BB181" s="59">
        <f t="shared" si="62"/>
        <v>0.33990609809429773</v>
      </c>
    </row>
    <row r="182" spans="1:54" x14ac:dyDescent="0.25">
      <c r="A182" s="61">
        <f t="shared" si="44"/>
        <v>43326</v>
      </c>
      <c r="B182" s="32">
        <f t="shared" si="64"/>
        <v>103.54847727732067</v>
      </c>
      <c r="C182" s="59">
        <f t="shared" ref="C182:AA195" si="66">C$28/1.98347/31</f>
        <v>0.13905249467493999</v>
      </c>
      <c r="D182" s="59">
        <f t="shared" si="66"/>
        <v>0.32526899339167248</v>
      </c>
      <c r="E182" s="60">
        <f t="shared" si="66"/>
        <v>0.32526899339167248</v>
      </c>
      <c r="F182" s="59">
        <f t="shared" si="66"/>
        <v>0.32526899339167248</v>
      </c>
      <c r="G182" s="59">
        <f t="shared" si="66"/>
        <v>0.32526899339167248</v>
      </c>
      <c r="H182" s="59">
        <f t="shared" si="66"/>
        <v>0</v>
      </c>
      <c r="I182" s="59">
        <f t="shared" si="65"/>
        <v>0</v>
      </c>
      <c r="J182" s="60">
        <f t="shared" si="66"/>
        <v>4.0658624173959064</v>
      </c>
      <c r="K182" s="59">
        <f t="shared" si="66"/>
        <v>1.0620032634238106E-2</v>
      </c>
      <c r="L182" s="60">
        <f t="shared" si="66"/>
        <v>0</v>
      </c>
      <c r="M182" s="59">
        <f t="shared" si="66"/>
        <v>3.936454148375029</v>
      </c>
      <c r="N182" s="59">
        <f t="shared" si="66"/>
        <v>0.19516139603500349</v>
      </c>
      <c r="O182" s="59">
        <f t="shared" si="65"/>
        <v>0.27647864438292158</v>
      </c>
      <c r="P182" s="59">
        <f t="shared" si="65"/>
        <v>0.21142484570458711</v>
      </c>
      <c r="Q182" s="59">
        <f t="shared" si="59"/>
        <v>0.26102836719681716</v>
      </c>
      <c r="R182" s="59">
        <f t="shared" si="66"/>
        <v>0.26184153968029633</v>
      </c>
      <c r="S182" s="60">
        <f t="shared" si="66"/>
        <v>0.81317248347918125</v>
      </c>
      <c r="T182" s="59">
        <f t="shared" si="66"/>
        <v>1.0571242285229357E-2</v>
      </c>
      <c r="U182" s="60">
        <f t="shared" si="66"/>
        <v>0</v>
      </c>
      <c r="V182" s="59">
        <f t="shared" si="66"/>
        <v>0</v>
      </c>
      <c r="W182" s="59">
        <f t="shared" si="58"/>
        <v>0.77414020427218044</v>
      </c>
      <c r="X182" s="59">
        <f t="shared" si="66"/>
        <v>8.5383110765314033E-2</v>
      </c>
      <c r="Y182" s="59">
        <f t="shared" si="66"/>
        <v>0.10164656043489766</v>
      </c>
      <c r="Z182" s="59">
        <f t="shared" si="66"/>
        <v>0</v>
      </c>
      <c r="AA182" s="59">
        <f t="shared" si="66"/>
        <v>8.4569938281834858E-2</v>
      </c>
      <c r="AB182" s="59">
        <f t="shared" si="58"/>
        <v>0</v>
      </c>
      <c r="AC182" s="59">
        <f t="shared" si="60"/>
        <v>0</v>
      </c>
      <c r="AD182" s="59">
        <f t="shared" si="60"/>
        <v>0</v>
      </c>
      <c r="AE182" s="59">
        <f t="shared" si="60"/>
        <v>0.16263449669583624</v>
      </c>
      <c r="AF182" s="59">
        <f t="shared" si="60"/>
        <v>4.8790349008750872E-2</v>
      </c>
      <c r="AG182" s="60">
        <f t="shared" si="60"/>
        <v>0.61801108744417765</v>
      </c>
      <c r="AH182" s="59">
        <f t="shared" si="60"/>
        <v>2.1142484570458713</v>
      </c>
      <c r="AI182" s="59">
        <f t="shared" si="60"/>
        <v>4.0170720683871557E-2</v>
      </c>
      <c r="AJ182" s="62">
        <v>1.3965417190369811</v>
      </c>
      <c r="AK182" s="60">
        <f t="shared" si="61"/>
        <v>0</v>
      </c>
      <c r="AL182" s="60">
        <f t="shared" si="61"/>
        <v>0.29274209405250523</v>
      </c>
      <c r="AM182" s="60">
        <f t="shared" si="61"/>
        <v>5.6922073843542684E-2</v>
      </c>
      <c r="AN182" s="64">
        <f>AN$28/1.98347/31+83</f>
        <v>84.837769812662955</v>
      </c>
      <c r="AO182" s="60">
        <f t="shared" si="61"/>
        <v>0</v>
      </c>
      <c r="AP182" s="60">
        <f t="shared" si="61"/>
        <v>0</v>
      </c>
      <c r="AQ182" s="62">
        <v>0.70079169294635513</v>
      </c>
      <c r="AR182" s="59">
        <f t="shared" si="61"/>
        <v>0.33014802829254758</v>
      </c>
      <c r="AS182" s="59">
        <f t="shared" si="61"/>
        <v>0</v>
      </c>
      <c r="AT182" s="59">
        <f t="shared" si="61"/>
        <v>0</v>
      </c>
      <c r="AU182" s="59">
        <f t="shared" si="61"/>
        <v>0</v>
      </c>
      <c r="AV182" s="59">
        <f t="shared" si="61"/>
        <v>8.131724834791812E-2</v>
      </c>
      <c r="AW182" s="59">
        <f t="shared" si="61"/>
        <v>0</v>
      </c>
      <c r="AX182" s="59">
        <f t="shared" si="61"/>
        <v>0</v>
      </c>
      <c r="AY182" s="59">
        <f t="shared" si="61"/>
        <v>0</v>
      </c>
      <c r="AZ182" s="59">
        <f t="shared" si="61"/>
        <v>0</v>
      </c>
      <c r="BA182" s="59">
        <f t="shared" si="62"/>
        <v>0</v>
      </c>
      <c r="BB182" s="59">
        <f t="shared" si="62"/>
        <v>0.33990609809429773</v>
      </c>
    </row>
    <row r="183" spans="1:54" x14ac:dyDescent="0.25">
      <c r="A183" s="61">
        <f t="shared" si="44"/>
        <v>43327</v>
      </c>
      <c r="B183" s="32">
        <f t="shared" si="64"/>
        <v>102.54847727732067</v>
      </c>
      <c r="C183" s="59">
        <f t="shared" si="66"/>
        <v>0.13905249467493999</v>
      </c>
      <c r="D183" s="59">
        <f t="shared" si="66"/>
        <v>0.32526899339167248</v>
      </c>
      <c r="E183" s="60">
        <f t="shared" si="66"/>
        <v>0.32526899339167248</v>
      </c>
      <c r="F183" s="59">
        <f t="shared" si="66"/>
        <v>0.32526899339167248</v>
      </c>
      <c r="G183" s="59">
        <f t="shared" si="66"/>
        <v>0.32526899339167248</v>
      </c>
      <c r="H183" s="59">
        <f t="shared" si="66"/>
        <v>0</v>
      </c>
      <c r="I183" s="59">
        <f t="shared" si="66"/>
        <v>0</v>
      </c>
      <c r="J183" s="60">
        <f t="shared" si="66"/>
        <v>4.0658624173959064</v>
      </c>
      <c r="K183" s="59">
        <f t="shared" si="66"/>
        <v>1.0620032634238106E-2</v>
      </c>
      <c r="L183" s="60">
        <f t="shared" si="66"/>
        <v>0</v>
      </c>
      <c r="M183" s="59">
        <f t="shared" si="66"/>
        <v>3.936454148375029</v>
      </c>
      <c r="N183" s="59">
        <f t="shared" si="66"/>
        <v>0.19516139603500349</v>
      </c>
      <c r="O183" s="59">
        <f t="shared" si="65"/>
        <v>0.27647864438292158</v>
      </c>
      <c r="P183" s="59">
        <f t="shared" si="65"/>
        <v>0.21142484570458711</v>
      </c>
      <c r="Q183" s="59">
        <f t="shared" si="59"/>
        <v>0.26102836719681716</v>
      </c>
      <c r="R183" s="59">
        <f t="shared" si="66"/>
        <v>0.26184153968029633</v>
      </c>
      <c r="S183" s="60">
        <f t="shared" si="66"/>
        <v>0.81317248347918125</v>
      </c>
      <c r="T183" s="59">
        <f t="shared" si="66"/>
        <v>1.0571242285229357E-2</v>
      </c>
      <c r="U183" s="60">
        <f t="shared" si="66"/>
        <v>0</v>
      </c>
      <c r="V183" s="59">
        <f t="shared" si="66"/>
        <v>0</v>
      </c>
      <c r="W183" s="59">
        <f t="shared" si="58"/>
        <v>0.77414020427218044</v>
      </c>
      <c r="X183" s="59">
        <f t="shared" si="66"/>
        <v>8.5383110765314033E-2</v>
      </c>
      <c r="Y183" s="59">
        <f t="shared" si="66"/>
        <v>0.10164656043489766</v>
      </c>
      <c r="Z183" s="59">
        <f t="shared" si="66"/>
        <v>0</v>
      </c>
      <c r="AA183" s="59">
        <f t="shared" si="66"/>
        <v>8.4569938281834858E-2</v>
      </c>
      <c r="AB183" s="59">
        <f t="shared" si="58"/>
        <v>0</v>
      </c>
      <c r="AC183" s="59">
        <f t="shared" si="60"/>
        <v>0</v>
      </c>
      <c r="AD183" s="59">
        <f t="shared" si="60"/>
        <v>0</v>
      </c>
      <c r="AE183" s="59">
        <f t="shared" si="60"/>
        <v>0.16263449669583624</v>
      </c>
      <c r="AF183" s="59">
        <f t="shared" si="60"/>
        <v>4.8790349008750872E-2</v>
      </c>
      <c r="AG183" s="60">
        <f t="shared" si="60"/>
        <v>0.61801108744417765</v>
      </c>
      <c r="AH183" s="59">
        <f t="shared" si="60"/>
        <v>2.1142484570458713</v>
      </c>
      <c r="AI183" s="59">
        <f t="shared" si="60"/>
        <v>4.0170720683871557E-2</v>
      </c>
      <c r="AJ183" s="62">
        <v>1.3965417190369811</v>
      </c>
      <c r="AK183" s="60">
        <f t="shared" si="61"/>
        <v>0</v>
      </c>
      <c r="AL183" s="60">
        <f t="shared" si="61"/>
        <v>0.29274209405250523</v>
      </c>
      <c r="AM183" s="60">
        <f t="shared" si="61"/>
        <v>5.6922073843542684E-2</v>
      </c>
      <c r="AN183" s="64">
        <f>AN$28/1.98347/31+82</f>
        <v>83.837769812662955</v>
      </c>
      <c r="AO183" s="60">
        <f t="shared" si="61"/>
        <v>0</v>
      </c>
      <c r="AP183" s="60">
        <f t="shared" si="61"/>
        <v>0</v>
      </c>
      <c r="AQ183" s="62">
        <v>0.70079169294635513</v>
      </c>
      <c r="AR183" s="59">
        <f t="shared" si="61"/>
        <v>0.33014802829254758</v>
      </c>
      <c r="AS183" s="59">
        <f t="shared" si="61"/>
        <v>0</v>
      </c>
      <c r="AT183" s="59">
        <f t="shared" si="61"/>
        <v>0</v>
      </c>
      <c r="AU183" s="59">
        <f t="shared" si="61"/>
        <v>0</v>
      </c>
      <c r="AV183" s="59">
        <f t="shared" si="61"/>
        <v>8.131724834791812E-2</v>
      </c>
      <c r="AW183" s="59">
        <f t="shared" si="61"/>
        <v>0</v>
      </c>
      <c r="AX183" s="59">
        <f t="shared" si="61"/>
        <v>0</v>
      </c>
      <c r="AY183" s="59">
        <f t="shared" si="61"/>
        <v>0</v>
      </c>
      <c r="AZ183" s="59">
        <f t="shared" si="61"/>
        <v>0</v>
      </c>
      <c r="BA183" s="59">
        <f t="shared" si="62"/>
        <v>0</v>
      </c>
      <c r="BB183" s="59">
        <f t="shared" si="62"/>
        <v>0.33990609809429773</v>
      </c>
    </row>
    <row r="184" spans="1:54" x14ac:dyDescent="0.25">
      <c r="A184" s="61">
        <f t="shared" si="44"/>
        <v>43328</v>
      </c>
      <c r="B184" s="32">
        <f t="shared" si="64"/>
        <v>99.548477277320671</v>
      </c>
      <c r="C184" s="59">
        <f t="shared" si="66"/>
        <v>0.13905249467493999</v>
      </c>
      <c r="D184" s="59">
        <f t="shared" si="66"/>
        <v>0.32526899339167248</v>
      </c>
      <c r="E184" s="60">
        <f t="shared" si="66"/>
        <v>0.32526899339167248</v>
      </c>
      <c r="F184" s="59">
        <f t="shared" si="66"/>
        <v>0.32526899339167248</v>
      </c>
      <c r="G184" s="59">
        <f t="shared" si="66"/>
        <v>0.32526899339167248</v>
      </c>
      <c r="H184" s="59">
        <f t="shared" si="66"/>
        <v>0</v>
      </c>
      <c r="I184" s="59">
        <f t="shared" si="66"/>
        <v>0</v>
      </c>
      <c r="J184" s="60">
        <f t="shared" si="66"/>
        <v>4.0658624173959064</v>
      </c>
      <c r="K184" s="59">
        <f t="shared" si="66"/>
        <v>1.0620032634238106E-2</v>
      </c>
      <c r="L184" s="60">
        <f t="shared" si="66"/>
        <v>0</v>
      </c>
      <c r="M184" s="59">
        <f t="shared" si="66"/>
        <v>3.936454148375029</v>
      </c>
      <c r="N184" s="59">
        <f t="shared" si="66"/>
        <v>0.19516139603500349</v>
      </c>
      <c r="O184" s="59">
        <f t="shared" si="65"/>
        <v>0.27647864438292158</v>
      </c>
      <c r="P184" s="59">
        <f t="shared" si="65"/>
        <v>0.21142484570458711</v>
      </c>
      <c r="Q184" s="59">
        <f t="shared" si="59"/>
        <v>0.26102836719681716</v>
      </c>
      <c r="R184" s="59">
        <f t="shared" si="66"/>
        <v>0.26184153968029633</v>
      </c>
      <c r="S184" s="60">
        <f t="shared" si="66"/>
        <v>0.81317248347918125</v>
      </c>
      <c r="T184" s="59">
        <f t="shared" si="66"/>
        <v>1.0571242285229357E-2</v>
      </c>
      <c r="U184" s="60">
        <f t="shared" si="66"/>
        <v>0</v>
      </c>
      <c r="V184" s="59">
        <f t="shared" si="66"/>
        <v>0</v>
      </c>
      <c r="W184" s="59">
        <f t="shared" si="58"/>
        <v>0.77414020427218044</v>
      </c>
      <c r="X184" s="59">
        <f t="shared" si="66"/>
        <v>8.5383110765314033E-2</v>
      </c>
      <c r="Y184" s="59">
        <f t="shared" si="66"/>
        <v>0.10164656043489766</v>
      </c>
      <c r="Z184" s="59">
        <f t="shared" si="66"/>
        <v>0</v>
      </c>
      <c r="AA184" s="59">
        <f t="shared" si="66"/>
        <v>8.4569938281834858E-2</v>
      </c>
      <c r="AB184" s="59">
        <f t="shared" si="58"/>
        <v>0</v>
      </c>
      <c r="AC184" s="59">
        <f t="shared" si="60"/>
        <v>0</v>
      </c>
      <c r="AD184" s="59">
        <f t="shared" si="60"/>
        <v>0</v>
      </c>
      <c r="AE184" s="59">
        <f t="shared" si="60"/>
        <v>0.16263449669583624</v>
      </c>
      <c r="AF184" s="59">
        <f t="shared" si="60"/>
        <v>4.8790349008750872E-2</v>
      </c>
      <c r="AG184" s="60">
        <f t="shared" si="60"/>
        <v>0.61801108744417765</v>
      </c>
      <c r="AH184" s="59">
        <f t="shared" si="60"/>
        <v>2.1142484570458713</v>
      </c>
      <c r="AI184" s="59">
        <f t="shared" si="60"/>
        <v>4.0170720683871557E-2</v>
      </c>
      <c r="AJ184" s="62">
        <v>1.3965417190369811</v>
      </c>
      <c r="AK184" s="60">
        <f t="shared" si="61"/>
        <v>0</v>
      </c>
      <c r="AL184" s="60">
        <f t="shared" si="61"/>
        <v>0.29274209405250523</v>
      </c>
      <c r="AM184" s="60">
        <f t="shared" si="61"/>
        <v>5.6922073843542684E-2</v>
      </c>
      <c r="AN184" s="64">
        <f>AN$28/1.98347/31+79</f>
        <v>80.837769812662955</v>
      </c>
      <c r="AO184" s="60">
        <f t="shared" si="61"/>
        <v>0</v>
      </c>
      <c r="AP184" s="60">
        <f t="shared" si="61"/>
        <v>0</v>
      </c>
      <c r="AQ184" s="62">
        <v>0.70079169294635513</v>
      </c>
      <c r="AR184" s="59">
        <f t="shared" si="61"/>
        <v>0.33014802829254758</v>
      </c>
      <c r="AS184" s="59">
        <f t="shared" si="61"/>
        <v>0</v>
      </c>
      <c r="AT184" s="59">
        <f t="shared" si="61"/>
        <v>0</v>
      </c>
      <c r="AU184" s="59">
        <f t="shared" si="61"/>
        <v>0</v>
      </c>
      <c r="AV184" s="59">
        <f t="shared" si="61"/>
        <v>8.131724834791812E-2</v>
      </c>
      <c r="AW184" s="59">
        <f t="shared" si="61"/>
        <v>0</v>
      </c>
      <c r="AX184" s="59">
        <f t="shared" si="61"/>
        <v>0</v>
      </c>
      <c r="AY184" s="59">
        <f t="shared" si="61"/>
        <v>0</v>
      </c>
      <c r="AZ184" s="59">
        <f t="shared" si="61"/>
        <v>0</v>
      </c>
      <c r="BA184" s="59">
        <f t="shared" si="62"/>
        <v>0</v>
      </c>
      <c r="BB184" s="59">
        <f t="shared" si="62"/>
        <v>0.33990609809429773</v>
      </c>
    </row>
    <row r="185" spans="1:54" x14ac:dyDescent="0.25">
      <c r="A185" s="61">
        <f t="shared" si="44"/>
        <v>43329</v>
      </c>
      <c r="B185" s="32">
        <f t="shared" si="64"/>
        <v>98.548477277320671</v>
      </c>
      <c r="C185" s="59">
        <f t="shared" si="66"/>
        <v>0.13905249467493999</v>
      </c>
      <c r="D185" s="59">
        <f t="shared" si="66"/>
        <v>0.32526899339167248</v>
      </c>
      <c r="E185" s="60">
        <f t="shared" si="66"/>
        <v>0.32526899339167248</v>
      </c>
      <c r="F185" s="59">
        <f t="shared" si="66"/>
        <v>0.32526899339167248</v>
      </c>
      <c r="G185" s="59">
        <f t="shared" si="66"/>
        <v>0.32526899339167248</v>
      </c>
      <c r="H185" s="59">
        <f t="shared" si="66"/>
        <v>0</v>
      </c>
      <c r="I185" s="59">
        <f t="shared" si="66"/>
        <v>0</v>
      </c>
      <c r="J185" s="60">
        <f t="shared" si="66"/>
        <v>4.0658624173959064</v>
      </c>
      <c r="K185" s="59">
        <f t="shared" si="66"/>
        <v>1.0620032634238106E-2</v>
      </c>
      <c r="L185" s="60">
        <f t="shared" si="66"/>
        <v>0</v>
      </c>
      <c r="M185" s="59">
        <f t="shared" si="66"/>
        <v>3.936454148375029</v>
      </c>
      <c r="N185" s="59">
        <f t="shared" si="66"/>
        <v>0.19516139603500349</v>
      </c>
      <c r="O185" s="59">
        <f t="shared" si="65"/>
        <v>0.27647864438292158</v>
      </c>
      <c r="P185" s="59">
        <f t="shared" si="65"/>
        <v>0.21142484570458711</v>
      </c>
      <c r="Q185" s="59">
        <f t="shared" si="59"/>
        <v>0.26102836719681716</v>
      </c>
      <c r="R185" s="59">
        <f t="shared" si="66"/>
        <v>0.26184153968029633</v>
      </c>
      <c r="S185" s="60">
        <f t="shared" si="66"/>
        <v>0.81317248347918125</v>
      </c>
      <c r="T185" s="59">
        <f t="shared" si="66"/>
        <v>1.0571242285229357E-2</v>
      </c>
      <c r="U185" s="60">
        <f t="shared" si="66"/>
        <v>0</v>
      </c>
      <c r="V185" s="59">
        <f t="shared" si="66"/>
        <v>0</v>
      </c>
      <c r="W185" s="59">
        <f t="shared" si="66"/>
        <v>0.77414020427218044</v>
      </c>
      <c r="X185" s="59">
        <f t="shared" si="66"/>
        <v>8.5383110765314033E-2</v>
      </c>
      <c r="Y185" s="59">
        <f t="shared" si="66"/>
        <v>0.10164656043489766</v>
      </c>
      <c r="Z185" s="59">
        <f t="shared" si="66"/>
        <v>0</v>
      </c>
      <c r="AA185" s="59">
        <f t="shared" si="66"/>
        <v>8.4569938281834858E-2</v>
      </c>
      <c r="AB185" s="59">
        <f t="shared" ref="AB185:AB208" si="67">AB$28/1.98347/31</f>
        <v>0</v>
      </c>
      <c r="AC185" s="59">
        <f t="shared" si="60"/>
        <v>0</v>
      </c>
      <c r="AD185" s="59">
        <f t="shared" si="60"/>
        <v>0</v>
      </c>
      <c r="AE185" s="59">
        <f t="shared" si="60"/>
        <v>0.16263449669583624</v>
      </c>
      <c r="AF185" s="59">
        <f t="shared" si="60"/>
        <v>4.8790349008750872E-2</v>
      </c>
      <c r="AG185" s="60">
        <f t="shared" si="60"/>
        <v>0.61801108744417765</v>
      </c>
      <c r="AH185" s="59">
        <f t="shared" si="60"/>
        <v>2.1142484570458713</v>
      </c>
      <c r="AI185" s="59">
        <f t="shared" si="60"/>
        <v>4.0170720683871557E-2</v>
      </c>
      <c r="AJ185" s="62">
        <v>1.3965417190369811</v>
      </c>
      <c r="AK185" s="60">
        <f t="shared" si="60"/>
        <v>0</v>
      </c>
      <c r="AL185" s="60">
        <f t="shared" si="60"/>
        <v>0.29274209405250523</v>
      </c>
      <c r="AM185" s="60">
        <f t="shared" si="60"/>
        <v>5.6922073843542684E-2</v>
      </c>
      <c r="AN185" s="64">
        <f>AN$28/1.98347/31+78</f>
        <v>79.837769812662955</v>
      </c>
      <c r="AO185" s="60">
        <f t="shared" si="60"/>
        <v>0</v>
      </c>
      <c r="AP185" s="60">
        <f t="shared" si="60"/>
        <v>0</v>
      </c>
      <c r="AQ185" s="62">
        <v>0.70079169294635513</v>
      </c>
      <c r="AR185" s="59">
        <f t="shared" si="60"/>
        <v>0.33014802829254758</v>
      </c>
      <c r="AS185" s="59">
        <f t="shared" ref="AS185:BB199" si="68">AS$28/1.98347/31</f>
        <v>0</v>
      </c>
      <c r="AT185" s="59">
        <f t="shared" si="68"/>
        <v>0</v>
      </c>
      <c r="AU185" s="59">
        <f t="shared" si="68"/>
        <v>0</v>
      </c>
      <c r="AV185" s="59">
        <f t="shared" si="68"/>
        <v>8.131724834791812E-2</v>
      </c>
      <c r="AW185" s="59">
        <f t="shared" si="68"/>
        <v>0</v>
      </c>
      <c r="AX185" s="59">
        <f t="shared" si="68"/>
        <v>0</v>
      </c>
      <c r="AY185" s="59">
        <f t="shared" si="68"/>
        <v>0</v>
      </c>
      <c r="AZ185" s="59">
        <f t="shared" si="68"/>
        <v>0</v>
      </c>
      <c r="BA185" s="59">
        <f t="shared" si="68"/>
        <v>0</v>
      </c>
      <c r="BB185" s="59">
        <f t="shared" si="68"/>
        <v>0.33990609809429773</v>
      </c>
    </row>
    <row r="186" spans="1:54" x14ac:dyDescent="0.25">
      <c r="A186" s="61">
        <f t="shared" si="44"/>
        <v>43330</v>
      </c>
      <c r="B186" s="32">
        <f t="shared" si="64"/>
        <v>80.548477277320657</v>
      </c>
      <c r="C186" s="59">
        <f t="shared" si="66"/>
        <v>0.13905249467493999</v>
      </c>
      <c r="D186" s="59">
        <f t="shared" si="66"/>
        <v>0.32526899339167248</v>
      </c>
      <c r="E186" s="60">
        <f t="shared" si="66"/>
        <v>0.32526899339167248</v>
      </c>
      <c r="F186" s="59">
        <f t="shared" si="66"/>
        <v>0.32526899339167248</v>
      </c>
      <c r="G186" s="59">
        <f t="shared" si="66"/>
        <v>0.32526899339167248</v>
      </c>
      <c r="H186" s="59">
        <f t="shared" si="66"/>
        <v>0</v>
      </c>
      <c r="I186" s="59">
        <f t="shared" si="66"/>
        <v>0</v>
      </c>
      <c r="J186" s="60">
        <f t="shared" si="66"/>
        <v>4.0658624173959064</v>
      </c>
      <c r="K186" s="59">
        <f t="shared" si="66"/>
        <v>1.0620032634238106E-2</v>
      </c>
      <c r="L186" s="60">
        <f t="shared" si="66"/>
        <v>0</v>
      </c>
      <c r="M186" s="59">
        <f t="shared" si="66"/>
        <v>3.936454148375029</v>
      </c>
      <c r="N186" s="59">
        <f t="shared" si="66"/>
        <v>0.19516139603500349</v>
      </c>
      <c r="O186" s="59">
        <f t="shared" si="65"/>
        <v>0.27647864438292158</v>
      </c>
      <c r="P186" s="59">
        <f t="shared" si="65"/>
        <v>0.21142484570458711</v>
      </c>
      <c r="Q186" s="59">
        <f t="shared" si="59"/>
        <v>0.26102836719681716</v>
      </c>
      <c r="R186" s="59">
        <f t="shared" si="66"/>
        <v>0.26184153968029633</v>
      </c>
      <c r="S186" s="60">
        <f t="shared" si="66"/>
        <v>0.81317248347918125</v>
      </c>
      <c r="T186" s="59">
        <f t="shared" si="66"/>
        <v>1.0571242285229357E-2</v>
      </c>
      <c r="U186" s="60">
        <f t="shared" si="66"/>
        <v>0</v>
      </c>
      <c r="V186" s="59">
        <f t="shared" si="66"/>
        <v>0</v>
      </c>
      <c r="W186" s="59">
        <f t="shared" si="66"/>
        <v>0.77414020427218044</v>
      </c>
      <c r="X186" s="59">
        <f t="shared" si="66"/>
        <v>8.5383110765314033E-2</v>
      </c>
      <c r="Y186" s="59">
        <f t="shared" si="66"/>
        <v>0.10164656043489766</v>
      </c>
      <c r="Z186" s="59">
        <f t="shared" si="66"/>
        <v>0</v>
      </c>
      <c r="AA186" s="59">
        <f t="shared" si="66"/>
        <v>8.4569938281834858E-2</v>
      </c>
      <c r="AB186" s="59">
        <f t="shared" si="67"/>
        <v>0</v>
      </c>
      <c r="AC186" s="59">
        <f t="shared" si="60"/>
        <v>0</v>
      </c>
      <c r="AD186" s="59">
        <f t="shared" si="60"/>
        <v>0</v>
      </c>
      <c r="AE186" s="59">
        <f t="shared" si="60"/>
        <v>0.16263449669583624</v>
      </c>
      <c r="AF186" s="59">
        <f t="shared" si="60"/>
        <v>4.8790349008750872E-2</v>
      </c>
      <c r="AG186" s="60">
        <f t="shared" si="60"/>
        <v>0.61801108744417765</v>
      </c>
      <c r="AH186" s="59">
        <f t="shared" si="60"/>
        <v>2.1142484570458713</v>
      </c>
      <c r="AI186" s="59">
        <f t="shared" si="60"/>
        <v>4.0170720683871557E-2</v>
      </c>
      <c r="AJ186" s="62">
        <v>1.3965417190369811</v>
      </c>
      <c r="AK186" s="60">
        <f t="shared" si="60"/>
        <v>0</v>
      </c>
      <c r="AL186" s="60">
        <f t="shared" si="60"/>
        <v>0.29274209405250523</v>
      </c>
      <c r="AM186" s="60">
        <f t="shared" si="60"/>
        <v>5.6922073843542684E-2</v>
      </c>
      <c r="AN186" s="64">
        <f>AN$28/1.98347/31+60</f>
        <v>61.837769812662948</v>
      </c>
      <c r="AO186" s="60">
        <f t="shared" si="60"/>
        <v>0</v>
      </c>
      <c r="AP186" s="60">
        <f t="shared" si="60"/>
        <v>0</v>
      </c>
      <c r="AQ186" s="62">
        <v>0.70079169294635513</v>
      </c>
      <c r="AR186" s="59">
        <f t="shared" si="60"/>
        <v>0.33014802829254758</v>
      </c>
      <c r="AS186" s="59">
        <f t="shared" si="68"/>
        <v>0</v>
      </c>
      <c r="AT186" s="59">
        <f t="shared" si="68"/>
        <v>0</v>
      </c>
      <c r="AU186" s="59">
        <f t="shared" si="68"/>
        <v>0</v>
      </c>
      <c r="AV186" s="59">
        <f t="shared" si="68"/>
        <v>8.131724834791812E-2</v>
      </c>
      <c r="AW186" s="59">
        <f t="shared" si="68"/>
        <v>0</v>
      </c>
      <c r="AX186" s="59">
        <f t="shared" si="68"/>
        <v>0</v>
      </c>
      <c r="AY186" s="59">
        <f t="shared" si="68"/>
        <v>0</v>
      </c>
      <c r="AZ186" s="59">
        <f t="shared" si="68"/>
        <v>0</v>
      </c>
      <c r="BA186" s="59">
        <f t="shared" si="68"/>
        <v>0</v>
      </c>
      <c r="BB186" s="59">
        <f t="shared" si="68"/>
        <v>0.33990609809429773</v>
      </c>
    </row>
    <row r="187" spans="1:54" x14ac:dyDescent="0.25">
      <c r="A187" s="61">
        <f t="shared" si="44"/>
        <v>43331</v>
      </c>
      <c r="B187" s="32">
        <f t="shared" si="64"/>
        <v>98.548477277320671</v>
      </c>
      <c r="C187" s="59">
        <f t="shared" si="66"/>
        <v>0.13905249467493999</v>
      </c>
      <c r="D187" s="59">
        <f t="shared" si="66"/>
        <v>0.32526899339167248</v>
      </c>
      <c r="E187" s="60">
        <f t="shared" si="66"/>
        <v>0.32526899339167248</v>
      </c>
      <c r="F187" s="59">
        <f t="shared" si="66"/>
        <v>0.32526899339167248</v>
      </c>
      <c r="G187" s="59">
        <f t="shared" si="66"/>
        <v>0.32526899339167248</v>
      </c>
      <c r="H187" s="59">
        <f t="shared" si="66"/>
        <v>0</v>
      </c>
      <c r="I187" s="59">
        <f t="shared" si="66"/>
        <v>0</v>
      </c>
      <c r="J187" s="60">
        <f t="shared" si="66"/>
        <v>4.0658624173959064</v>
      </c>
      <c r="K187" s="59">
        <f t="shared" si="66"/>
        <v>1.0620032634238106E-2</v>
      </c>
      <c r="L187" s="60">
        <f t="shared" si="66"/>
        <v>0</v>
      </c>
      <c r="M187" s="59">
        <f t="shared" si="66"/>
        <v>3.936454148375029</v>
      </c>
      <c r="N187" s="59">
        <f t="shared" si="66"/>
        <v>0.19516139603500349</v>
      </c>
      <c r="O187" s="59">
        <f t="shared" si="65"/>
        <v>0.27647864438292158</v>
      </c>
      <c r="P187" s="59">
        <f t="shared" si="65"/>
        <v>0.21142484570458711</v>
      </c>
      <c r="Q187" s="59">
        <f t="shared" si="59"/>
        <v>0.26102836719681716</v>
      </c>
      <c r="R187" s="59">
        <f t="shared" si="66"/>
        <v>0.26184153968029633</v>
      </c>
      <c r="S187" s="60">
        <f t="shared" si="66"/>
        <v>0.81317248347918125</v>
      </c>
      <c r="T187" s="59">
        <f t="shared" si="66"/>
        <v>1.0571242285229357E-2</v>
      </c>
      <c r="U187" s="60">
        <f t="shared" si="66"/>
        <v>0</v>
      </c>
      <c r="V187" s="59">
        <f t="shared" si="66"/>
        <v>0</v>
      </c>
      <c r="W187" s="59">
        <f t="shared" si="66"/>
        <v>0.77414020427218044</v>
      </c>
      <c r="X187" s="59">
        <f t="shared" si="66"/>
        <v>8.5383110765314033E-2</v>
      </c>
      <c r="Y187" s="59">
        <f t="shared" si="66"/>
        <v>0.10164656043489766</v>
      </c>
      <c r="Z187" s="59">
        <f t="shared" si="66"/>
        <v>0</v>
      </c>
      <c r="AA187" s="59">
        <f t="shared" si="66"/>
        <v>8.4569938281834858E-2</v>
      </c>
      <c r="AB187" s="59">
        <f t="shared" si="67"/>
        <v>0</v>
      </c>
      <c r="AC187" s="59">
        <f t="shared" si="60"/>
        <v>0</v>
      </c>
      <c r="AD187" s="59">
        <f t="shared" si="60"/>
        <v>0</v>
      </c>
      <c r="AE187" s="59">
        <f t="shared" si="60"/>
        <v>0.16263449669583624</v>
      </c>
      <c r="AF187" s="59">
        <f t="shared" si="60"/>
        <v>4.8790349008750872E-2</v>
      </c>
      <c r="AG187" s="60">
        <f t="shared" si="60"/>
        <v>0.61801108744417765</v>
      </c>
      <c r="AH187" s="59">
        <f t="shared" si="60"/>
        <v>2.1142484570458713</v>
      </c>
      <c r="AI187" s="59">
        <f t="shared" si="60"/>
        <v>4.0170720683871557E-2</v>
      </c>
      <c r="AJ187" s="62">
        <v>1.3965417190369811</v>
      </c>
      <c r="AK187" s="60">
        <f t="shared" si="60"/>
        <v>0</v>
      </c>
      <c r="AL187" s="60">
        <f t="shared" si="60"/>
        <v>0.29274209405250523</v>
      </c>
      <c r="AM187" s="60">
        <f t="shared" si="60"/>
        <v>5.6922073843542684E-2</v>
      </c>
      <c r="AN187" s="64">
        <f>AN$28/1.98347/31+78</f>
        <v>79.837769812662955</v>
      </c>
      <c r="AO187" s="60">
        <f t="shared" si="60"/>
        <v>0</v>
      </c>
      <c r="AP187" s="60">
        <f t="shared" si="60"/>
        <v>0</v>
      </c>
      <c r="AQ187" s="62">
        <v>0.70079169294635513</v>
      </c>
      <c r="AR187" s="59">
        <f t="shared" si="60"/>
        <v>0.33014802829254758</v>
      </c>
      <c r="AS187" s="59">
        <f t="shared" si="68"/>
        <v>0</v>
      </c>
      <c r="AT187" s="59">
        <f t="shared" si="68"/>
        <v>0</v>
      </c>
      <c r="AU187" s="59">
        <f t="shared" si="68"/>
        <v>0</v>
      </c>
      <c r="AV187" s="59">
        <f t="shared" si="68"/>
        <v>8.131724834791812E-2</v>
      </c>
      <c r="AW187" s="59">
        <f t="shared" si="68"/>
        <v>0</v>
      </c>
      <c r="AX187" s="59">
        <f t="shared" si="68"/>
        <v>0</v>
      </c>
      <c r="AY187" s="59">
        <f t="shared" si="68"/>
        <v>0</v>
      </c>
      <c r="AZ187" s="59">
        <f t="shared" si="68"/>
        <v>0</v>
      </c>
      <c r="BA187" s="59">
        <f t="shared" si="68"/>
        <v>0</v>
      </c>
      <c r="BB187" s="59">
        <f t="shared" si="68"/>
        <v>0.33990609809429773</v>
      </c>
    </row>
    <row r="188" spans="1:54" x14ac:dyDescent="0.25">
      <c r="A188" s="61">
        <f t="shared" si="44"/>
        <v>43332</v>
      </c>
      <c r="B188" s="32">
        <f t="shared" si="64"/>
        <v>73.656102243856594</v>
      </c>
      <c r="C188" s="59">
        <f t="shared" si="66"/>
        <v>0.13905249467493999</v>
      </c>
      <c r="D188" s="59">
        <f t="shared" si="66"/>
        <v>0.32526899339167248</v>
      </c>
      <c r="E188" s="60">
        <f t="shared" si="66"/>
        <v>0.32526899339167248</v>
      </c>
      <c r="F188" s="59">
        <f t="shared" si="66"/>
        <v>0.32526899339167248</v>
      </c>
      <c r="G188" s="59">
        <f t="shared" si="66"/>
        <v>0.32526899339167248</v>
      </c>
      <c r="H188" s="59">
        <f t="shared" si="66"/>
        <v>0</v>
      </c>
      <c r="I188" s="59">
        <f t="shared" si="66"/>
        <v>0</v>
      </c>
      <c r="J188" s="60">
        <f t="shared" si="66"/>
        <v>4.0658624173959064</v>
      </c>
      <c r="K188" s="59">
        <f t="shared" si="66"/>
        <v>1.0620032634238106E-2</v>
      </c>
      <c r="L188" s="60">
        <f t="shared" si="66"/>
        <v>0</v>
      </c>
      <c r="M188" s="59">
        <f t="shared" si="66"/>
        <v>3.936454148375029</v>
      </c>
      <c r="N188" s="59">
        <f t="shared" si="66"/>
        <v>0.19516139603500349</v>
      </c>
      <c r="O188" s="59">
        <f t="shared" si="65"/>
        <v>0.27647864438292158</v>
      </c>
      <c r="P188" s="59">
        <f t="shared" si="65"/>
        <v>0.21142484570458711</v>
      </c>
      <c r="Q188" s="59">
        <f t="shared" si="59"/>
        <v>0.26102836719681716</v>
      </c>
      <c r="R188" s="59">
        <f t="shared" si="66"/>
        <v>0.26184153968029633</v>
      </c>
      <c r="S188" s="60">
        <f t="shared" si="66"/>
        <v>0.81317248347918125</v>
      </c>
      <c r="T188" s="59">
        <f t="shared" si="66"/>
        <v>1.0571242285229357E-2</v>
      </c>
      <c r="U188" s="60">
        <f t="shared" si="66"/>
        <v>0</v>
      </c>
      <c r="V188" s="59">
        <f t="shared" si="66"/>
        <v>0</v>
      </c>
      <c r="W188" s="59">
        <f t="shared" si="66"/>
        <v>0.77414020427218044</v>
      </c>
      <c r="X188" s="59">
        <f t="shared" si="66"/>
        <v>8.5383110765314033E-2</v>
      </c>
      <c r="Y188" s="59">
        <f t="shared" si="66"/>
        <v>0.10164656043489766</v>
      </c>
      <c r="Z188" s="59">
        <f t="shared" si="66"/>
        <v>0</v>
      </c>
      <c r="AA188" s="59">
        <f t="shared" si="66"/>
        <v>8.4569938281834858E-2</v>
      </c>
      <c r="AB188" s="59">
        <f t="shared" si="67"/>
        <v>0</v>
      </c>
      <c r="AC188" s="59">
        <f t="shared" si="60"/>
        <v>0</v>
      </c>
      <c r="AD188" s="59">
        <f t="shared" si="60"/>
        <v>0</v>
      </c>
      <c r="AE188" s="59">
        <f t="shared" si="60"/>
        <v>0.16263449669583624</v>
      </c>
      <c r="AF188" s="59">
        <f t="shared" si="60"/>
        <v>4.8790349008750872E-2</v>
      </c>
      <c r="AG188" s="60">
        <f t="shared" si="60"/>
        <v>0.61801108744417765</v>
      </c>
      <c r="AH188" s="59">
        <f t="shared" si="60"/>
        <v>2.1142484570458713</v>
      </c>
      <c r="AI188" s="59">
        <f t="shared" si="60"/>
        <v>4.0170720683871557E-2</v>
      </c>
      <c r="AJ188" s="62">
        <v>0.80162503006093866</v>
      </c>
      <c r="AK188" s="60">
        <f t="shared" si="60"/>
        <v>0</v>
      </c>
      <c r="AL188" s="60">
        <f t="shared" si="60"/>
        <v>0.29274209405250523</v>
      </c>
      <c r="AM188" s="60">
        <f t="shared" si="60"/>
        <v>5.6922073843542684E-2</v>
      </c>
      <c r="AN188" s="64">
        <f>AN$28/1.98347/31+54</f>
        <v>55.837769812662948</v>
      </c>
      <c r="AO188" s="60">
        <f t="shared" si="60"/>
        <v>0</v>
      </c>
      <c r="AP188" s="60">
        <f t="shared" si="60"/>
        <v>0</v>
      </c>
      <c r="AQ188" s="62">
        <v>0.40333334845833391</v>
      </c>
      <c r="AR188" s="59">
        <f t="shared" si="60"/>
        <v>0.33014802829254758</v>
      </c>
      <c r="AS188" s="59">
        <f t="shared" si="68"/>
        <v>0</v>
      </c>
      <c r="AT188" s="59">
        <f t="shared" si="68"/>
        <v>0</v>
      </c>
      <c r="AU188" s="59">
        <f t="shared" si="68"/>
        <v>0</v>
      </c>
      <c r="AV188" s="59">
        <f t="shared" si="68"/>
        <v>8.131724834791812E-2</v>
      </c>
      <c r="AW188" s="59">
        <f t="shared" si="68"/>
        <v>0</v>
      </c>
      <c r="AX188" s="59">
        <f t="shared" si="68"/>
        <v>0</v>
      </c>
      <c r="AY188" s="59">
        <f t="shared" si="68"/>
        <v>0</v>
      </c>
      <c r="AZ188" s="59">
        <f t="shared" si="68"/>
        <v>0</v>
      </c>
      <c r="BA188" s="59">
        <f t="shared" si="68"/>
        <v>0</v>
      </c>
      <c r="BB188" s="59">
        <f t="shared" si="68"/>
        <v>0.33990609809429773</v>
      </c>
    </row>
    <row r="189" spans="1:54" x14ac:dyDescent="0.25">
      <c r="A189" s="61">
        <f t="shared" si="44"/>
        <v>43333</v>
      </c>
      <c r="B189" s="32">
        <f t="shared" si="64"/>
        <v>43.451143865337329</v>
      </c>
      <c r="C189" s="59">
        <f t="shared" si="66"/>
        <v>0.13905249467493999</v>
      </c>
      <c r="D189" s="59">
        <f t="shared" si="66"/>
        <v>0.32526899339167248</v>
      </c>
      <c r="E189" s="60">
        <f t="shared" si="66"/>
        <v>0.32526899339167248</v>
      </c>
      <c r="F189" s="59">
        <f t="shared" si="66"/>
        <v>0.32526899339167248</v>
      </c>
      <c r="G189" s="59">
        <f t="shared" si="66"/>
        <v>0.32526899339167248</v>
      </c>
      <c r="H189" s="59">
        <f t="shared" si="66"/>
        <v>0</v>
      </c>
      <c r="I189" s="59">
        <f t="shared" si="66"/>
        <v>0</v>
      </c>
      <c r="J189" s="60">
        <f t="shared" si="66"/>
        <v>4.0658624173959064</v>
      </c>
      <c r="K189" s="59">
        <f t="shared" si="66"/>
        <v>1.0620032634238106E-2</v>
      </c>
      <c r="L189" s="60">
        <f t="shared" si="66"/>
        <v>0</v>
      </c>
      <c r="M189" s="59">
        <f t="shared" si="66"/>
        <v>3.936454148375029</v>
      </c>
      <c r="N189" s="59">
        <f t="shared" si="66"/>
        <v>0.19516139603500349</v>
      </c>
      <c r="O189" s="59">
        <f t="shared" si="65"/>
        <v>0.27647864438292158</v>
      </c>
      <c r="P189" s="59">
        <f t="shared" si="65"/>
        <v>0.21142484570458711</v>
      </c>
      <c r="Q189" s="59">
        <f t="shared" si="59"/>
        <v>0.26102836719681716</v>
      </c>
      <c r="R189" s="59">
        <f t="shared" si="66"/>
        <v>0.26184153968029633</v>
      </c>
      <c r="S189" s="60">
        <f t="shared" si="66"/>
        <v>0.81317248347918125</v>
      </c>
      <c r="T189" s="59">
        <f t="shared" si="66"/>
        <v>1.0571242285229357E-2</v>
      </c>
      <c r="U189" s="60">
        <f t="shared" si="66"/>
        <v>0</v>
      </c>
      <c r="V189" s="59">
        <f t="shared" si="66"/>
        <v>0</v>
      </c>
      <c r="W189" s="59">
        <f t="shared" si="66"/>
        <v>0.77414020427218044</v>
      </c>
      <c r="X189" s="59">
        <f t="shared" si="66"/>
        <v>8.5383110765314033E-2</v>
      </c>
      <c r="Y189" s="59">
        <f t="shared" si="66"/>
        <v>0.10164656043489766</v>
      </c>
      <c r="Z189" s="59">
        <f t="shared" si="66"/>
        <v>0</v>
      </c>
      <c r="AA189" s="59">
        <f t="shared" si="66"/>
        <v>8.4569938281834858E-2</v>
      </c>
      <c r="AB189" s="59">
        <f t="shared" si="67"/>
        <v>0</v>
      </c>
      <c r="AC189" s="59">
        <f t="shared" si="60"/>
        <v>0</v>
      </c>
      <c r="AD189" s="59">
        <f t="shared" si="60"/>
        <v>0</v>
      </c>
      <c r="AE189" s="59">
        <f t="shared" si="60"/>
        <v>0.16263449669583624</v>
      </c>
      <c r="AF189" s="59">
        <f t="shared" si="60"/>
        <v>4.8790349008750872E-2</v>
      </c>
      <c r="AG189" s="60">
        <f t="shared" si="60"/>
        <v>0.61801108744417765</v>
      </c>
      <c r="AH189" s="59">
        <f t="shared" si="60"/>
        <v>2.1142484570458713</v>
      </c>
      <c r="AI189" s="59">
        <f t="shared" si="60"/>
        <v>4.0170720683871557E-2</v>
      </c>
      <c r="AJ189" s="62">
        <v>0</v>
      </c>
      <c r="AK189" s="60">
        <f t="shared" si="60"/>
        <v>0</v>
      </c>
      <c r="AL189" s="60">
        <f t="shared" si="60"/>
        <v>0.29274209405250523</v>
      </c>
      <c r="AM189" s="60">
        <f t="shared" si="60"/>
        <v>5.6922073843542684E-2</v>
      </c>
      <c r="AN189" s="64">
        <f>AN$28/1.98347/31+25</f>
        <v>26.837769812662948</v>
      </c>
      <c r="AO189" s="60">
        <f t="shared" si="60"/>
        <v>0</v>
      </c>
      <c r="AP189" s="60">
        <f t="shared" si="60"/>
        <v>0</v>
      </c>
      <c r="AQ189" s="62">
        <v>0</v>
      </c>
      <c r="AR189" s="59">
        <f t="shared" si="60"/>
        <v>0.33014802829254758</v>
      </c>
      <c r="AS189" s="59">
        <f t="shared" si="68"/>
        <v>0</v>
      </c>
      <c r="AT189" s="59">
        <f t="shared" si="68"/>
        <v>0</v>
      </c>
      <c r="AU189" s="59">
        <f t="shared" si="68"/>
        <v>0</v>
      </c>
      <c r="AV189" s="59">
        <f t="shared" si="68"/>
        <v>8.131724834791812E-2</v>
      </c>
      <c r="AW189" s="59">
        <f t="shared" si="68"/>
        <v>0</v>
      </c>
      <c r="AX189" s="59">
        <f t="shared" si="68"/>
        <v>0</v>
      </c>
      <c r="AY189" s="59">
        <f t="shared" si="68"/>
        <v>0</v>
      </c>
      <c r="AZ189" s="59">
        <f t="shared" si="68"/>
        <v>0</v>
      </c>
      <c r="BA189" s="59">
        <f t="shared" si="68"/>
        <v>0</v>
      </c>
      <c r="BB189" s="59">
        <f t="shared" si="68"/>
        <v>0.33990609809429773</v>
      </c>
    </row>
    <row r="190" spans="1:54" x14ac:dyDescent="0.25">
      <c r="A190" s="61">
        <f t="shared" si="44"/>
        <v>43334</v>
      </c>
      <c r="B190" s="32">
        <f t="shared" si="64"/>
        <v>34.451143865337329</v>
      </c>
      <c r="C190" s="59">
        <f t="shared" si="66"/>
        <v>0.13905249467493999</v>
      </c>
      <c r="D190" s="59">
        <f t="shared" si="66"/>
        <v>0.32526899339167248</v>
      </c>
      <c r="E190" s="60">
        <f t="shared" si="66"/>
        <v>0.32526899339167248</v>
      </c>
      <c r="F190" s="59">
        <f t="shared" si="66"/>
        <v>0.32526899339167248</v>
      </c>
      <c r="G190" s="59">
        <f t="shared" si="66"/>
        <v>0.32526899339167248</v>
      </c>
      <c r="H190" s="59">
        <f t="shared" si="66"/>
        <v>0</v>
      </c>
      <c r="I190" s="59">
        <f t="shared" si="66"/>
        <v>0</v>
      </c>
      <c r="J190" s="60">
        <f t="shared" si="66"/>
        <v>4.0658624173959064</v>
      </c>
      <c r="K190" s="59">
        <f t="shared" si="66"/>
        <v>1.0620032634238106E-2</v>
      </c>
      <c r="L190" s="60">
        <f t="shared" si="66"/>
        <v>0</v>
      </c>
      <c r="M190" s="59">
        <f t="shared" si="66"/>
        <v>3.936454148375029</v>
      </c>
      <c r="N190" s="59">
        <f t="shared" si="66"/>
        <v>0.19516139603500349</v>
      </c>
      <c r="O190" s="59">
        <f t="shared" si="65"/>
        <v>0.27647864438292158</v>
      </c>
      <c r="P190" s="59">
        <f t="shared" si="65"/>
        <v>0.21142484570458711</v>
      </c>
      <c r="Q190" s="59">
        <f t="shared" si="59"/>
        <v>0.26102836719681716</v>
      </c>
      <c r="R190" s="59">
        <f t="shared" si="66"/>
        <v>0.26184153968029633</v>
      </c>
      <c r="S190" s="60">
        <f t="shared" si="66"/>
        <v>0.81317248347918125</v>
      </c>
      <c r="T190" s="59">
        <f t="shared" si="66"/>
        <v>1.0571242285229357E-2</v>
      </c>
      <c r="U190" s="60">
        <f t="shared" si="66"/>
        <v>0</v>
      </c>
      <c r="V190" s="59">
        <f t="shared" si="66"/>
        <v>0</v>
      </c>
      <c r="W190" s="59">
        <f t="shared" si="66"/>
        <v>0.77414020427218044</v>
      </c>
      <c r="X190" s="59">
        <f t="shared" si="66"/>
        <v>8.5383110765314033E-2</v>
      </c>
      <c r="Y190" s="59">
        <f t="shared" si="66"/>
        <v>0.10164656043489766</v>
      </c>
      <c r="Z190" s="59">
        <f t="shared" si="66"/>
        <v>0</v>
      </c>
      <c r="AA190" s="59">
        <f t="shared" si="66"/>
        <v>8.4569938281834858E-2</v>
      </c>
      <c r="AB190" s="59">
        <f t="shared" si="67"/>
        <v>0</v>
      </c>
      <c r="AC190" s="59">
        <f t="shared" si="60"/>
        <v>0</v>
      </c>
      <c r="AD190" s="59">
        <f t="shared" si="60"/>
        <v>0</v>
      </c>
      <c r="AE190" s="59">
        <f t="shared" si="60"/>
        <v>0.16263449669583624</v>
      </c>
      <c r="AF190" s="59">
        <f t="shared" si="60"/>
        <v>4.8790349008750872E-2</v>
      </c>
      <c r="AG190" s="60">
        <f t="shared" si="60"/>
        <v>0.61801108744417765</v>
      </c>
      <c r="AH190" s="59">
        <f t="shared" si="60"/>
        <v>2.1142484570458713</v>
      </c>
      <c r="AI190" s="59">
        <f t="shared" si="60"/>
        <v>4.0170720683871557E-2</v>
      </c>
      <c r="AJ190" s="62">
        <v>0</v>
      </c>
      <c r="AK190" s="60">
        <f t="shared" si="60"/>
        <v>0</v>
      </c>
      <c r="AL190" s="60">
        <f t="shared" si="60"/>
        <v>0.29274209405250523</v>
      </c>
      <c r="AM190" s="60">
        <f t="shared" si="60"/>
        <v>5.6922073843542684E-2</v>
      </c>
      <c r="AN190" s="64">
        <f>AN$28/1.98347/31+16</f>
        <v>17.837769812662948</v>
      </c>
      <c r="AO190" s="60">
        <f t="shared" si="60"/>
        <v>0</v>
      </c>
      <c r="AP190" s="60">
        <f t="shared" si="60"/>
        <v>0</v>
      </c>
      <c r="AQ190" s="62">
        <v>0</v>
      </c>
      <c r="AR190" s="59">
        <f t="shared" si="60"/>
        <v>0.33014802829254758</v>
      </c>
      <c r="AS190" s="59">
        <f t="shared" si="68"/>
        <v>0</v>
      </c>
      <c r="AT190" s="59">
        <f t="shared" si="68"/>
        <v>0</v>
      </c>
      <c r="AU190" s="59">
        <f t="shared" si="68"/>
        <v>0</v>
      </c>
      <c r="AV190" s="59">
        <f t="shared" si="68"/>
        <v>8.131724834791812E-2</v>
      </c>
      <c r="AW190" s="59">
        <f t="shared" si="68"/>
        <v>0</v>
      </c>
      <c r="AX190" s="59">
        <f t="shared" si="68"/>
        <v>0</v>
      </c>
      <c r="AY190" s="59">
        <f t="shared" si="68"/>
        <v>0</v>
      </c>
      <c r="AZ190" s="59">
        <f t="shared" si="68"/>
        <v>0</v>
      </c>
      <c r="BA190" s="59">
        <f t="shared" si="68"/>
        <v>0</v>
      </c>
      <c r="BB190" s="59">
        <f t="shared" si="68"/>
        <v>0.33990609809429773</v>
      </c>
    </row>
    <row r="191" spans="1:54" x14ac:dyDescent="0.25">
      <c r="A191" s="61">
        <f t="shared" si="44"/>
        <v>43335</v>
      </c>
      <c r="B191" s="32">
        <f t="shared" si="64"/>
        <v>39.451143865337329</v>
      </c>
      <c r="C191" s="59">
        <f t="shared" si="66"/>
        <v>0.13905249467493999</v>
      </c>
      <c r="D191" s="59">
        <f t="shared" si="66"/>
        <v>0.32526899339167248</v>
      </c>
      <c r="E191" s="60">
        <f t="shared" si="66"/>
        <v>0.32526899339167248</v>
      </c>
      <c r="F191" s="59">
        <f t="shared" si="66"/>
        <v>0.32526899339167248</v>
      </c>
      <c r="G191" s="59">
        <f t="shared" si="66"/>
        <v>0.32526899339167248</v>
      </c>
      <c r="H191" s="59">
        <f t="shared" si="66"/>
        <v>0</v>
      </c>
      <c r="I191" s="59">
        <f t="shared" si="66"/>
        <v>0</v>
      </c>
      <c r="J191" s="60">
        <f t="shared" si="66"/>
        <v>4.0658624173959064</v>
      </c>
      <c r="K191" s="59">
        <f t="shared" si="66"/>
        <v>1.0620032634238106E-2</v>
      </c>
      <c r="L191" s="60">
        <f t="shared" si="66"/>
        <v>0</v>
      </c>
      <c r="M191" s="59">
        <f t="shared" si="66"/>
        <v>3.936454148375029</v>
      </c>
      <c r="N191" s="59">
        <f t="shared" si="66"/>
        <v>0.19516139603500349</v>
      </c>
      <c r="O191" s="59">
        <f t="shared" si="65"/>
        <v>0.27647864438292158</v>
      </c>
      <c r="P191" s="59">
        <f t="shared" si="65"/>
        <v>0.21142484570458711</v>
      </c>
      <c r="Q191" s="59">
        <f t="shared" si="59"/>
        <v>0.26102836719681716</v>
      </c>
      <c r="R191" s="59">
        <f t="shared" si="66"/>
        <v>0.26184153968029633</v>
      </c>
      <c r="S191" s="60">
        <f t="shared" si="66"/>
        <v>0.81317248347918125</v>
      </c>
      <c r="T191" s="59">
        <f t="shared" si="66"/>
        <v>1.0571242285229357E-2</v>
      </c>
      <c r="U191" s="60">
        <f t="shared" si="66"/>
        <v>0</v>
      </c>
      <c r="V191" s="59">
        <f t="shared" si="66"/>
        <v>0</v>
      </c>
      <c r="W191" s="59">
        <f t="shared" si="66"/>
        <v>0.77414020427218044</v>
      </c>
      <c r="X191" s="59">
        <f t="shared" si="66"/>
        <v>8.5383110765314033E-2</v>
      </c>
      <c r="Y191" s="59">
        <f t="shared" si="66"/>
        <v>0.10164656043489766</v>
      </c>
      <c r="Z191" s="59">
        <f t="shared" si="66"/>
        <v>0</v>
      </c>
      <c r="AA191" s="59">
        <f t="shared" si="66"/>
        <v>8.4569938281834858E-2</v>
      </c>
      <c r="AB191" s="59">
        <f t="shared" si="67"/>
        <v>0</v>
      </c>
      <c r="AC191" s="59">
        <f t="shared" si="60"/>
        <v>0</v>
      </c>
      <c r="AD191" s="59">
        <f t="shared" si="60"/>
        <v>0</v>
      </c>
      <c r="AE191" s="59">
        <f t="shared" si="60"/>
        <v>0.16263449669583624</v>
      </c>
      <c r="AF191" s="59">
        <f t="shared" si="60"/>
        <v>4.8790349008750872E-2</v>
      </c>
      <c r="AG191" s="60">
        <f t="shared" si="60"/>
        <v>0.61801108744417765</v>
      </c>
      <c r="AH191" s="59">
        <f t="shared" si="60"/>
        <v>2.1142484570458713</v>
      </c>
      <c r="AI191" s="59">
        <f t="shared" si="60"/>
        <v>4.0170720683871557E-2</v>
      </c>
      <c r="AJ191" s="62">
        <v>0</v>
      </c>
      <c r="AK191" s="60">
        <f t="shared" si="60"/>
        <v>0</v>
      </c>
      <c r="AL191" s="60">
        <f t="shared" si="60"/>
        <v>0.29274209405250523</v>
      </c>
      <c r="AM191" s="60">
        <f t="shared" si="60"/>
        <v>5.6922073843542684E-2</v>
      </c>
      <c r="AN191" s="64">
        <f>AN$28/1.98347/31+21</f>
        <v>22.837769812662948</v>
      </c>
      <c r="AO191" s="60">
        <f t="shared" si="60"/>
        <v>0</v>
      </c>
      <c r="AP191" s="60">
        <f t="shared" si="60"/>
        <v>0</v>
      </c>
      <c r="AQ191" s="62">
        <v>0</v>
      </c>
      <c r="AR191" s="59">
        <f t="shared" si="60"/>
        <v>0.33014802829254758</v>
      </c>
      <c r="AS191" s="59">
        <f t="shared" si="68"/>
        <v>0</v>
      </c>
      <c r="AT191" s="59">
        <f t="shared" si="68"/>
        <v>0</v>
      </c>
      <c r="AU191" s="59">
        <f t="shared" si="68"/>
        <v>0</v>
      </c>
      <c r="AV191" s="59">
        <f t="shared" si="68"/>
        <v>8.131724834791812E-2</v>
      </c>
      <c r="AW191" s="59">
        <f t="shared" si="68"/>
        <v>0</v>
      </c>
      <c r="AX191" s="59">
        <f t="shared" si="68"/>
        <v>0</v>
      </c>
      <c r="AY191" s="59">
        <f t="shared" si="68"/>
        <v>0</v>
      </c>
      <c r="AZ191" s="59">
        <f t="shared" si="68"/>
        <v>0</v>
      </c>
      <c r="BA191" s="59">
        <f t="shared" si="68"/>
        <v>0</v>
      </c>
      <c r="BB191" s="59">
        <f t="shared" si="68"/>
        <v>0.33990609809429773</v>
      </c>
    </row>
    <row r="192" spans="1:54" x14ac:dyDescent="0.25">
      <c r="A192" s="61">
        <f t="shared" si="44"/>
        <v>43336</v>
      </c>
      <c r="B192" s="32">
        <f t="shared" si="64"/>
        <v>42.451143865337329</v>
      </c>
      <c r="C192" s="59">
        <f t="shared" si="66"/>
        <v>0.13905249467493999</v>
      </c>
      <c r="D192" s="59">
        <f t="shared" si="66"/>
        <v>0.32526899339167248</v>
      </c>
      <c r="E192" s="60">
        <f t="shared" si="66"/>
        <v>0.32526899339167248</v>
      </c>
      <c r="F192" s="59">
        <f t="shared" si="66"/>
        <v>0.32526899339167248</v>
      </c>
      <c r="G192" s="59">
        <f t="shared" si="66"/>
        <v>0.32526899339167248</v>
      </c>
      <c r="H192" s="59">
        <f t="shared" si="66"/>
        <v>0</v>
      </c>
      <c r="I192" s="59">
        <f t="shared" si="66"/>
        <v>0</v>
      </c>
      <c r="J192" s="60">
        <f t="shared" si="66"/>
        <v>4.0658624173959064</v>
      </c>
      <c r="K192" s="59">
        <f t="shared" si="66"/>
        <v>1.0620032634238106E-2</v>
      </c>
      <c r="L192" s="60">
        <f t="shared" si="66"/>
        <v>0</v>
      </c>
      <c r="M192" s="59">
        <f t="shared" si="66"/>
        <v>3.936454148375029</v>
      </c>
      <c r="N192" s="59">
        <f t="shared" si="66"/>
        <v>0.19516139603500349</v>
      </c>
      <c r="O192" s="59">
        <f t="shared" si="65"/>
        <v>0.27647864438292158</v>
      </c>
      <c r="P192" s="59">
        <f t="shared" si="65"/>
        <v>0.21142484570458711</v>
      </c>
      <c r="Q192" s="59">
        <f t="shared" si="59"/>
        <v>0.26102836719681716</v>
      </c>
      <c r="R192" s="59">
        <f t="shared" si="66"/>
        <v>0.26184153968029633</v>
      </c>
      <c r="S192" s="60">
        <f t="shared" si="66"/>
        <v>0.81317248347918125</v>
      </c>
      <c r="T192" s="59">
        <f t="shared" si="66"/>
        <v>1.0571242285229357E-2</v>
      </c>
      <c r="U192" s="60">
        <f t="shared" si="66"/>
        <v>0</v>
      </c>
      <c r="V192" s="59">
        <f t="shared" si="66"/>
        <v>0</v>
      </c>
      <c r="W192" s="59">
        <f t="shared" si="66"/>
        <v>0.77414020427218044</v>
      </c>
      <c r="X192" s="59">
        <f t="shared" si="66"/>
        <v>8.5383110765314033E-2</v>
      </c>
      <c r="Y192" s="59">
        <f t="shared" si="66"/>
        <v>0.10164656043489766</v>
      </c>
      <c r="Z192" s="59">
        <f t="shared" si="66"/>
        <v>0</v>
      </c>
      <c r="AA192" s="59">
        <f t="shared" si="66"/>
        <v>8.4569938281834858E-2</v>
      </c>
      <c r="AB192" s="59">
        <f t="shared" si="67"/>
        <v>0</v>
      </c>
      <c r="AC192" s="59">
        <f t="shared" si="60"/>
        <v>0</v>
      </c>
      <c r="AD192" s="59">
        <f t="shared" si="60"/>
        <v>0</v>
      </c>
      <c r="AE192" s="59">
        <f t="shared" si="60"/>
        <v>0.16263449669583624</v>
      </c>
      <c r="AF192" s="59">
        <f t="shared" si="60"/>
        <v>4.8790349008750872E-2</v>
      </c>
      <c r="AG192" s="60">
        <f t="shared" si="60"/>
        <v>0.61801108744417765</v>
      </c>
      <c r="AH192" s="59">
        <f t="shared" si="60"/>
        <v>2.1142484570458713</v>
      </c>
      <c r="AI192" s="59">
        <f t="shared" si="60"/>
        <v>4.0170720683871557E-2</v>
      </c>
      <c r="AJ192" s="62">
        <v>0</v>
      </c>
      <c r="AK192" s="60">
        <f t="shared" si="60"/>
        <v>0</v>
      </c>
      <c r="AL192" s="60">
        <f t="shared" si="60"/>
        <v>0.29274209405250523</v>
      </c>
      <c r="AM192" s="60">
        <f t="shared" si="60"/>
        <v>5.6922073843542684E-2</v>
      </c>
      <c r="AN192" s="64">
        <f>AN$28/1.98347/31+24</f>
        <v>25.837769812662948</v>
      </c>
      <c r="AO192" s="60">
        <f t="shared" si="60"/>
        <v>0</v>
      </c>
      <c r="AP192" s="60">
        <f t="shared" si="60"/>
        <v>0</v>
      </c>
      <c r="AQ192" s="62">
        <v>0</v>
      </c>
      <c r="AR192" s="59">
        <f t="shared" si="60"/>
        <v>0.33014802829254758</v>
      </c>
      <c r="AS192" s="59">
        <f t="shared" si="68"/>
        <v>0</v>
      </c>
      <c r="AT192" s="59">
        <f t="shared" si="68"/>
        <v>0</v>
      </c>
      <c r="AU192" s="59">
        <f t="shared" si="68"/>
        <v>0</v>
      </c>
      <c r="AV192" s="59">
        <f t="shared" si="68"/>
        <v>8.131724834791812E-2</v>
      </c>
      <c r="AW192" s="59">
        <f t="shared" si="68"/>
        <v>0</v>
      </c>
      <c r="AX192" s="59">
        <f t="shared" si="68"/>
        <v>0</v>
      </c>
      <c r="AY192" s="59">
        <f t="shared" si="68"/>
        <v>0</v>
      </c>
      <c r="AZ192" s="59">
        <f t="shared" si="68"/>
        <v>0</v>
      </c>
      <c r="BA192" s="59">
        <f t="shared" si="68"/>
        <v>0</v>
      </c>
      <c r="BB192" s="59">
        <f t="shared" si="68"/>
        <v>0.33990609809429773</v>
      </c>
    </row>
    <row r="193" spans="1:54" x14ac:dyDescent="0.25">
      <c r="A193" s="61">
        <f t="shared" si="44"/>
        <v>43337</v>
      </c>
      <c r="B193" s="32">
        <f t="shared" si="64"/>
        <v>50.451143865337329</v>
      </c>
      <c r="C193" s="59">
        <f t="shared" si="66"/>
        <v>0.13905249467493999</v>
      </c>
      <c r="D193" s="59">
        <f t="shared" si="66"/>
        <v>0.32526899339167248</v>
      </c>
      <c r="E193" s="60">
        <f t="shared" si="66"/>
        <v>0.32526899339167248</v>
      </c>
      <c r="F193" s="59">
        <f t="shared" si="66"/>
        <v>0.32526899339167248</v>
      </c>
      <c r="G193" s="59">
        <f t="shared" si="66"/>
        <v>0.32526899339167248</v>
      </c>
      <c r="H193" s="59">
        <f t="shared" si="66"/>
        <v>0</v>
      </c>
      <c r="I193" s="59">
        <f t="shared" si="66"/>
        <v>0</v>
      </c>
      <c r="J193" s="60">
        <f t="shared" si="66"/>
        <v>4.0658624173959064</v>
      </c>
      <c r="K193" s="59">
        <f t="shared" si="66"/>
        <v>1.0620032634238106E-2</v>
      </c>
      <c r="L193" s="60">
        <f t="shared" si="66"/>
        <v>0</v>
      </c>
      <c r="M193" s="59">
        <f t="shared" si="66"/>
        <v>3.936454148375029</v>
      </c>
      <c r="N193" s="59">
        <f t="shared" si="66"/>
        <v>0.19516139603500349</v>
      </c>
      <c r="O193" s="59">
        <f t="shared" si="65"/>
        <v>0.27647864438292158</v>
      </c>
      <c r="P193" s="59">
        <f t="shared" si="65"/>
        <v>0.21142484570458711</v>
      </c>
      <c r="Q193" s="59">
        <f t="shared" si="59"/>
        <v>0.26102836719681716</v>
      </c>
      <c r="R193" s="59">
        <f t="shared" si="66"/>
        <v>0.26184153968029633</v>
      </c>
      <c r="S193" s="60">
        <f t="shared" si="66"/>
        <v>0.81317248347918125</v>
      </c>
      <c r="T193" s="59">
        <f t="shared" si="66"/>
        <v>1.0571242285229357E-2</v>
      </c>
      <c r="U193" s="60">
        <f t="shared" si="66"/>
        <v>0</v>
      </c>
      <c r="V193" s="59">
        <f t="shared" si="66"/>
        <v>0</v>
      </c>
      <c r="W193" s="59">
        <f t="shared" ref="W193:AA217" si="69">W$28/1.98347/31</f>
        <v>0.77414020427218044</v>
      </c>
      <c r="X193" s="59">
        <f t="shared" si="69"/>
        <v>8.5383110765314033E-2</v>
      </c>
      <c r="Y193" s="59">
        <f t="shared" si="69"/>
        <v>0.10164656043489766</v>
      </c>
      <c r="Z193" s="59">
        <f t="shared" si="69"/>
        <v>0</v>
      </c>
      <c r="AA193" s="59">
        <f t="shared" si="69"/>
        <v>8.4569938281834858E-2</v>
      </c>
      <c r="AB193" s="59">
        <f t="shared" si="67"/>
        <v>0</v>
      </c>
      <c r="AC193" s="59">
        <f t="shared" si="60"/>
        <v>0</v>
      </c>
      <c r="AD193" s="59">
        <f t="shared" si="60"/>
        <v>0</v>
      </c>
      <c r="AE193" s="59">
        <f t="shared" si="60"/>
        <v>0.16263449669583624</v>
      </c>
      <c r="AF193" s="59">
        <f t="shared" si="60"/>
        <v>4.8790349008750872E-2</v>
      </c>
      <c r="AG193" s="60">
        <f t="shared" si="60"/>
        <v>0.61801108744417765</v>
      </c>
      <c r="AH193" s="59">
        <f t="shared" si="60"/>
        <v>2.1142484570458713</v>
      </c>
      <c r="AI193" s="59">
        <f t="shared" si="60"/>
        <v>4.0170720683871557E-2</v>
      </c>
      <c r="AJ193" s="62">
        <v>0</v>
      </c>
      <c r="AK193" s="60">
        <f t="shared" si="60"/>
        <v>0</v>
      </c>
      <c r="AL193" s="60">
        <f t="shared" si="60"/>
        <v>0.29274209405250523</v>
      </c>
      <c r="AM193" s="60">
        <f t="shared" si="60"/>
        <v>5.6922073843542684E-2</v>
      </c>
      <c r="AN193" s="64">
        <f>AN$28/1.98347/31+32</f>
        <v>33.837769812662948</v>
      </c>
      <c r="AO193" s="60">
        <f t="shared" si="60"/>
        <v>0</v>
      </c>
      <c r="AP193" s="60">
        <f t="shared" si="60"/>
        <v>0</v>
      </c>
      <c r="AQ193" s="62">
        <v>0</v>
      </c>
      <c r="AR193" s="59">
        <f t="shared" si="60"/>
        <v>0.33014802829254758</v>
      </c>
      <c r="AS193" s="59">
        <f t="shared" si="68"/>
        <v>0</v>
      </c>
      <c r="AT193" s="59">
        <f t="shared" si="68"/>
        <v>0</v>
      </c>
      <c r="AU193" s="59">
        <f t="shared" si="68"/>
        <v>0</v>
      </c>
      <c r="AV193" s="59">
        <f t="shared" si="68"/>
        <v>8.131724834791812E-2</v>
      </c>
      <c r="AW193" s="59">
        <f t="shared" si="68"/>
        <v>0</v>
      </c>
      <c r="AX193" s="59">
        <f t="shared" si="68"/>
        <v>0</v>
      </c>
      <c r="AY193" s="59">
        <f t="shared" si="68"/>
        <v>0</v>
      </c>
      <c r="AZ193" s="59">
        <f t="shared" si="68"/>
        <v>0</v>
      </c>
      <c r="BA193" s="59">
        <f t="shared" si="68"/>
        <v>0</v>
      </c>
      <c r="BB193" s="59">
        <f t="shared" si="68"/>
        <v>0.33990609809429773</v>
      </c>
    </row>
    <row r="194" spans="1:54" x14ac:dyDescent="0.25">
      <c r="A194" s="61">
        <f t="shared" si="44"/>
        <v>43338</v>
      </c>
      <c r="B194" s="32">
        <f t="shared" si="64"/>
        <v>61.451143865337329</v>
      </c>
      <c r="C194" s="59">
        <f t="shared" ref="C194:AA207" si="70">C$28/1.98347/31</f>
        <v>0.13905249467493999</v>
      </c>
      <c r="D194" s="59">
        <f t="shared" si="70"/>
        <v>0.32526899339167248</v>
      </c>
      <c r="E194" s="60">
        <f t="shared" si="70"/>
        <v>0.32526899339167248</v>
      </c>
      <c r="F194" s="59">
        <f t="shared" si="70"/>
        <v>0.32526899339167248</v>
      </c>
      <c r="G194" s="59">
        <f t="shared" si="70"/>
        <v>0.32526899339167248</v>
      </c>
      <c r="H194" s="59">
        <f t="shared" si="70"/>
        <v>0</v>
      </c>
      <c r="I194" s="59">
        <f t="shared" si="70"/>
        <v>0</v>
      </c>
      <c r="J194" s="60">
        <f t="shared" si="70"/>
        <v>4.0658624173959064</v>
      </c>
      <c r="K194" s="59">
        <f t="shared" si="70"/>
        <v>1.0620032634238106E-2</v>
      </c>
      <c r="L194" s="60">
        <f t="shared" si="70"/>
        <v>0</v>
      </c>
      <c r="M194" s="59">
        <f t="shared" si="70"/>
        <v>3.936454148375029</v>
      </c>
      <c r="N194" s="59">
        <f t="shared" si="70"/>
        <v>0.19516139603500349</v>
      </c>
      <c r="O194" s="59">
        <f t="shared" si="65"/>
        <v>0.27647864438292158</v>
      </c>
      <c r="P194" s="59">
        <f t="shared" si="65"/>
        <v>0.21142484570458711</v>
      </c>
      <c r="Q194" s="59">
        <f t="shared" si="59"/>
        <v>0.26102836719681716</v>
      </c>
      <c r="R194" s="59">
        <f t="shared" si="59"/>
        <v>0.26184153968029633</v>
      </c>
      <c r="S194" s="60">
        <f t="shared" si="59"/>
        <v>0.81317248347918125</v>
      </c>
      <c r="T194" s="59">
        <f t="shared" si="59"/>
        <v>1.0571242285229357E-2</v>
      </c>
      <c r="U194" s="60">
        <f t="shared" si="59"/>
        <v>0</v>
      </c>
      <c r="V194" s="59">
        <f t="shared" si="59"/>
        <v>0</v>
      </c>
      <c r="W194" s="59">
        <f t="shared" si="59"/>
        <v>0.77414020427218044</v>
      </c>
      <c r="X194" s="59">
        <f t="shared" si="59"/>
        <v>8.5383110765314033E-2</v>
      </c>
      <c r="Y194" s="59">
        <f t="shared" si="59"/>
        <v>0.10164656043489766</v>
      </c>
      <c r="Z194" s="59">
        <f t="shared" si="59"/>
        <v>0</v>
      </c>
      <c r="AA194" s="59">
        <f t="shared" si="59"/>
        <v>8.4569938281834858E-2</v>
      </c>
      <c r="AB194" s="59">
        <f t="shared" si="59"/>
        <v>0</v>
      </c>
      <c r="AC194" s="59">
        <f t="shared" si="60"/>
        <v>0</v>
      </c>
      <c r="AD194" s="59">
        <f t="shared" si="60"/>
        <v>0</v>
      </c>
      <c r="AE194" s="59">
        <f t="shared" si="60"/>
        <v>0.16263449669583624</v>
      </c>
      <c r="AF194" s="59">
        <f t="shared" si="60"/>
        <v>4.8790349008750872E-2</v>
      </c>
      <c r="AG194" s="60">
        <f t="shared" si="60"/>
        <v>0.61801108744417765</v>
      </c>
      <c r="AH194" s="59">
        <f t="shared" si="60"/>
        <v>2.1142484570458713</v>
      </c>
      <c r="AI194" s="59">
        <f t="shared" si="60"/>
        <v>4.0170720683871557E-2</v>
      </c>
      <c r="AJ194" s="62">
        <v>0</v>
      </c>
      <c r="AK194" s="60">
        <f t="shared" si="60"/>
        <v>0</v>
      </c>
      <c r="AL194" s="60">
        <f t="shared" si="60"/>
        <v>0.29274209405250523</v>
      </c>
      <c r="AM194" s="60">
        <f t="shared" si="60"/>
        <v>5.6922073843542684E-2</v>
      </c>
      <c r="AN194" s="64">
        <f>AN$28/1.98347/31+43</f>
        <v>44.837769812662948</v>
      </c>
      <c r="AO194" s="60">
        <f t="shared" si="60"/>
        <v>0</v>
      </c>
      <c r="AP194" s="60">
        <f t="shared" si="60"/>
        <v>0</v>
      </c>
      <c r="AQ194" s="62">
        <v>0</v>
      </c>
      <c r="AR194" s="59">
        <f t="shared" si="60"/>
        <v>0.33014802829254758</v>
      </c>
      <c r="AS194" s="59">
        <f t="shared" si="68"/>
        <v>0</v>
      </c>
      <c r="AT194" s="59">
        <f t="shared" si="68"/>
        <v>0</v>
      </c>
      <c r="AU194" s="59">
        <f t="shared" si="68"/>
        <v>0</v>
      </c>
      <c r="AV194" s="59">
        <f t="shared" si="68"/>
        <v>8.131724834791812E-2</v>
      </c>
      <c r="AW194" s="59">
        <f t="shared" si="68"/>
        <v>0</v>
      </c>
      <c r="AX194" s="59">
        <f t="shared" si="68"/>
        <v>0</v>
      </c>
      <c r="AY194" s="59">
        <f t="shared" si="68"/>
        <v>0</v>
      </c>
      <c r="AZ194" s="59">
        <f t="shared" si="68"/>
        <v>0</v>
      </c>
      <c r="BA194" s="59">
        <f t="shared" si="68"/>
        <v>0</v>
      </c>
      <c r="BB194" s="59">
        <f t="shared" si="68"/>
        <v>0.33990609809429773</v>
      </c>
    </row>
    <row r="195" spans="1:54" x14ac:dyDescent="0.25">
      <c r="A195" s="61">
        <f t="shared" si="44"/>
        <v>43339</v>
      </c>
      <c r="B195" s="32">
        <f t="shared" si="64"/>
        <v>66.451143865337329</v>
      </c>
      <c r="C195" s="59">
        <f t="shared" si="70"/>
        <v>0.13905249467493999</v>
      </c>
      <c r="D195" s="59">
        <f t="shared" si="70"/>
        <v>0.32526899339167248</v>
      </c>
      <c r="E195" s="60">
        <f t="shared" si="70"/>
        <v>0.32526899339167248</v>
      </c>
      <c r="F195" s="59">
        <f t="shared" si="70"/>
        <v>0.32526899339167248</v>
      </c>
      <c r="G195" s="59">
        <f t="shared" si="70"/>
        <v>0.32526899339167248</v>
      </c>
      <c r="H195" s="59">
        <f t="shared" si="70"/>
        <v>0</v>
      </c>
      <c r="I195" s="59">
        <f t="shared" si="70"/>
        <v>0</v>
      </c>
      <c r="J195" s="60">
        <f t="shared" si="70"/>
        <v>4.0658624173959064</v>
      </c>
      <c r="K195" s="59">
        <f t="shared" si="70"/>
        <v>1.0620032634238106E-2</v>
      </c>
      <c r="L195" s="60">
        <f t="shared" si="70"/>
        <v>0</v>
      </c>
      <c r="M195" s="59">
        <f t="shared" si="70"/>
        <v>3.936454148375029</v>
      </c>
      <c r="N195" s="59">
        <f t="shared" si="70"/>
        <v>0.19516139603500349</v>
      </c>
      <c r="O195" s="59">
        <f t="shared" si="65"/>
        <v>0.27647864438292158</v>
      </c>
      <c r="P195" s="59">
        <f t="shared" si="65"/>
        <v>0.21142484570458711</v>
      </c>
      <c r="Q195" s="59">
        <f t="shared" si="70"/>
        <v>0.26102836719681716</v>
      </c>
      <c r="R195" s="59">
        <f t="shared" si="70"/>
        <v>0.26184153968029633</v>
      </c>
      <c r="S195" s="60">
        <f t="shared" si="70"/>
        <v>0.81317248347918125</v>
      </c>
      <c r="T195" s="59">
        <f t="shared" si="70"/>
        <v>1.0571242285229357E-2</v>
      </c>
      <c r="U195" s="60">
        <f t="shared" si="70"/>
        <v>0</v>
      </c>
      <c r="V195" s="59">
        <f t="shared" si="70"/>
        <v>0</v>
      </c>
      <c r="W195" s="59">
        <f t="shared" si="70"/>
        <v>0.77414020427218044</v>
      </c>
      <c r="X195" s="59">
        <f t="shared" si="70"/>
        <v>8.5383110765314033E-2</v>
      </c>
      <c r="Y195" s="59">
        <f t="shared" si="70"/>
        <v>0.10164656043489766</v>
      </c>
      <c r="Z195" s="59">
        <f t="shared" si="70"/>
        <v>0</v>
      </c>
      <c r="AA195" s="59">
        <f t="shared" si="70"/>
        <v>8.4569938281834858E-2</v>
      </c>
      <c r="AB195" s="59">
        <f t="shared" ref="AB195:BC200" si="71">AB$28/1.98347/31</f>
        <v>0</v>
      </c>
      <c r="AC195" s="59">
        <f t="shared" si="71"/>
        <v>0</v>
      </c>
      <c r="AD195" s="59">
        <f t="shared" si="71"/>
        <v>0</v>
      </c>
      <c r="AE195" s="59">
        <f t="shared" si="71"/>
        <v>0.16263449669583624</v>
      </c>
      <c r="AF195" s="59">
        <f t="shared" si="71"/>
        <v>4.8790349008750872E-2</v>
      </c>
      <c r="AG195" s="60">
        <f t="shared" si="71"/>
        <v>0.61801108744417765</v>
      </c>
      <c r="AH195" s="59">
        <f t="shared" si="71"/>
        <v>2.1142484570458713</v>
      </c>
      <c r="AI195" s="59">
        <f t="shared" si="71"/>
        <v>4.0170720683871557E-2</v>
      </c>
      <c r="AJ195" s="62">
        <v>0</v>
      </c>
      <c r="AK195" s="60">
        <f t="shared" ref="AK195:AV209" si="72">AK$28/1.98347/31</f>
        <v>0</v>
      </c>
      <c r="AL195" s="60">
        <f t="shared" si="72"/>
        <v>0.29274209405250523</v>
      </c>
      <c r="AM195" s="60">
        <f t="shared" si="72"/>
        <v>5.6922073843542684E-2</v>
      </c>
      <c r="AN195" s="64">
        <f>AN$28/1.98347/31+48</f>
        <v>49.837769812662948</v>
      </c>
      <c r="AO195" s="60">
        <f t="shared" si="72"/>
        <v>0</v>
      </c>
      <c r="AP195" s="60">
        <f t="shared" si="72"/>
        <v>0</v>
      </c>
      <c r="AQ195" s="62">
        <v>0</v>
      </c>
      <c r="AR195" s="59">
        <f t="shared" si="72"/>
        <v>0.33014802829254758</v>
      </c>
      <c r="AS195" s="59">
        <f t="shared" si="68"/>
        <v>0</v>
      </c>
      <c r="AT195" s="59">
        <f t="shared" si="72"/>
        <v>0</v>
      </c>
      <c r="AU195" s="59">
        <f t="shared" si="72"/>
        <v>0</v>
      </c>
      <c r="AV195" s="59">
        <f t="shared" si="72"/>
        <v>8.131724834791812E-2</v>
      </c>
      <c r="AW195" s="59">
        <f t="shared" si="68"/>
        <v>0</v>
      </c>
      <c r="AX195" s="59">
        <f t="shared" si="68"/>
        <v>0</v>
      </c>
      <c r="AY195" s="59">
        <f t="shared" si="68"/>
        <v>0</v>
      </c>
      <c r="AZ195" s="59">
        <f t="shared" si="68"/>
        <v>0</v>
      </c>
      <c r="BA195" s="59">
        <f t="shared" si="68"/>
        <v>0</v>
      </c>
      <c r="BB195" s="59">
        <f t="shared" si="68"/>
        <v>0.33990609809429773</v>
      </c>
    </row>
    <row r="196" spans="1:54" x14ac:dyDescent="0.25">
      <c r="A196" s="61">
        <f t="shared" si="44"/>
        <v>43340</v>
      </c>
      <c r="B196" s="32">
        <f t="shared" si="64"/>
        <v>66.451143865337329</v>
      </c>
      <c r="C196" s="59">
        <f t="shared" si="70"/>
        <v>0.13905249467493999</v>
      </c>
      <c r="D196" s="59">
        <f t="shared" si="70"/>
        <v>0.32526899339167248</v>
      </c>
      <c r="E196" s="60">
        <f t="shared" si="70"/>
        <v>0.32526899339167248</v>
      </c>
      <c r="F196" s="59">
        <f t="shared" si="70"/>
        <v>0.32526899339167248</v>
      </c>
      <c r="G196" s="59">
        <f t="shared" si="70"/>
        <v>0.32526899339167248</v>
      </c>
      <c r="H196" s="59">
        <f t="shared" si="70"/>
        <v>0</v>
      </c>
      <c r="I196" s="59">
        <f t="shared" si="70"/>
        <v>0</v>
      </c>
      <c r="J196" s="60">
        <f t="shared" si="70"/>
        <v>4.0658624173959064</v>
      </c>
      <c r="K196" s="59">
        <f t="shared" si="70"/>
        <v>1.0620032634238106E-2</v>
      </c>
      <c r="L196" s="60">
        <f t="shared" si="70"/>
        <v>0</v>
      </c>
      <c r="M196" s="59">
        <f t="shared" si="70"/>
        <v>3.936454148375029</v>
      </c>
      <c r="N196" s="59">
        <f t="shared" si="70"/>
        <v>0.19516139603500349</v>
      </c>
      <c r="O196" s="59">
        <f t="shared" si="65"/>
        <v>0.27647864438292158</v>
      </c>
      <c r="P196" s="59">
        <f t="shared" si="65"/>
        <v>0.21142484570458711</v>
      </c>
      <c r="Q196" s="59">
        <f t="shared" si="70"/>
        <v>0.26102836719681716</v>
      </c>
      <c r="R196" s="59">
        <f t="shared" si="70"/>
        <v>0.26184153968029633</v>
      </c>
      <c r="S196" s="60">
        <f t="shared" si="70"/>
        <v>0.81317248347918125</v>
      </c>
      <c r="T196" s="59">
        <f t="shared" si="70"/>
        <v>1.0571242285229357E-2</v>
      </c>
      <c r="U196" s="60">
        <f t="shared" si="70"/>
        <v>0</v>
      </c>
      <c r="V196" s="59">
        <f t="shared" si="70"/>
        <v>0</v>
      </c>
      <c r="W196" s="59">
        <f t="shared" si="70"/>
        <v>0.77414020427218044</v>
      </c>
      <c r="X196" s="59">
        <f t="shared" si="70"/>
        <v>8.5383110765314033E-2</v>
      </c>
      <c r="Y196" s="59">
        <f t="shared" si="70"/>
        <v>0.10164656043489766</v>
      </c>
      <c r="Z196" s="59">
        <f t="shared" si="70"/>
        <v>0</v>
      </c>
      <c r="AA196" s="59">
        <f t="shared" si="70"/>
        <v>8.4569938281834858E-2</v>
      </c>
      <c r="AB196" s="59">
        <f t="shared" si="71"/>
        <v>0</v>
      </c>
      <c r="AC196" s="59">
        <f t="shared" si="71"/>
        <v>0</v>
      </c>
      <c r="AD196" s="59">
        <f t="shared" si="71"/>
        <v>0</v>
      </c>
      <c r="AE196" s="59">
        <f t="shared" si="71"/>
        <v>0.16263449669583624</v>
      </c>
      <c r="AF196" s="59">
        <f t="shared" si="71"/>
        <v>4.8790349008750872E-2</v>
      </c>
      <c r="AG196" s="60">
        <f t="shared" si="71"/>
        <v>0.61801108744417765</v>
      </c>
      <c r="AH196" s="59">
        <f t="shared" si="71"/>
        <v>2.1142484570458713</v>
      </c>
      <c r="AI196" s="59">
        <f t="shared" si="71"/>
        <v>4.0170720683871557E-2</v>
      </c>
      <c r="AJ196" s="62">
        <v>0</v>
      </c>
      <c r="AK196" s="60">
        <f t="shared" si="72"/>
        <v>0</v>
      </c>
      <c r="AL196" s="60">
        <f t="shared" si="72"/>
        <v>0.29274209405250523</v>
      </c>
      <c r="AM196" s="60">
        <f t="shared" si="72"/>
        <v>5.6922073843542684E-2</v>
      </c>
      <c r="AN196" s="64">
        <f>AN$28/1.98347/31+48</f>
        <v>49.837769812662948</v>
      </c>
      <c r="AO196" s="60">
        <f t="shared" si="72"/>
        <v>0</v>
      </c>
      <c r="AP196" s="60">
        <f t="shared" si="72"/>
        <v>0</v>
      </c>
      <c r="AQ196" s="62">
        <v>0</v>
      </c>
      <c r="AR196" s="59">
        <f t="shared" si="72"/>
        <v>0.33014802829254758</v>
      </c>
      <c r="AS196" s="59">
        <f t="shared" si="68"/>
        <v>0</v>
      </c>
      <c r="AT196" s="59">
        <f t="shared" si="72"/>
        <v>0</v>
      </c>
      <c r="AU196" s="59">
        <f t="shared" si="72"/>
        <v>0</v>
      </c>
      <c r="AV196" s="59">
        <f t="shared" si="72"/>
        <v>8.131724834791812E-2</v>
      </c>
      <c r="AW196" s="59">
        <f t="shared" si="68"/>
        <v>0</v>
      </c>
      <c r="AX196" s="59">
        <f t="shared" si="68"/>
        <v>0</v>
      </c>
      <c r="AY196" s="59">
        <f t="shared" si="68"/>
        <v>0</v>
      </c>
      <c r="AZ196" s="59">
        <f t="shared" si="68"/>
        <v>0</v>
      </c>
      <c r="BA196" s="59">
        <f t="shared" si="68"/>
        <v>0</v>
      </c>
      <c r="BB196" s="59">
        <f t="shared" si="68"/>
        <v>0.33990609809429773</v>
      </c>
    </row>
    <row r="197" spans="1:54" x14ac:dyDescent="0.25">
      <c r="A197" s="61">
        <f t="shared" si="44"/>
        <v>43341</v>
      </c>
      <c r="B197" s="32">
        <f t="shared" si="64"/>
        <v>65.171143865337328</v>
      </c>
      <c r="C197" s="59">
        <f t="shared" si="70"/>
        <v>0.13905249467493999</v>
      </c>
      <c r="D197" s="59">
        <f t="shared" si="70"/>
        <v>0.32526899339167248</v>
      </c>
      <c r="E197" s="60">
        <f t="shared" si="70"/>
        <v>0.32526899339167248</v>
      </c>
      <c r="F197" s="59">
        <f t="shared" si="70"/>
        <v>0.32526899339167248</v>
      </c>
      <c r="G197" s="59">
        <f t="shared" si="70"/>
        <v>0.32526899339167248</v>
      </c>
      <c r="H197" s="59">
        <f t="shared" si="70"/>
        <v>0</v>
      </c>
      <c r="I197" s="59">
        <f t="shared" si="70"/>
        <v>0</v>
      </c>
      <c r="J197" s="60">
        <f t="shared" si="70"/>
        <v>4.0658624173959064</v>
      </c>
      <c r="K197" s="59">
        <f t="shared" si="70"/>
        <v>1.0620032634238106E-2</v>
      </c>
      <c r="L197" s="60">
        <f t="shared" si="70"/>
        <v>0</v>
      </c>
      <c r="M197" s="59">
        <f t="shared" si="70"/>
        <v>3.936454148375029</v>
      </c>
      <c r="N197" s="59">
        <f t="shared" si="70"/>
        <v>0.19516139603500349</v>
      </c>
      <c r="O197" s="59">
        <f t="shared" si="70"/>
        <v>0.27647864438292158</v>
      </c>
      <c r="P197" s="59">
        <f t="shared" si="70"/>
        <v>0.21142484570458711</v>
      </c>
      <c r="Q197" s="59">
        <f t="shared" si="70"/>
        <v>0.26102836719681716</v>
      </c>
      <c r="R197" s="59">
        <f t="shared" si="70"/>
        <v>0.26184153968029633</v>
      </c>
      <c r="S197" s="60">
        <f t="shared" si="70"/>
        <v>0.81317248347918125</v>
      </c>
      <c r="T197" s="59">
        <f t="shared" si="70"/>
        <v>1.0571242285229357E-2</v>
      </c>
      <c r="U197" s="60">
        <f t="shared" si="70"/>
        <v>0</v>
      </c>
      <c r="V197" s="59">
        <f t="shared" si="70"/>
        <v>0</v>
      </c>
      <c r="W197" s="59">
        <f t="shared" si="70"/>
        <v>0.77414020427218044</v>
      </c>
      <c r="X197" s="59">
        <f t="shared" si="70"/>
        <v>8.5383110765314033E-2</v>
      </c>
      <c r="Y197" s="59">
        <f t="shared" si="70"/>
        <v>0.10164656043489766</v>
      </c>
      <c r="Z197" s="59">
        <f t="shared" si="70"/>
        <v>0</v>
      </c>
      <c r="AA197" s="59">
        <f t="shared" si="70"/>
        <v>8.4569938281834858E-2</v>
      </c>
      <c r="AB197" s="59">
        <f t="shared" si="71"/>
        <v>0</v>
      </c>
      <c r="AC197" s="59">
        <f t="shared" si="71"/>
        <v>0</v>
      </c>
      <c r="AD197" s="59">
        <f t="shared" si="71"/>
        <v>0</v>
      </c>
      <c r="AE197" s="59">
        <f t="shared" si="71"/>
        <v>0.16263449669583624</v>
      </c>
      <c r="AF197" s="59">
        <f t="shared" si="71"/>
        <v>4.8790349008750872E-2</v>
      </c>
      <c r="AG197" s="60">
        <f t="shared" si="71"/>
        <v>0.61801108744417765</v>
      </c>
      <c r="AH197" s="59">
        <f t="shared" si="71"/>
        <v>2.1142484570458713</v>
      </c>
      <c r="AI197" s="59">
        <f t="shared" si="71"/>
        <v>4.0170720683871557E-2</v>
      </c>
      <c r="AJ197" s="62">
        <v>0</v>
      </c>
      <c r="AK197" s="60">
        <f t="shared" si="72"/>
        <v>0</v>
      </c>
      <c r="AL197" s="60">
        <f t="shared" si="72"/>
        <v>0.29274209405250523</v>
      </c>
      <c r="AM197" s="60">
        <f t="shared" si="72"/>
        <v>5.6922073843542684E-2</v>
      </c>
      <c r="AN197" s="64">
        <f>AN$28/1.98347/31+46.72</f>
        <v>48.557769812662947</v>
      </c>
      <c r="AO197" s="60">
        <f t="shared" si="72"/>
        <v>0</v>
      </c>
      <c r="AP197" s="60">
        <f t="shared" si="72"/>
        <v>0</v>
      </c>
      <c r="AQ197" s="62">
        <v>0</v>
      </c>
      <c r="AR197" s="59">
        <f t="shared" si="72"/>
        <v>0.33014802829254758</v>
      </c>
      <c r="AS197" s="59">
        <f t="shared" si="68"/>
        <v>0</v>
      </c>
      <c r="AT197" s="59">
        <f t="shared" si="72"/>
        <v>0</v>
      </c>
      <c r="AU197" s="59">
        <f t="shared" si="72"/>
        <v>0</v>
      </c>
      <c r="AV197" s="59">
        <f t="shared" si="72"/>
        <v>8.131724834791812E-2</v>
      </c>
      <c r="AW197" s="59">
        <f t="shared" si="68"/>
        <v>0</v>
      </c>
      <c r="AX197" s="59">
        <f t="shared" si="68"/>
        <v>0</v>
      </c>
      <c r="AY197" s="59">
        <f t="shared" si="68"/>
        <v>0</v>
      </c>
      <c r="AZ197" s="59">
        <f t="shared" si="68"/>
        <v>0</v>
      </c>
      <c r="BA197" s="59">
        <f t="shared" si="68"/>
        <v>0</v>
      </c>
      <c r="BB197" s="59">
        <f t="shared" si="68"/>
        <v>0.33990609809429773</v>
      </c>
    </row>
    <row r="198" spans="1:54" x14ac:dyDescent="0.25">
      <c r="A198" s="61">
        <f t="shared" si="44"/>
        <v>43342</v>
      </c>
      <c r="B198" s="32">
        <f t="shared" si="64"/>
        <v>60.451143865337329</v>
      </c>
      <c r="C198" s="59">
        <f t="shared" si="70"/>
        <v>0.13905249467493999</v>
      </c>
      <c r="D198" s="59">
        <f t="shared" si="70"/>
        <v>0.32526899339167248</v>
      </c>
      <c r="E198" s="60">
        <f t="shared" si="70"/>
        <v>0.32526899339167248</v>
      </c>
      <c r="F198" s="59">
        <f t="shared" si="70"/>
        <v>0.32526899339167248</v>
      </c>
      <c r="G198" s="59">
        <f t="shared" si="70"/>
        <v>0.32526899339167248</v>
      </c>
      <c r="H198" s="59">
        <f t="shared" si="70"/>
        <v>0</v>
      </c>
      <c r="I198" s="59">
        <f t="shared" si="70"/>
        <v>0</v>
      </c>
      <c r="J198" s="60">
        <f t="shared" si="70"/>
        <v>4.0658624173959064</v>
      </c>
      <c r="K198" s="59">
        <f t="shared" si="70"/>
        <v>1.0620032634238106E-2</v>
      </c>
      <c r="L198" s="60">
        <f t="shared" si="70"/>
        <v>0</v>
      </c>
      <c r="M198" s="59">
        <f t="shared" si="70"/>
        <v>3.936454148375029</v>
      </c>
      <c r="N198" s="59">
        <f t="shared" si="70"/>
        <v>0.19516139603500349</v>
      </c>
      <c r="O198" s="59">
        <f t="shared" si="70"/>
        <v>0.27647864438292158</v>
      </c>
      <c r="P198" s="59">
        <f t="shared" si="70"/>
        <v>0.21142484570458711</v>
      </c>
      <c r="Q198" s="59">
        <f t="shared" si="70"/>
        <v>0.26102836719681716</v>
      </c>
      <c r="R198" s="59">
        <f t="shared" si="70"/>
        <v>0.26184153968029633</v>
      </c>
      <c r="S198" s="60">
        <f t="shared" si="70"/>
        <v>0.81317248347918125</v>
      </c>
      <c r="T198" s="59">
        <f t="shared" si="70"/>
        <v>1.0571242285229357E-2</v>
      </c>
      <c r="U198" s="60">
        <f t="shared" si="70"/>
        <v>0</v>
      </c>
      <c r="V198" s="59">
        <f t="shared" si="70"/>
        <v>0</v>
      </c>
      <c r="W198" s="59">
        <f t="shared" si="70"/>
        <v>0.77414020427218044</v>
      </c>
      <c r="X198" s="59">
        <f t="shared" si="70"/>
        <v>8.5383110765314033E-2</v>
      </c>
      <c r="Y198" s="59">
        <f t="shared" si="70"/>
        <v>0.10164656043489766</v>
      </c>
      <c r="Z198" s="59">
        <f t="shared" si="70"/>
        <v>0</v>
      </c>
      <c r="AA198" s="59">
        <f t="shared" si="70"/>
        <v>8.4569938281834858E-2</v>
      </c>
      <c r="AB198" s="59">
        <f t="shared" si="71"/>
        <v>0</v>
      </c>
      <c r="AC198" s="59">
        <f t="shared" si="71"/>
        <v>0</v>
      </c>
      <c r="AD198" s="59">
        <f t="shared" si="71"/>
        <v>0</v>
      </c>
      <c r="AE198" s="59">
        <f t="shared" si="71"/>
        <v>0.16263449669583624</v>
      </c>
      <c r="AF198" s="59">
        <f t="shared" si="71"/>
        <v>4.8790349008750872E-2</v>
      </c>
      <c r="AG198" s="60">
        <f t="shared" si="71"/>
        <v>0.61801108744417765</v>
      </c>
      <c r="AH198" s="59">
        <f t="shared" si="71"/>
        <v>2.1142484570458713</v>
      </c>
      <c r="AI198" s="59">
        <f t="shared" si="71"/>
        <v>4.0170720683871557E-2</v>
      </c>
      <c r="AJ198" s="62">
        <v>0</v>
      </c>
      <c r="AK198" s="60">
        <f t="shared" si="72"/>
        <v>0</v>
      </c>
      <c r="AL198" s="60">
        <f t="shared" si="72"/>
        <v>0.29274209405250523</v>
      </c>
      <c r="AM198" s="60">
        <f t="shared" si="72"/>
        <v>5.6922073843542684E-2</v>
      </c>
      <c r="AN198" s="64">
        <f>AN$28/1.98347/31+42</f>
        <v>43.837769812662948</v>
      </c>
      <c r="AO198" s="60">
        <f t="shared" si="72"/>
        <v>0</v>
      </c>
      <c r="AP198" s="60">
        <f t="shared" si="72"/>
        <v>0</v>
      </c>
      <c r="AQ198" s="62">
        <v>0</v>
      </c>
      <c r="AR198" s="59">
        <f t="shared" si="72"/>
        <v>0.33014802829254758</v>
      </c>
      <c r="AS198" s="59">
        <f t="shared" si="68"/>
        <v>0</v>
      </c>
      <c r="AT198" s="59">
        <f t="shared" si="72"/>
        <v>0</v>
      </c>
      <c r="AU198" s="59">
        <f t="shared" si="72"/>
        <v>0</v>
      </c>
      <c r="AV198" s="59">
        <f t="shared" si="72"/>
        <v>8.131724834791812E-2</v>
      </c>
      <c r="AW198" s="59">
        <f t="shared" si="68"/>
        <v>0</v>
      </c>
      <c r="AX198" s="59">
        <f t="shared" si="68"/>
        <v>0</v>
      </c>
      <c r="AY198" s="59">
        <f t="shared" si="68"/>
        <v>0</v>
      </c>
      <c r="AZ198" s="59">
        <f t="shared" si="68"/>
        <v>0</v>
      </c>
      <c r="BA198" s="59">
        <f t="shared" si="68"/>
        <v>0</v>
      </c>
      <c r="BB198" s="59">
        <f t="shared" si="68"/>
        <v>0.33990609809429773</v>
      </c>
    </row>
    <row r="199" spans="1:54" x14ac:dyDescent="0.25">
      <c r="A199" s="61">
        <f t="shared" si="44"/>
        <v>43343</v>
      </c>
      <c r="B199" s="32">
        <f t="shared" si="64"/>
        <v>77.451143865337329</v>
      </c>
      <c r="C199" s="59">
        <f t="shared" si="70"/>
        <v>0.13905249467493999</v>
      </c>
      <c r="D199" s="59">
        <f t="shared" si="70"/>
        <v>0.32526899339167248</v>
      </c>
      <c r="E199" s="60">
        <f t="shared" si="70"/>
        <v>0.32526899339167248</v>
      </c>
      <c r="F199" s="59">
        <f t="shared" si="70"/>
        <v>0.32526899339167248</v>
      </c>
      <c r="G199" s="59">
        <f t="shared" si="70"/>
        <v>0.32526899339167248</v>
      </c>
      <c r="H199" s="59">
        <f t="shared" si="70"/>
        <v>0</v>
      </c>
      <c r="I199" s="59">
        <f t="shared" si="70"/>
        <v>0</v>
      </c>
      <c r="J199" s="60">
        <f t="shared" si="70"/>
        <v>4.0658624173959064</v>
      </c>
      <c r="K199" s="59">
        <f t="shared" si="70"/>
        <v>1.0620032634238106E-2</v>
      </c>
      <c r="L199" s="60">
        <f t="shared" si="70"/>
        <v>0</v>
      </c>
      <c r="M199" s="59">
        <f t="shared" si="70"/>
        <v>3.936454148375029</v>
      </c>
      <c r="N199" s="59">
        <f t="shared" si="70"/>
        <v>0.19516139603500349</v>
      </c>
      <c r="O199" s="59">
        <f t="shared" si="70"/>
        <v>0.27647864438292158</v>
      </c>
      <c r="P199" s="59">
        <f t="shared" si="70"/>
        <v>0.21142484570458711</v>
      </c>
      <c r="Q199" s="59">
        <f t="shared" si="70"/>
        <v>0.26102836719681716</v>
      </c>
      <c r="R199" s="59">
        <f t="shared" si="70"/>
        <v>0.26184153968029633</v>
      </c>
      <c r="S199" s="60">
        <f t="shared" si="70"/>
        <v>0.81317248347918125</v>
      </c>
      <c r="T199" s="59">
        <f t="shared" si="70"/>
        <v>1.0571242285229357E-2</v>
      </c>
      <c r="U199" s="60">
        <f t="shared" si="70"/>
        <v>0</v>
      </c>
      <c r="V199" s="59">
        <f t="shared" si="70"/>
        <v>0</v>
      </c>
      <c r="W199" s="59">
        <f t="shared" si="70"/>
        <v>0.77414020427218044</v>
      </c>
      <c r="X199" s="59">
        <f t="shared" si="70"/>
        <v>8.5383110765314033E-2</v>
      </c>
      <c r="Y199" s="59">
        <f t="shared" si="70"/>
        <v>0.10164656043489766</v>
      </c>
      <c r="Z199" s="59">
        <f t="shared" si="70"/>
        <v>0</v>
      </c>
      <c r="AA199" s="59">
        <f t="shared" si="70"/>
        <v>8.4569938281834858E-2</v>
      </c>
      <c r="AB199" s="59">
        <f t="shared" si="71"/>
        <v>0</v>
      </c>
      <c r="AC199" s="59">
        <f t="shared" si="71"/>
        <v>0</v>
      </c>
      <c r="AD199" s="59">
        <f t="shared" si="71"/>
        <v>0</v>
      </c>
      <c r="AE199" s="59">
        <f t="shared" si="71"/>
        <v>0.16263449669583624</v>
      </c>
      <c r="AF199" s="59">
        <f t="shared" si="71"/>
        <v>4.8790349008750872E-2</v>
      </c>
      <c r="AG199" s="60">
        <f t="shared" si="71"/>
        <v>0.61801108744417765</v>
      </c>
      <c r="AH199" s="59">
        <f t="shared" si="71"/>
        <v>2.1142484570458713</v>
      </c>
      <c r="AI199" s="59">
        <f t="shared" si="71"/>
        <v>4.0170720683871557E-2</v>
      </c>
      <c r="AJ199" s="62">
        <v>0</v>
      </c>
      <c r="AK199" s="60">
        <f t="shared" si="72"/>
        <v>0</v>
      </c>
      <c r="AL199" s="60">
        <f t="shared" si="72"/>
        <v>0.29274209405250523</v>
      </c>
      <c r="AM199" s="60">
        <f t="shared" si="72"/>
        <v>5.6922073843542684E-2</v>
      </c>
      <c r="AN199" s="64">
        <f>AN$28/1.98347/31+59</f>
        <v>60.837769812662948</v>
      </c>
      <c r="AO199" s="60">
        <f t="shared" si="72"/>
        <v>0</v>
      </c>
      <c r="AP199" s="60">
        <f t="shared" si="72"/>
        <v>0</v>
      </c>
      <c r="AQ199" s="62">
        <v>0</v>
      </c>
      <c r="AR199" s="59">
        <f t="shared" si="72"/>
        <v>0.33014802829254758</v>
      </c>
      <c r="AS199" s="59">
        <f t="shared" si="68"/>
        <v>0</v>
      </c>
      <c r="AT199" s="59">
        <f t="shared" si="72"/>
        <v>0</v>
      </c>
      <c r="AU199" s="59">
        <f t="shared" si="72"/>
        <v>0</v>
      </c>
      <c r="AV199" s="59">
        <f t="shared" si="72"/>
        <v>8.131724834791812E-2</v>
      </c>
      <c r="AW199" s="59">
        <f t="shared" si="68"/>
        <v>0</v>
      </c>
      <c r="AX199" s="59">
        <f t="shared" si="68"/>
        <v>0</v>
      </c>
      <c r="AY199" s="59">
        <f t="shared" si="68"/>
        <v>0</v>
      </c>
      <c r="AZ199" s="59">
        <f t="shared" si="68"/>
        <v>0</v>
      </c>
      <c r="BA199" s="59">
        <f t="shared" si="68"/>
        <v>0</v>
      </c>
      <c r="BB199" s="59">
        <f t="shared" si="68"/>
        <v>0.33990609809429773</v>
      </c>
    </row>
    <row r="200" spans="1:54" x14ac:dyDescent="0.25">
      <c r="A200" s="61">
        <f t="shared" si="44"/>
        <v>43344</v>
      </c>
      <c r="B200" s="32">
        <f t="shared" si="64"/>
        <v>72.321375144060283</v>
      </c>
      <c r="C200" s="59">
        <f t="shared" ref="C200:AA215" si="73">C$29/1.98347/30</f>
        <v>8.890143704383395E-2</v>
      </c>
      <c r="D200" s="59">
        <f>D$29/1.98347/30</f>
        <v>0.33611129317139488</v>
      </c>
      <c r="E200" s="60">
        <f t="shared" si="73"/>
        <v>0.33611129317139488</v>
      </c>
      <c r="F200" s="59">
        <f t="shared" si="73"/>
        <v>0.33611129317139488</v>
      </c>
      <c r="G200" s="59">
        <f t="shared" si="73"/>
        <v>0.33611129317139488</v>
      </c>
      <c r="H200" s="59">
        <f t="shared" si="73"/>
        <v>0.30081960738839836</v>
      </c>
      <c r="I200" s="59">
        <f t="shared" si="73"/>
        <v>0</v>
      </c>
      <c r="J200" s="60">
        <f t="shared" si="73"/>
        <v>2.9409738152497056</v>
      </c>
      <c r="K200" s="59">
        <f t="shared" si="73"/>
        <v>0.19133135363781659</v>
      </c>
      <c r="L200" s="60">
        <f t="shared" si="73"/>
        <v>0</v>
      </c>
      <c r="M200" s="59">
        <f t="shared" si="73"/>
        <v>4.5032695226043264</v>
      </c>
      <c r="N200" s="59">
        <f t="shared" si="73"/>
        <v>0.20166677590283694</v>
      </c>
      <c r="O200" s="59">
        <f>O$29/1.98347/30</f>
        <v>0.28569459919568563</v>
      </c>
      <c r="P200" s="59">
        <f>P$29/1.98347/30</f>
        <v>0.20166677590283694</v>
      </c>
      <c r="Q200" s="59">
        <f t="shared" ref="Q200:Q212" si="74">Q$29/1.98347/30</f>
        <v>0</v>
      </c>
      <c r="R200" s="59">
        <f t="shared" si="73"/>
        <v>0.16301397718812652</v>
      </c>
      <c r="S200" s="60">
        <f t="shared" si="73"/>
        <v>0.84027823292848725</v>
      </c>
      <c r="T200" s="59">
        <f t="shared" si="73"/>
        <v>1.0923617028070336E-2</v>
      </c>
      <c r="U200" s="60">
        <f t="shared" si="73"/>
        <v>0</v>
      </c>
      <c r="V200" s="59">
        <f t="shared" si="73"/>
        <v>7.2936150618192697E-2</v>
      </c>
      <c r="W200" s="59">
        <f t="shared" si="73"/>
        <v>0.54786140786937365</v>
      </c>
      <c r="X200" s="59">
        <f t="shared" si="73"/>
        <v>8.822921445749117E-2</v>
      </c>
      <c r="Y200" s="59">
        <f t="shared" si="73"/>
        <v>0.10503477911606091</v>
      </c>
      <c r="Z200" s="59">
        <f t="shared" si="73"/>
        <v>0</v>
      </c>
      <c r="AA200" s="59">
        <f t="shared" si="73"/>
        <v>5.2097250441566212E-2</v>
      </c>
      <c r="AB200" s="59">
        <f t="shared" ref="AB200:AQ224" si="75">AB$29/1.98347/30</f>
        <v>0</v>
      </c>
      <c r="AC200" s="59">
        <f>AC$29/1.98347/30</f>
        <v>0</v>
      </c>
      <c r="AD200" s="59">
        <f t="shared" ref="AD200:AS225" si="76">AD$29/1.98347/30</f>
        <v>0</v>
      </c>
      <c r="AE200" s="59">
        <f t="shared" si="76"/>
        <v>0.16805564658569744</v>
      </c>
      <c r="AF200" s="59">
        <f t="shared" si="76"/>
        <v>5.0416693975709234E-2</v>
      </c>
      <c r="AG200" s="60">
        <f t="shared" si="76"/>
        <v>0</v>
      </c>
      <c r="AH200" s="59">
        <f t="shared" si="76"/>
        <v>2.3359734875411946</v>
      </c>
      <c r="AI200" s="59">
        <f t="shared" si="76"/>
        <v>3.663613095568205E-2</v>
      </c>
      <c r="AJ200" s="60">
        <f t="shared" si="76"/>
        <v>0</v>
      </c>
      <c r="AK200" s="60">
        <f t="shared" si="76"/>
        <v>0</v>
      </c>
      <c r="AL200" s="60">
        <f t="shared" si="76"/>
        <v>0.16805564658569744</v>
      </c>
      <c r="AM200" s="60">
        <f t="shared" si="76"/>
        <v>4.9744471389366447E-2</v>
      </c>
      <c r="AN200" s="64">
        <f>AN$28/1.98347/31+55</f>
        <v>56.837769812662948</v>
      </c>
      <c r="AO200" s="60">
        <f t="shared" si="76"/>
        <v>0</v>
      </c>
      <c r="AP200" s="60">
        <f t="shared" si="76"/>
        <v>0</v>
      </c>
      <c r="AQ200" s="60">
        <f t="shared" si="76"/>
        <v>0</v>
      </c>
      <c r="AR200" s="59">
        <f t="shared" si="76"/>
        <v>0.25510847151708871</v>
      </c>
      <c r="AS200" s="59">
        <f t="shared" si="76"/>
        <v>0</v>
      </c>
      <c r="AT200" s="59">
        <f t="shared" ref="AT200:BI215" si="77">AT$29/1.98347/30</f>
        <v>0.18839037982256684</v>
      </c>
      <c r="AU200" s="59">
        <f t="shared" si="77"/>
        <v>0</v>
      </c>
      <c r="AV200" s="59">
        <f t="shared" si="77"/>
        <v>8.4027823292848719E-2</v>
      </c>
      <c r="AW200" s="59">
        <f t="shared" si="77"/>
        <v>0</v>
      </c>
      <c r="AX200" s="59">
        <f t="shared" si="77"/>
        <v>0</v>
      </c>
      <c r="AY200" s="59">
        <f t="shared" si="77"/>
        <v>0</v>
      </c>
      <c r="AZ200" s="59">
        <f t="shared" si="77"/>
        <v>0</v>
      </c>
      <c r="BA200" s="59">
        <f t="shared" si="77"/>
        <v>0</v>
      </c>
      <c r="BB200" s="59">
        <f t="shared" si="77"/>
        <v>0.20805289047309344</v>
      </c>
    </row>
    <row r="201" spans="1:54" x14ac:dyDescent="0.25">
      <c r="A201" s="61">
        <f t="shared" ref="A201:A264" si="78">A200+1</f>
        <v>43345</v>
      </c>
      <c r="B201" s="32">
        <f t="shared" si="64"/>
        <v>17.321375144060287</v>
      </c>
      <c r="C201" s="59">
        <f t="shared" si="73"/>
        <v>8.890143704383395E-2</v>
      </c>
      <c r="D201" s="59">
        <f t="shared" si="73"/>
        <v>0.33611129317139488</v>
      </c>
      <c r="E201" s="60">
        <f t="shared" si="73"/>
        <v>0.33611129317139488</v>
      </c>
      <c r="F201" s="59">
        <f t="shared" si="73"/>
        <v>0.33611129317139488</v>
      </c>
      <c r="G201" s="59">
        <f t="shared" si="73"/>
        <v>0.33611129317139488</v>
      </c>
      <c r="H201" s="59">
        <f t="shared" si="73"/>
        <v>0.30081960738839836</v>
      </c>
      <c r="I201" s="59">
        <f t="shared" si="73"/>
        <v>0</v>
      </c>
      <c r="J201" s="60">
        <f t="shared" si="73"/>
        <v>2.9409738152497056</v>
      </c>
      <c r="K201" s="59">
        <f t="shared" si="73"/>
        <v>0.19133135363781659</v>
      </c>
      <c r="L201" s="60">
        <f t="shared" si="73"/>
        <v>0</v>
      </c>
      <c r="M201" s="59">
        <f t="shared" si="73"/>
        <v>4.5032695226043264</v>
      </c>
      <c r="N201" s="59">
        <f t="shared" si="73"/>
        <v>0.20166677590283694</v>
      </c>
      <c r="O201" s="59">
        <f t="shared" si="73"/>
        <v>0.28569459919568563</v>
      </c>
      <c r="P201" s="59">
        <f t="shared" si="73"/>
        <v>0.20166677590283694</v>
      </c>
      <c r="Q201" s="59">
        <f t="shared" si="74"/>
        <v>0</v>
      </c>
      <c r="R201" s="59">
        <f t="shared" si="73"/>
        <v>0.16301397718812652</v>
      </c>
      <c r="S201" s="60">
        <f t="shared" si="73"/>
        <v>0.84027823292848725</v>
      </c>
      <c r="T201" s="59">
        <f t="shared" si="73"/>
        <v>1.0923617028070336E-2</v>
      </c>
      <c r="U201" s="60">
        <f t="shared" si="73"/>
        <v>0</v>
      </c>
      <c r="V201" s="59">
        <f t="shared" si="73"/>
        <v>7.2936150618192697E-2</v>
      </c>
      <c r="W201" s="59">
        <f t="shared" si="73"/>
        <v>0.54786140786937365</v>
      </c>
      <c r="X201" s="59">
        <f t="shared" si="73"/>
        <v>8.822921445749117E-2</v>
      </c>
      <c r="Y201" s="59">
        <f t="shared" si="73"/>
        <v>0.10503477911606091</v>
      </c>
      <c r="Z201" s="59">
        <f t="shared" si="73"/>
        <v>0</v>
      </c>
      <c r="AA201" s="59">
        <f t="shared" si="73"/>
        <v>5.2097250441566212E-2</v>
      </c>
      <c r="AB201" s="59">
        <f t="shared" si="75"/>
        <v>0</v>
      </c>
      <c r="AC201" s="59">
        <f t="shared" si="75"/>
        <v>0</v>
      </c>
      <c r="AD201" s="59">
        <f t="shared" si="76"/>
        <v>0</v>
      </c>
      <c r="AE201" s="59">
        <f t="shared" si="75"/>
        <v>0.16805564658569744</v>
      </c>
      <c r="AF201" s="59">
        <f t="shared" si="75"/>
        <v>5.0416693975709234E-2</v>
      </c>
      <c r="AG201" s="60">
        <f t="shared" si="75"/>
        <v>0</v>
      </c>
      <c r="AH201" s="59">
        <f t="shared" si="75"/>
        <v>2.3359734875411946</v>
      </c>
      <c r="AI201" s="59">
        <f t="shared" si="75"/>
        <v>3.663613095568205E-2</v>
      </c>
      <c r="AJ201" s="60">
        <f t="shared" si="75"/>
        <v>0</v>
      </c>
      <c r="AK201" s="60">
        <f t="shared" si="76"/>
        <v>0</v>
      </c>
      <c r="AL201" s="60">
        <f t="shared" si="76"/>
        <v>0.16805564658569744</v>
      </c>
      <c r="AM201" s="60">
        <f t="shared" si="76"/>
        <v>4.9744471389366447E-2</v>
      </c>
      <c r="AN201" s="60">
        <f>AN$28/1.98347/31</f>
        <v>1.8377698126629496</v>
      </c>
      <c r="AO201" s="60">
        <f t="shared" si="76"/>
        <v>0</v>
      </c>
      <c r="AP201" s="60">
        <f t="shared" si="76"/>
        <v>0</v>
      </c>
      <c r="AQ201" s="60">
        <f t="shared" si="76"/>
        <v>0</v>
      </c>
      <c r="AR201" s="59">
        <f t="shared" si="76"/>
        <v>0.25510847151708871</v>
      </c>
      <c r="AS201" s="59">
        <f t="shared" si="76"/>
        <v>0</v>
      </c>
      <c r="AT201" s="59">
        <f t="shared" si="77"/>
        <v>0.18839037982256684</v>
      </c>
      <c r="AU201" s="59">
        <f t="shared" si="77"/>
        <v>0</v>
      </c>
      <c r="AV201" s="59">
        <f t="shared" si="77"/>
        <v>8.4027823292848719E-2</v>
      </c>
      <c r="AW201" s="59">
        <f t="shared" si="77"/>
        <v>0</v>
      </c>
      <c r="AX201" s="59">
        <f t="shared" si="77"/>
        <v>0</v>
      </c>
      <c r="AY201" s="59">
        <f t="shared" si="77"/>
        <v>0</v>
      </c>
      <c r="AZ201" s="59">
        <f t="shared" si="77"/>
        <v>0</v>
      </c>
      <c r="BA201" s="59">
        <f t="shared" si="77"/>
        <v>0</v>
      </c>
      <c r="BB201" s="59">
        <f t="shared" si="77"/>
        <v>0.20805289047309344</v>
      </c>
    </row>
    <row r="202" spans="1:54" x14ac:dyDescent="0.25">
      <c r="A202" s="61">
        <f t="shared" si="78"/>
        <v>43346</v>
      </c>
      <c r="B202" s="32">
        <f t="shared" si="64"/>
        <v>17.321375144060287</v>
      </c>
      <c r="C202" s="59">
        <f t="shared" si="73"/>
        <v>8.890143704383395E-2</v>
      </c>
      <c r="D202" s="59">
        <f t="shared" si="73"/>
        <v>0.33611129317139488</v>
      </c>
      <c r="E202" s="60">
        <f t="shared" si="73"/>
        <v>0.33611129317139488</v>
      </c>
      <c r="F202" s="59">
        <f t="shared" si="73"/>
        <v>0.33611129317139488</v>
      </c>
      <c r="G202" s="59">
        <f t="shared" si="73"/>
        <v>0.33611129317139488</v>
      </c>
      <c r="H202" s="59">
        <f t="shared" si="73"/>
        <v>0.30081960738839836</v>
      </c>
      <c r="I202" s="59">
        <f t="shared" si="73"/>
        <v>0</v>
      </c>
      <c r="J202" s="60">
        <f t="shared" si="73"/>
        <v>2.9409738152497056</v>
      </c>
      <c r="K202" s="59">
        <f t="shared" si="73"/>
        <v>0.19133135363781659</v>
      </c>
      <c r="L202" s="60">
        <f t="shared" si="73"/>
        <v>0</v>
      </c>
      <c r="M202" s="59">
        <f t="shared" si="73"/>
        <v>4.5032695226043264</v>
      </c>
      <c r="N202" s="59">
        <f t="shared" si="73"/>
        <v>0.20166677590283694</v>
      </c>
      <c r="O202" s="59">
        <f t="shared" si="73"/>
        <v>0.28569459919568563</v>
      </c>
      <c r="P202" s="59">
        <f t="shared" si="73"/>
        <v>0.20166677590283694</v>
      </c>
      <c r="Q202" s="59">
        <f t="shared" si="74"/>
        <v>0</v>
      </c>
      <c r="R202" s="59">
        <f t="shared" si="73"/>
        <v>0.16301397718812652</v>
      </c>
      <c r="S202" s="60">
        <f t="shared" si="73"/>
        <v>0.84027823292848725</v>
      </c>
      <c r="T202" s="59">
        <f t="shared" si="73"/>
        <v>1.0923617028070336E-2</v>
      </c>
      <c r="U202" s="60">
        <f t="shared" si="73"/>
        <v>0</v>
      </c>
      <c r="V202" s="59">
        <f t="shared" si="73"/>
        <v>7.2936150618192697E-2</v>
      </c>
      <c r="W202" s="59">
        <f t="shared" si="73"/>
        <v>0.54786140786937365</v>
      </c>
      <c r="X202" s="59">
        <f t="shared" si="73"/>
        <v>8.822921445749117E-2</v>
      </c>
      <c r="Y202" s="59">
        <f t="shared" si="73"/>
        <v>0.10503477911606091</v>
      </c>
      <c r="Z202" s="59">
        <f t="shared" si="73"/>
        <v>0</v>
      </c>
      <c r="AA202" s="59">
        <f t="shared" si="73"/>
        <v>5.2097250441566212E-2</v>
      </c>
      <c r="AB202" s="59">
        <f t="shared" si="75"/>
        <v>0</v>
      </c>
      <c r="AC202" s="59">
        <f t="shared" si="75"/>
        <v>0</v>
      </c>
      <c r="AD202" s="59">
        <f t="shared" si="76"/>
        <v>0</v>
      </c>
      <c r="AE202" s="59">
        <f t="shared" si="75"/>
        <v>0.16805564658569744</v>
      </c>
      <c r="AF202" s="59">
        <f t="shared" si="75"/>
        <v>5.0416693975709234E-2</v>
      </c>
      <c r="AG202" s="60">
        <f t="shared" si="75"/>
        <v>0</v>
      </c>
      <c r="AH202" s="59">
        <f t="shared" si="75"/>
        <v>2.3359734875411946</v>
      </c>
      <c r="AI202" s="59">
        <f t="shared" si="75"/>
        <v>3.663613095568205E-2</v>
      </c>
      <c r="AJ202" s="60">
        <f t="shared" si="75"/>
        <v>0</v>
      </c>
      <c r="AK202" s="60">
        <f t="shared" si="76"/>
        <v>0</v>
      </c>
      <c r="AL202" s="60">
        <f t="shared" si="76"/>
        <v>0.16805564658569744</v>
      </c>
      <c r="AM202" s="60">
        <f t="shared" si="76"/>
        <v>4.9744471389366447E-2</v>
      </c>
      <c r="AN202" s="60">
        <f>AN$28/1.98347/31</f>
        <v>1.8377698126629496</v>
      </c>
      <c r="AO202" s="60">
        <f t="shared" si="76"/>
        <v>0</v>
      </c>
      <c r="AP202" s="60">
        <f t="shared" si="76"/>
        <v>0</v>
      </c>
      <c r="AQ202" s="60">
        <f t="shared" si="76"/>
        <v>0</v>
      </c>
      <c r="AR202" s="59">
        <f t="shared" si="76"/>
        <v>0.25510847151708871</v>
      </c>
      <c r="AS202" s="59">
        <f t="shared" si="76"/>
        <v>0</v>
      </c>
      <c r="AT202" s="59">
        <f t="shared" si="77"/>
        <v>0.18839037982256684</v>
      </c>
      <c r="AU202" s="59">
        <f t="shared" si="77"/>
        <v>0</v>
      </c>
      <c r="AV202" s="59">
        <f t="shared" si="77"/>
        <v>8.4027823292848719E-2</v>
      </c>
      <c r="AW202" s="59">
        <f t="shared" si="77"/>
        <v>0</v>
      </c>
      <c r="AX202" s="59">
        <f t="shared" si="77"/>
        <v>0</v>
      </c>
      <c r="AY202" s="59">
        <f t="shared" si="77"/>
        <v>0</v>
      </c>
      <c r="AZ202" s="59">
        <f t="shared" si="77"/>
        <v>0</v>
      </c>
      <c r="BA202" s="59">
        <f t="shared" si="77"/>
        <v>0</v>
      </c>
      <c r="BB202" s="59">
        <f t="shared" si="77"/>
        <v>0.20805289047309344</v>
      </c>
    </row>
    <row r="203" spans="1:54" x14ac:dyDescent="0.25">
      <c r="A203" s="61">
        <f t="shared" si="78"/>
        <v>43347</v>
      </c>
      <c r="B203" s="32">
        <f t="shared" si="64"/>
        <v>17.349023008498577</v>
      </c>
      <c r="C203" s="59">
        <f t="shared" si="73"/>
        <v>8.890143704383395E-2</v>
      </c>
      <c r="D203" s="59">
        <f t="shared" si="73"/>
        <v>0.33611129317139488</v>
      </c>
      <c r="E203" s="60">
        <f t="shared" si="73"/>
        <v>0.33611129317139488</v>
      </c>
      <c r="F203" s="59">
        <f t="shared" si="73"/>
        <v>0.33611129317139488</v>
      </c>
      <c r="G203" s="59">
        <f t="shared" si="73"/>
        <v>0.33611129317139488</v>
      </c>
      <c r="H203" s="59">
        <f t="shared" si="73"/>
        <v>0.30081960738839836</v>
      </c>
      <c r="I203" s="59">
        <f t="shared" si="73"/>
        <v>0</v>
      </c>
      <c r="J203" s="60">
        <f t="shared" si="73"/>
        <v>2.9409738152497056</v>
      </c>
      <c r="K203" s="59">
        <f t="shared" si="73"/>
        <v>0.19133135363781659</v>
      </c>
      <c r="L203" s="60">
        <f t="shared" si="73"/>
        <v>0</v>
      </c>
      <c r="M203" s="59">
        <f t="shared" si="73"/>
        <v>4.5032695226043264</v>
      </c>
      <c r="N203" s="59">
        <f t="shared" si="73"/>
        <v>0.20166677590283694</v>
      </c>
      <c r="O203" s="59">
        <f t="shared" si="73"/>
        <v>0.28569459919568563</v>
      </c>
      <c r="P203" s="59">
        <f t="shared" si="73"/>
        <v>0.20166677590283694</v>
      </c>
      <c r="Q203" s="59">
        <f t="shared" si="74"/>
        <v>0</v>
      </c>
      <c r="R203" s="59">
        <f t="shared" si="73"/>
        <v>0.16301397718812652</v>
      </c>
      <c r="S203" s="60">
        <f t="shared" si="73"/>
        <v>0.84027823292848725</v>
      </c>
      <c r="T203" s="59">
        <f t="shared" si="73"/>
        <v>1.0923617028070336E-2</v>
      </c>
      <c r="U203" s="60">
        <f t="shared" si="73"/>
        <v>0</v>
      </c>
      <c r="V203" s="59">
        <f t="shared" si="73"/>
        <v>7.2936150618192697E-2</v>
      </c>
      <c r="W203" s="59">
        <f t="shared" si="73"/>
        <v>0.54786140786937365</v>
      </c>
      <c r="X203" s="59">
        <f t="shared" si="73"/>
        <v>8.822921445749117E-2</v>
      </c>
      <c r="Y203" s="59">
        <f t="shared" si="73"/>
        <v>0.10503477911606091</v>
      </c>
      <c r="Z203" s="59">
        <f t="shared" si="73"/>
        <v>0</v>
      </c>
      <c r="AA203" s="59">
        <f t="shared" si="73"/>
        <v>5.2097250441566212E-2</v>
      </c>
      <c r="AB203" s="59">
        <f t="shared" si="75"/>
        <v>0</v>
      </c>
      <c r="AC203" s="59">
        <f t="shared" si="75"/>
        <v>0</v>
      </c>
      <c r="AD203" s="59">
        <f t="shared" si="76"/>
        <v>0</v>
      </c>
      <c r="AE203" s="59">
        <f t="shared" si="75"/>
        <v>0.16805564658569744</v>
      </c>
      <c r="AF203" s="59">
        <f t="shared" si="75"/>
        <v>5.0416693975709234E-2</v>
      </c>
      <c r="AG203" s="60">
        <f t="shared" si="75"/>
        <v>0</v>
      </c>
      <c r="AH203" s="59">
        <f t="shared" si="75"/>
        <v>2.3359734875411946</v>
      </c>
      <c r="AI203" s="59">
        <f t="shared" si="75"/>
        <v>3.663613095568205E-2</v>
      </c>
      <c r="AJ203" s="60">
        <f t="shared" si="75"/>
        <v>0</v>
      </c>
      <c r="AK203" s="60">
        <f t="shared" si="76"/>
        <v>0</v>
      </c>
      <c r="AL203" s="60">
        <f t="shared" si="76"/>
        <v>0.16805564658569744</v>
      </c>
      <c r="AM203" s="60">
        <f t="shared" si="76"/>
        <v>4.9744471389366447E-2</v>
      </c>
      <c r="AN203" s="60">
        <f t="shared" si="76"/>
        <v>1.8654176771012416</v>
      </c>
      <c r="AO203" s="60">
        <f t="shared" si="76"/>
        <v>0</v>
      </c>
      <c r="AP203" s="60">
        <f t="shared" si="76"/>
        <v>0</v>
      </c>
      <c r="AQ203" s="60">
        <f t="shared" si="76"/>
        <v>0</v>
      </c>
      <c r="AR203" s="59">
        <f t="shared" si="76"/>
        <v>0.25510847151708871</v>
      </c>
      <c r="AS203" s="59">
        <f t="shared" si="76"/>
        <v>0</v>
      </c>
      <c r="AT203" s="59">
        <f t="shared" si="77"/>
        <v>0.18839037982256684</v>
      </c>
      <c r="AU203" s="59">
        <f t="shared" si="77"/>
        <v>0</v>
      </c>
      <c r="AV203" s="59">
        <f t="shared" si="77"/>
        <v>8.4027823292848719E-2</v>
      </c>
      <c r="AW203" s="59">
        <f t="shared" si="77"/>
        <v>0</v>
      </c>
      <c r="AX203" s="59">
        <f t="shared" si="77"/>
        <v>0</v>
      </c>
      <c r="AY203" s="59">
        <f t="shared" si="77"/>
        <v>0</v>
      </c>
      <c r="AZ203" s="59">
        <f t="shared" si="77"/>
        <v>0</v>
      </c>
      <c r="BA203" s="59">
        <f t="shared" si="77"/>
        <v>0</v>
      </c>
      <c r="BB203" s="59">
        <f t="shared" si="77"/>
        <v>0.20805289047309344</v>
      </c>
    </row>
    <row r="204" spans="1:54" x14ac:dyDescent="0.25">
      <c r="A204" s="61">
        <f t="shared" si="78"/>
        <v>43348</v>
      </c>
      <c r="B204" s="32">
        <f t="shared" si="64"/>
        <v>17.349023008498577</v>
      </c>
      <c r="C204" s="59">
        <f t="shared" si="73"/>
        <v>8.890143704383395E-2</v>
      </c>
      <c r="D204" s="59">
        <f t="shared" si="73"/>
        <v>0.33611129317139488</v>
      </c>
      <c r="E204" s="60">
        <f t="shared" si="73"/>
        <v>0.33611129317139488</v>
      </c>
      <c r="F204" s="59">
        <f t="shared" si="73"/>
        <v>0.33611129317139488</v>
      </c>
      <c r="G204" s="59">
        <f t="shared" si="73"/>
        <v>0.33611129317139488</v>
      </c>
      <c r="H204" s="59">
        <f t="shared" si="73"/>
        <v>0.30081960738839836</v>
      </c>
      <c r="I204" s="59">
        <f t="shared" si="73"/>
        <v>0</v>
      </c>
      <c r="J204" s="60">
        <f t="shared" si="73"/>
        <v>2.9409738152497056</v>
      </c>
      <c r="K204" s="59">
        <f t="shared" si="73"/>
        <v>0.19133135363781659</v>
      </c>
      <c r="L204" s="60">
        <f t="shared" si="73"/>
        <v>0</v>
      </c>
      <c r="M204" s="59">
        <f t="shared" si="73"/>
        <v>4.5032695226043264</v>
      </c>
      <c r="N204" s="59">
        <f t="shared" si="73"/>
        <v>0.20166677590283694</v>
      </c>
      <c r="O204" s="59">
        <f t="shared" si="73"/>
        <v>0.28569459919568563</v>
      </c>
      <c r="P204" s="59">
        <f t="shared" si="73"/>
        <v>0.20166677590283694</v>
      </c>
      <c r="Q204" s="59">
        <f t="shared" si="74"/>
        <v>0</v>
      </c>
      <c r="R204" s="59">
        <f t="shared" si="73"/>
        <v>0.16301397718812652</v>
      </c>
      <c r="S204" s="60">
        <f t="shared" si="73"/>
        <v>0.84027823292848725</v>
      </c>
      <c r="T204" s="59">
        <f t="shared" si="73"/>
        <v>1.0923617028070336E-2</v>
      </c>
      <c r="U204" s="60">
        <f t="shared" si="73"/>
        <v>0</v>
      </c>
      <c r="V204" s="59">
        <f t="shared" si="73"/>
        <v>7.2936150618192697E-2</v>
      </c>
      <c r="W204" s="59">
        <f t="shared" si="73"/>
        <v>0.54786140786937365</v>
      </c>
      <c r="X204" s="59">
        <f t="shared" si="73"/>
        <v>8.822921445749117E-2</v>
      </c>
      <c r="Y204" s="59">
        <f t="shared" si="73"/>
        <v>0.10503477911606091</v>
      </c>
      <c r="Z204" s="59">
        <f t="shared" si="73"/>
        <v>0</v>
      </c>
      <c r="AA204" s="59">
        <f t="shared" si="73"/>
        <v>5.2097250441566212E-2</v>
      </c>
      <c r="AB204" s="59">
        <f t="shared" si="75"/>
        <v>0</v>
      </c>
      <c r="AC204" s="59">
        <f t="shared" si="75"/>
        <v>0</v>
      </c>
      <c r="AD204" s="59">
        <f t="shared" si="76"/>
        <v>0</v>
      </c>
      <c r="AE204" s="59">
        <f t="shared" si="75"/>
        <v>0.16805564658569744</v>
      </c>
      <c r="AF204" s="59">
        <f t="shared" si="75"/>
        <v>5.0416693975709234E-2</v>
      </c>
      <c r="AG204" s="60">
        <f t="shared" si="75"/>
        <v>0</v>
      </c>
      <c r="AH204" s="59">
        <f t="shared" si="75"/>
        <v>2.3359734875411946</v>
      </c>
      <c r="AI204" s="59">
        <f t="shared" si="75"/>
        <v>3.663613095568205E-2</v>
      </c>
      <c r="AJ204" s="60">
        <f t="shared" si="75"/>
        <v>0</v>
      </c>
      <c r="AK204" s="60">
        <f t="shared" si="76"/>
        <v>0</v>
      </c>
      <c r="AL204" s="60">
        <f t="shared" si="76"/>
        <v>0.16805564658569744</v>
      </c>
      <c r="AM204" s="60">
        <f t="shared" si="76"/>
        <v>4.9744471389366447E-2</v>
      </c>
      <c r="AN204" s="60">
        <f t="shared" si="76"/>
        <v>1.8654176771012416</v>
      </c>
      <c r="AO204" s="60">
        <f t="shared" si="76"/>
        <v>0</v>
      </c>
      <c r="AP204" s="60">
        <f t="shared" si="76"/>
        <v>0</v>
      </c>
      <c r="AQ204" s="60">
        <f t="shared" si="76"/>
        <v>0</v>
      </c>
      <c r="AR204" s="59">
        <f t="shared" si="76"/>
        <v>0.25510847151708871</v>
      </c>
      <c r="AS204" s="59">
        <f t="shared" si="76"/>
        <v>0</v>
      </c>
      <c r="AT204" s="59">
        <f t="shared" si="77"/>
        <v>0.18839037982256684</v>
      </c>
      <c r="AU204" s="59">
        <f t="shared" si="77"/>
        <v>0</v>
      </c>
      <c r="AV204" s="59">
        <f t="shared" si="77"/>
        <v>8.4027823292848719E-2</v>
      </c>
      <c r="AW204" s="59">
        <f t="shared" si="77"/>
        <v>0</v>
      </c>
      <c r="AX204" s="59">
        <f t="shared" si="77"/>
        <v>0</v>
      </c>
      <c r="AY204" s="59">
        <f t="shared" si="77"/>
        <v>0</v>
      </c>
      <c r="AZ204" s="59">
        <f t="shared" si="77"/>
        <v>0</v>
      </c>
      <c r="BA204" s="59">
        <f t="shared" si="77"/>
        <v>0</v>
      </c>
      <c r="BB204" s="59">
        <f t="shared" si="77"/>
        <v>0.20805289047309344</v>
      </c>
    </row>
    <row r="205" spans="1:54" x14ac:dyDescent="0.25">
      <c r="A205" s="61">
        <f t="shared" si="78"/>
        <v>43349</v>
      </c>
      <c r="B205" s="32">
        <f t="shared" si="64"/>
        <v>17.349023008498577</v>
      </c>
      <c r="C205" s="59">
        <f t="shared" si="73"/>
        <v>8.890143704383395E-2</v>
      </c>
      <c r="D205" s="59">
        <f t="shared" si="73"/>
        <v>0.33611129317139488</v>
      </c>
      <c r="E205" s="60">
        <f t="shared" si="73"/>
        <v>0.33611129317139488</v>
      </c>
      <c r="F205" s="59">
        <f t="shared" si="73"/>
        <v>0.33611129317139488</v>
      </c>
      <c r="G205" s="59">
        <f t="shared" si="73"/>
        <v>0.33611129317139488</v>
      </c>
      <c r="H205" s="59">
        <f t="shared" si="73"/>
        <v>0.30081960738839836</v>
      </c>
      <c r="I205" s="59">
        <f t="shared" si="73"/>
        <v>0</v>
      </c>
      <c r="J205" s="60">
        <f t="shared" si="73"/>
        <v>2.9409738152497056</v>
      </c>
      <c r="K205" s="59">
        <f t="shared" si="73"/>
        <v>0.19133135363781659</v>
      </c>
      <c r="L205" s="60">
        <f t="shared" si="73"/>
        <v>0</v>
      </c>
      <c r="M205" s="59">
        <f t="shared" si="73"/>
        <v>4.5032695226043264</v>
      </c>
      <c r="N205" s="59">
        <f t="shared" si="73"/>
        <v>0.20166677590283694</v>
      </c>
      <c r="O205" s="59">
        <f t="shared" si="73"/>
        <v>0.28569459919568563</v>
      </c>
      <c r="P205" s="59">
        <f t="shared" si="73"/>
        <v>0.20166677590283694</v>
      </c>
      <c r="Q205" s="59">
        <f t="shared" si="74"/>
        <v>0</v>
      </c>
      <c r="R205" s="59">
        <f t="shared" si="73"/>
        <v>0.16301397718812652</v>
      </c>
      <c r="S205" s="60">
        <f t="shared" si="73"/>
        <v>0.84027823292848725</v>
      </c>
      <c r="T205" s="59">
        <f t="shared" si="73"/>
        <v>1.0923617028070336E-2</v>
      </c>
      <c r="U205" s="60">
        <f t="shared" si="73"/>
        <v>0</v>
      </c>
      <c r="V205" s="59">
        <f t="shared" si="73"/>
        <v>7.2936150618192697E-2</v>
      </c>
      <c r="W205" s="59">
        <f t="shared" si="73"/>
        <v>0.54786140786937365</v>
      </c>
      <c r="X205" s="59">
        <f t="shared" si="73"/>
        <v>8.822921445749117E-2</v>
      </c>
      <c r="Y205" s="59">
        <f t="shared" si="73"/>
        <v>0.10503477911606091</v>
      </c>
      <c r="Z205" s="59">
        <f t="shared" si="73"/>
        <v>0</v>
      </c>
      <c r="AA205" s="59">
        <f t="shared" si="73"/>
        <v>5.2097250441566212E-2</v>
      </c>
      <c r="AB205" s="59">
        <f t="shared" si="75"/>
        <v>0</v>
      </c>
      <c r="AC205" s="59">
        <f t="shared" si="75"/>
        <v>0</v>
      </c>
      <c r="AD205" s="59">
        <f t="shared" si="76"/>
        <v>0</v>
      </c>
      <c r="AE205" s="59">
        <f t="shared" si="75"/>
        <v>0.16805564658569744</v>
      </c>
      <c r="AF205" s="59">
        <f t="shared" si="75"/>
        <v>5.0416693975709234E-2</v>
      </c>
      <c r="AG205" s="60">
        <f t="shared" si="75"/>
        <v>0</v>
      </c>
      <c r="AH205" s="59">
        <f t="shared" si="75"/>
        <v>2.3359734875411946</v>
      </c>
      <c r="AI205" s="59">
        <f t="shared" si="75"/>
        <v>3.663613095568205E-2</v>
      </c>
      <c r="AJ205" s="60">
        <f t="shared" si="75"/>
        <v>0</v>
      </c>
      <c r="AK205" s="60">
        <f t="shared" si="76"/>
        <v>0</v>
      </c>
      <c r="AL205" s="60">
        <f t="shared" si="76"/>
        <v>0.16805564658569744</v>
      </c>
      <c r="AM205" s="60">
        <f t="shared" si="76"/>
        <v>4.9744471389366447E-2</v>
      </c>
      <c r="AN205" s="60">
        <f t="shared" si="76"/>
        <v>1.8654176771012416</v>
      </c>
      <c r="AO205" s="60">
        <f t="shared" si="76"/>
        <v>0</v>
      </c>
      <c r="AP205" s="60">
        <f t="shared" si="76"/>
        <v>0</v>
      </c>
      <c r="AQ205" s="60">
        <f t="shared" si="76"/>
        <v>0</v>
      </c>
      <c r="AR205" s="59">
        <f t="shared" si="76"/>
        <v>0.25510847151708871</v>
      </c>
      <c r="AS205" s="59">
        <f t="shared" si="76"/>
        <v>0</v>
      </c>
      <c r="AT205" s="59">
        <f t="shared" si="77"/>
        <v>0.18839037982256684</v>
      </c>
      <c r="AU205" s="59">
        <f t="shared" si="77"/>
        <v>0</v>
      </c>
      <c r="AV205" s="59">
        <f t="shared" si="77"/>
        <v>8.4027823292848719E-2</v>
      </c>
      <c r="AW205" s="59">
        <f t="shared" si="77"/>
        <v>0</v>
      </c>
      <c r="AX205" s="59">
        <f t="shared" si="77"/>
        <v>0</v>
      </c>
      <c r="AY205" s="59">
        <f t="shared" si="77"/>
        <v>0</v>
      </c>
      <c r="AZ205" s="59">
        <f t="shared" si="77"/>
        <v>0</v>
      </c>
      <c r="BA205" s="59">
        <f t="shared" si="77"/>
        <v>0</v>
      </c>
      <c r="BB205" s="59">
        <f t="shared" si="77"/>
        <v>0.20805289047309344</v>
      </c>
    </row>
    <row r="206" spans="1:54" x14ac:dyDescent="0.25">
      <c r="A206" s="61">
        <f t="shared" si="78"/>
        <v>43350</v>
      </c>
      <c r="B206" s="32">
        <f t="shared" si="64"/>
        <v>17.349023008498577</v>
      </c>
      <c r="C206" s="59">
        <f t="shared" si="73"/>
        <v>8.890143704383395E-2</v>
      </c>
      <c r="D206" s="59">
        <f t="shared" si="73"/>
        <v>0.33611129317139488</v>
      </c>
      <c r="E206" s="60">
        <f t="shared" si="73"/>
        <v>0.33611129317139488</v>
      </c>
      <c r="F206" s="59">
        <f t="shared" si="73"/>
        <v>0.33611129317139488</v>
      </c>
      <c r="G206" s="59">
        <f t="shared" si="73"/>
        <v>0.33611129317139488</v>
      </c>
      <c r="H206" s="59">
        <f t="shared" si="73"/>
        <v>0.30081960738839836</v>
      </c>
      <c r="I206" s="59">
        <f t="shared" si="73"/>
        <v>0</v>
      </c>
      <c r="J206" s="60">
        <f t="shared" si="73"/>
        <v>2.9409738152497056</v>
      </c>
      <c r="K206" s="59">
        <f t="shared" si="73"/>
        <v>0.19133135363781659</v>
      </c>
      <c r="L206" s="60">
        <f t="shared" si="73"/>
        <v>0</v>
      </c>
      <c r="M206" s="59">
        <f t="shared" si="73"/>
        <v>4.5032695226043264</v>
      </c>
      <c r="N206" s="59">
        <f t="shared" si="73"/>
        <v>0.20166677590283694</v>
      </c>
      <c r="O206" s="59">
        <f t="shared" si="73"/>
        <v>0.28569459919568563</v>
      </c>
      <c r="P206" s="59">
        <f t="shared" si="73"/>
        <v>0.20166677590283694</v>
      </c>
      <c r="Q206" s="59">
        <f t="shared" si="74"/>
        <v>0</v>
      </c>
      <c r="R206" s="59">
        <f t="shared" si="73"/>
        <v>0.16301397718812652</v>
      </c>
      <c r="S206" s="60">
        <f t="shared" si="73"/>
        <v>0.84027823292848725</v>
      </c>
      <c r="T206" s="59">
        <f t="shared" si="73"/>
        <v>1.0923617028070336E-2</v>
      </c>
      <c r="U206" s="60">
        <f t="shared" si="73"/>
        <v>0</v>
      </c>
      <c r="V206" s="59">
        <f t="shared" si="73"/>
        <v>7.2936150618192697E-2</v>
      </c>
      <c r="W206" s="59">
        <f t="shared" si="73"/>
        <v>0.54786140786937365</v>
      </c>
      <c r="X206" s="59">
        <f t="shared" si="73"/>
        <v>8.822921445749117E-2</v>
      </c>
      <c r="Y206" s="59">
        <f t="shared" si="73"/>
        <v>0.10503477911606091</v>
      </c>
      <c r="Z206" s="59">
        <f t="shared" si="73"/>
        <v>0</v>
      </c>
      <c r="AA206" s="59">
        <f t="shared" si="73"/>
        <v>5.2097250441566212E-2</v>
      </c>
      <c r="AB206" s="59">
        <f t="shared" si="75"/>
        <v>0</v>
      </c>
      <c r="AC206" s="59">
        <f t="shared" si="75"/>
        <v>0</v>
      </c>
      <c r="AD206" s="59">
        <f t="shared" si="76"/>
        <v>0</v>
      </c>
      <c r="AE206" s="59">
        <f t="shared" si="75"/>
        <v>0.16805564658569744</v>
      </c>
      <c r="AF206" s="59">
        <f t="shared" si="75"/>
        <v>5.0416693975709234E-2</v>
      </c>
      <c r="AG206" s="60">
        <f t="shared" si="75"/>
        <v>0</v>
      </c>
      <c r="AH206" s="59">
        <f t="shared" si="75"/>
        <v>2.3359734875411946</v>
      </c>
      <c r="AI206" s="59">
        <f t="shared" si="75"/>
        <v>3.663613095568205E-2</v>
      </c>
      <c r="AJ206" s="60">
        <f t="shared" si="75"/>
        <v>0</v>
      </c>
      <c r="AK206" s="60">
        <f t="shared" si="76"/>
        <v>0</v>
      </c>
      <c r="AL206" s="60">
        <f t="shared" si="76"/>
        <v>0.16805564658569744</v>
      </c>
      <c r="AM206" s="60">
        <f t="shared" si="76"/>
        <v>4.9744471389366447E-2</v>
      </c>
      <c r="AN206" s="60">
        <f t="shared" si="76"/>
        <v>1.8654176771012416</v>
      </c>
      <c r="AO206" s="60">
        <f t="shared" si="76"/>
        <v>0</v>
      </c>
      <c r="AP206" s="60">
        <f t="shared" si="76"/>
        <v>0</v>
      </c>
      <c r="AQ206" s="60">
        <f t="shared" si="76"/>
        <v>0</v>
      </c>
      <c r="AR206" s="59">
        <f t="shared" si="76"/>
        <v>0.25510847151708871</v>
      </c>
      <c r="AS206" s="59">
        <f t="shared" si="76"/>
        <v>0</v>
      </c>
      <c r="AT206" s="59">
        <f t="shared" si="77"/>
        <v>0.18839037982256684</v>
      </c>
      <c r="AU206" s="59">
        <f t="shared" si="77"/>
        <v>0</v>
      </c>
      <c r="AV206" s="59">
        <f t="shared" si="77"/>
        <v>8.4027823292848719E-2</v>
      </c>
      <c r="AW206" s="59">
        <f t="shared" si="77"/>
        <v>0</v>
      </c>
      <c r="AX206" s="59">
        <f t="shared" si="77"/>
        <v>0</v>
      </c>
      <c r="AY206" s="59">
        <f t="shared" si="77"/>
        <v>0</v>
      </c>
      <c r="AZ206" s="59">
        <f t="shared" si="77"/>
        <v>0</v>
      </c>
      <c r="BA206" s="59">
        <f t="shared" si="77"/>
        <v>0</v>
      </c>
      <c r="BB206" s="59">
        <f t="shared" si="77"/>
        <v>0.20805289047309344</v>
      </c>
    </row>
    <row r="207" spans="1:54" x14ac:dyDescent="0.25">
      <c r="A207" s="61">
        <f t="shared" si="78"/>
        <v>43351</v>
      </c>
      <c r="B207" s="32">
        <f t="shared" si="64"/>
        <v>17.349023008498577</v>
      </c>
      <c r="C207" s="59">
        <f t="shared" si="73"/>
        <v>8.890143704383395E-2</v>
      </c>
      <c r="D207" s="59">
        <f t="shared" si="73"/>
        <v>0.33611129317139488</v>
      </c>
      <c r="E207" s="60">
        <f t="shared" si="73"/>
        <v>0.33611129317139488</v>
      </c>
      <c r="F207" s="59">
        <f t="shared" si="73"/>
        <v>0.33611129317139488</v>
      </c>
      <c r="G207" s="59">
        <f t="shared" si="73"/>
        <v>0.33611129317139488</v>
      </c>
      <c r="H207" s="59">
        <f t="shared" si="73"/>
        <v>0.30081960738839836</v>
      </c>
      <c r="I207" s="59">
        <f t="shared" si="73"/>
        <v>0</v>
      </c>
      <c r="J207" s="60">
        <f t="shared" si="73"/>
        <v>2.9409738152497056</v>
      </c>
      <c r="K207" s="59">
        <f t="shared" si="73"/>
        <v>0.19133135363781659</v>
      </c>
      <c r="L207" s="60">
        <f t="shared" si="73"/>
        <v>0</v>
      </c>
      <c r="M207" s="59">
        <f t="shared" si="73"/>
        <v>4.5032695226043264</v>
      </c>
      <c r="N207" s="59">
        <f t="shared" si="73"/>
        <v>0.20166677590283694</v>
      </c>
      <c r="O207" s="59">
        <f t="shared" si="73"/>
        <v>0.28569459919568563</v>
      </c>
      <c r="P207" s="59">
        <f t="shared" si="73"/>
        <v>0.20166677590283694</v>
      </c>
      <c r="Q207" s="59">
        <f t="shared" si="74"/>
        <v>0</v>
      </c>
      <c r="R207" s="59">
        <f t="shared" si="73"/>
        <v>0.16301397718812652</v>
      </c>
      <c r="S207" s="60">
        <f t="shared" si="73"/>
        <v>0.84027823292848725</v>
      </c>
      <c r="T207" s="59">
        <f t="shared" si="73"/>
        <v>1.0923617028070336E-2</v>
      </c>
      <c r="U207" s="60">
        <f t="shared" si="73"/>
        <v>0</v>
      </c>
      <c r="V207" s="59">
        <f t="shared" si="73"/>
        <v>7.2936150618192697E-2</v>
      </c>
      <c r="W207" s="59">
        <f t="shared" si="73"/>
        <v>0.54786140786937365</v>
      </c>
      <c r="X207" s="59">
        <f t="shared" si="73"/>
        <v>8.822921445749117E-2</v>
      </c>
      <c r="Y207" s="59">
        <f t="shared" si="73"/>
        <v>0.10503477911606091</v>
      </c>
      <c r="Z207" s="59">
        <f t="shared" si="73"/>
        <v>0</v>
      </c>
      <c r="AA207" s="59">
        <f t="shared" si="73"/>
        <v>5.2097250441566212E-2</v>
      </c>
      <c r="AB207" s="59">
        <f t="shared" si="75"/>
        <v>0</v>
      </c>
      <c r="AC207" s="59">
        <f t="shared" si="75"/>
        <v>0</v>
      </c>
      <c r="AD207" s="59">
        <f t="shared" si="76"/>
        <v>0</v>
      </c>
      <c r="AE207" s="59">
        <f t="shared" si="75"/>
        <v>0.16805564658569744</v>
      </c>
      <c r="AF207" s="59">
        <f t="shared" si="75"/>
        <v>5.0416693975709234E-2</v>
      </c>
      <c r="AG207" s="60">
        <f t="shared" si="75"/>
        <v>0</v>
      </c>
      <c r="AH207" s="59">
        <f t="shared" si="75"/>
        <v>2.3359734875411946</v>
      </c>
      <c r="AI207" s="59">
        <f t="shared" si="75"/>
        <v>3.663613095568205E-2</v>
      </c>
      <c r="AJ207" s="60">
        <f t="shared" si="75"/>
        <v>0</v>
      </c>
      <c r="AK207" s="60">
        <f t="shared" si="76"/>
        <v>0</v>
      </c>
      <c r="AL207" s="60">
        <f t="shared" si="76"/>
        <v>0.16805564658569744</v>
      </c>
      <c r="AM207" s="60">
        <f t="shared" si="76"/>
        <v>4.9744471389366447E-2</v>
      </c>
      <c r="AN207" s="60">
        <f t="shared" si="76"/>
        <v>1.8654176771012416</v>
      </c>
      <c r="AO207" s="60">
        <f t="shared" si="76"/>
        <v>0</v>
      </c>
      <c r="AP207" s="60">
        <f t="shared" si="76"/>
        <v>0</v>
      </c>
      <c r="AQ207" s="60">
        <f t="shared" si="76"/>
        <v>0</v>
      </c>
      <c r="AR207" s="59">
        <f t="shared" si="76"/>
        <v>0.25510847151708871</v>
      </c>
      <c r="AS207" s="59">
        <f t="shared" si="76"/>
        <v>0</v>
      </c>
      <c r="AT207" s="59">
        <f t="shared" si="77"/>
        <v>0.18839037982256684</v>
      </c>
      <c r="AU207" s="59">
        <f t="shared" si="77"/>
        <v>0</v>
      </c>
      <c r="AV207" s="59">
        <f t="shared" si="77"/>
        <v>8.4027823292848719E-2</v>
      </c>
      <c r="AW207" s="59">
        <f t="shared" si="77"/>
        <v>0</v>
      </c>
      <c r="AX207" s="59">
        <f t="shared" si="77"/>
        <v>0</v>
      </c>
      <c r="AY207" s="59">
        <f t="shared" si="77"/>
        <v>0</v>
      </c>
      <c r="AZ207" s="59">
        <f t="shared" si="77"/>
        <v>0</v>
      </c>
      <c r="BA207" s="59">
        <f t="shared" si="77"/>
        <v>0</v>
      </c>
      <c r="BB207" s="59">
        <f t="shared" si="77"/>
        <v>0.20805289047309344</v>
      </c>
    </row>
    <row r="208" spans="1:54" x14ac:dyDescent="0.25">
      <c r="A208" s="61">
        <f t="shared" si="78"/>
        <v>43352</v>
      </c>
      <c r="B208" s="32">
        <f t="shared" si="64"/>
        <v>17.349023008498577</v>
      </c>
      <c r="C208" s="59">
        <f t="shared" si="73"/>
        <v>8.890143704383395E-2</v>
      </c>
      <c r="D208" s="59">
        <f t="shared" si="73"/>
        <v>0.33611129317139488</v>
      </c>
      <c r="E208" s="60">
        <f t="shared" si="73"/>
        <v>0.33611129317139488</v>
      </c>
      <c r="F208" s="59">
        <f t="shared" si="73"/>
        <v>0.33611129317139488</v>
      </c>
      <c r="G208" s="59">
        <f t="shared" si="73"/>
        <v>0.33611129317139488</v>
      </c>
      <c r="H208" s="59">
        <f t="shared" si="73"/>
        <v>0.30081960738839836</v>
      </c>
      <c r="I208" s="59">
        <f t="shared" si="73"/>
        <v>0</v>
      </c>
      <c r="J208" s="60">
        <f t="shared" si="73"/>
        <v>2.9409738152497056</v>
      </c>
      <c r="K208" s="59">
        <f t="shared" si="73"/>
        <v>0.19133135363781659</v>
      </c>
      <c r="L208" s="60">
        <f t="shared" si="73"/>
        <v>0</v>
      </c>
      <c r="M208" s="59">
        <f t="shared" si="73"/>
        <v>4.5032695226043264</v>
      </c>
      <c r="N208" s="59">
        <f t="shared" si="73"/>
        <v>0.20166677590283694</v>
      </c>
      <c r="O208" s="59">
        <f t="shared" si="73"/>
        <v>0.28569459919568563</v>
      </c>
      <c r="P208" s="59">
        <f t="shared" si="73"/>
        <v>0.20166677590283694</v>
      </c>
      <c r="Q208" s="59">
        <f t="shared" si="74"/>
        <v>0</v>
      </c>
      <c r="R208" s="59">
        <f t="shared" si="73"/>
        <v>0.16301397718812652</v>
      </c>
      <c r="S208" s="60">
        <f t="shared" si="73"/>
        <v>0.84027823292848725</v>
      </c>
      <c r="T208" s="59">
        <f t="shared" si="73"/>
        <v>1.0923617028070336E-2</v>
      </c>
      <c r="U208" s="60">
        <f t="shared" si="73"/>
        <v>0</v>
      </c>
      <c r="V208" s="59">
        <f t="shared" si="73"/>
        <v>7.2936150618192697E-2</v>
      </c>
      <c r="W208" s="59">
        <f t="shared" si="73"/>
        <v>0.54786140786937365</v>
      </c>
      <c r="X208" s="59">
        <f t="shared" si="73"/>
        <v>8.822921445749117E-2</v>
      </c>
      <c r="Y208" s="59">
        <f t="shared" si="73"/>
        <v>0.10503477911606091</v>
      </c>
      <c r="Z208" s="59">
        <f t="shared" si="73"/>
        <v>0</v>
      </c>
      <c r="AA208" s="59">
        <f t="shared" si="73"/>
        <v>5.2097250441566212E-2</v>
      </c>
      <c r="AB208" s="59">
        <f t="shared" si="75"/>
        <v>0</v>
      </c>
      <c r="AC208" s="59">
        <f t="shared" si="75"/>
        <v>0</v>
      </c>
      <c r="AD208" s="59">
        <f t="shared" si="76"/>
        <v>0</v>
      </c>
      <c r="AE208" s="59">
        <f t="shared" si="75"/>
        <v>0.16805564658569744</v>
      </c>
      <c r="AF208" s="59">
        <f t="shared" si="75"/>
        <v>5.0416693975709234E-2</v>
      </c>
      <c r="AG208" s="60">
        <f t="shared" si="75"/>
        <v>0</v>
      </c>
      <c r="AH208" s="59">
        <f t="shared" si="75"/>
        <v>2.3359734875411946</v>
      </c>
      <c r="AI208" s="59">
        <f t="shared" si="75"/>
        <v>3.663613095568205E-2</v>
      </c>
      <c r="AJ208" s="60">
        <f t="shared" si="75"/>
        <v>0</v>
      </c>
      <c r="AK208" s="60">
        <f t="shared" si="76"/>
        <v>0</v>
      </c>
      <c r="AL208" s="60">
        <f t="shared" si="76"/>
        <v>0.16805564658569744</v>
      </c>
      <c r="AM208" s="60">
        <f t="shared" si="76"/>
        <v>4.9744471389366447E-2</v>
      </c>
      <c r="AN208" s="60">
        <f t="shared" si="76"/>
        <v>1.8654176771012416</v>
      </c>
      <c r="AO208" s="60">
        <f t="shared" si="76"/>
        <v>0</v>
      </c>
      <c r="AP208" s="60">
        <f t="shared" si="76"/>
        <v>0</v>
      </c>
      <c r="AQ208" s="60">
        <f t="shared" si="76"/>
        <v>0</v>
      </c>
      <c r="AR208" s="59">
        <f t="shared" si="76"/>
        <v>0.25510847151708871</v>
      </c>
      <c r="AS208" s="59">
        <f t="shared" si="76"/>
        <v>0</v>
      </c>
      <c r="AT208" s="59">
        <f t="shared" si="77"/>
        <v>0.18839037982256684</v>
      </c>
      <c r="AU208" s="59">
        <f t="shared" si="77"/>
        <v>0</v>
      </c>
      <c r="AV208" s="59">
        <f t="shared" si="77"/>
        <v>8.4027823292848719E-2</v>
      </c>
      <c r="AW208" s="59">
        <f t="shared" si="77"/>
        <v>0</v>
      </c>
      <c r="AX208" s="59">
        <f t="shared" si="77"/>
        <v>0</v>
      </c>
      <c r="AY208" s="59">
        <f t="shared" si="77"/>
        <v>0</v>
      </c>
      <c r="AZ208" s="59">
        <f t="shared" si="77"/>
        <v>0</v>
      </c>
      <c r="BA208" s="59">
        <f t="shared" si="77"/>
        <v>0</v>
      </c>
      <c r="BB208" s="59">
        <f t="shared" si="77"/>
        <v>0.20805289047309344</v>
      </c>
    </row>
    <row r="209" spans="1:54" x14ac:dyDescent="0.25">
      <c r="A209" s="61">
        <f t="shared" si="78"/>
        <v>43353</v>
      </c>
      <c r="B209" s="32">
        <f t="shared" si="64"/>
        <v>17.349023008498577</v>
      </c>
      <c r="C209" s="59">
        <f t="shared" si="73"/>
        <v>8.890143704383395E-2</v>
      </c>
      <c r="D209" s="59">
        <f t="shared" si="73"/>
        <v>0.33611129317139488</v>
      </c>
      <c r="E209" s="60">
        <f t="shared" si="73"/>
        <v>0.33611129317139488</v>
      </c>
      <c r="F209" s="59">
        <f t="shared" si="73"/>
        <v>0.33611129317139488</v>
      </c>
      <c r="G209" s="59">
        <f t="shared" si="73"/>
        <v>0.33611129317139488</v>
      </c>
      <c r="H209" s="59">
        <f t="shared" si="73"/>
        <v>0.30081960738839836</v>
      </c>
      <c r="I209" s="59">
        <f t="shared" si="73"/>
        <v>0</v>
      </c>
      <c r="J209" s="60">
        <f t="shared" si="73"/>
        <v>2.9409738152497056</v>
      </c>
      <c r="K209" s="59">
        <f t="shared" si="73"/>
        <v>0.19133135363781659</v>
      </c>
      <c r="L209" s="60">
        <f t="shared" si="73"/>
        <v>0</v>
      </c>
      <c r="M209" s="59">
        <f t="shared" si="73"/>
        <v>4.5032695226043264</v>
      </c>
      <c r="N209" s="59">
        <f t="shared" si="73"/>
        <v>0.20166677590283694</v>
      </c>
      <c r="O209" s="59">
        <f t="shared" si="73"/>
        <v>0.28569459919568563</v>
      </c>
      <c r="P209" s="59">
        <f t="shared" si="73"/>
        <v>0.20166677590283694</v>
      </c>
      <c r="Q209" s="59">
        <f t="shared" si="74"/>
        <v>0</v>
      </c>
      <c r="R209" s="59">
        <f t="shared" si="73"/>
        <v>0.16301397718812652</v>
      </c>
      <c r="S209" s="60">
        <f t="shared" si="73"/>
        <v>0.84027823292848725</v>
      </c>
      <c r="T209" s="59">
        <f t="shared" si="73"/>
        <v>1.0923617028070336E-2</v>
      </c>
      <c r="U209" s="60">
        <f t="shared" si="73"/>
        <v>0</v>
      </c>
      <c r="V209" s="59">
        <f t="shared" si="73"/>
        <v>7.2936150618192697E-2</v>
      </c>
      <c r="W209" s="59">
        <f t="shared" si="73"/>
        <v>0.54786140786937365</v>
      </c>
      <c r="X209" s="59">
        <f t="shared" si="73"/>
        <v>8.822921445749117E-2</v>
      </c>
      <c r="Y209" s="59">
        <f t="shared" si="73"/>
        <v>0.10503477911606091</v>
      </c>
      <c r="Z209" s="59">
        <f t="shared" si="73"/>
        <v>0</v>
      </c>
      <c r="AA209" s="59">
        <f t="shared" si="73"/>
        <v>5.2097250441566212E-2</v>
      </c>
      <c r="AB209" s="59">
        <f t="shared" si="75"/>
        <v>0</v>
      </c>
      <c r="AC209" s="59">
        <f t="shared" si="75"/>
        <v>0</v>
      </c>
      <c r="AD209" s="59">
        <f t="shared" si="76"/>
        <v>0</v>
      </c>
      <c r="AE209" s="59">
        <f t="shared" si="75"/>
        <v>0.16805564658569744</v>
      </c>
      <c r="AF209" s="59">
        <f t="shared" si="75"/>
        <v>5.0416693975709234E-2</v>
      </c>
      <c r="AG209" s="60">
        <f t="shared" si="75"/>
        <v>0</v>
      </c>
      <c r="AH209" s="59">
        <f t="shared" si="75"/>
        <v>2.3359734875411946</v>
      </c>
      <c r="AI209" s="59">
        <f t="shared" si="75"/>
        <v>3.663613095568205E-2</v>
      </c>
      <c r="AJ209" s="60">
        <f t="shared" si="75"/>
        <v>0</v>
      </c>
      <c r="AK209" s="60">
        <f t="shared" si="76"/>
        <v>0</v>
      </c>
      <c r="AL209" s="60">
        <f t="shared" si="76"/>
        <v>0.16805564658569744</v>
      </c>
      <c r="AM209" s="60">
        <f t="shared" si="76"/>
        <v>4.9744471389366447E-2</v>
      </c>
      <c r="AN209" s="60">
        <f t="shared" si="76"/>
        <v>1.8654176771012416</v>
      </c>
      <c r="AO209" s="60">
        <f t="shared" si="76"/>
        <v>0</v>
      </c>
      <c r="AP209" s="60">
        <f t="shared" si="76"/>
        <v>0</v>
      </c>
      <c r="AQ209" s="60">
        <f t="shared" si="76"/>
        <v>0</v>
      </c>
      <c r="AR209" s="59">
        <f t="shared" si="76"/>
        <v>0.25510847151708871</v>
      </c>
      <c r="AS209" s="59">
        <f t="shared" si="76"/>
        <v>0</v>
      </c>
      <c r="AT209" s="59">
        <f t="shared" si="77"/>
        <v>0.18839037982256684</v>
      </c>
      <c r="AU209" s="59">
        <f t="shared" si="77"/>
        <v>0</v>
      </c>
      <c r="AV209" s="59">
        <f t="shared" si="77"/>
        <v>8.4027823292848719E-2</v>
      </c>
      <c r="AW209" s="59">
        <f t="shared" si="77"/>
        <v>0</v>
      </c>
      <c r="AX209" s="59">
        <f t="shared" si="77"/>
        <v>0</v>
      </c>
      <c r="AY209" s="59">
        <f t="shared" si="77"/>
        <v>0</v>
      </c>
      <c r="AZ209" s="59">
        <f t="shared" si="77"/>
        <v>0</v>
      </c>
      <c r="BA209" s="59">
        <f t="shared" si="77"/>
        <v>0</v>
      </c>
      <c r="BB209" s="59">
        <f t="shared" si="77"/>
        <v>0.20805289047309344</v>
      </c>
    </row>
    <row r="210" spans="1:54" x14ac:dyDescent="0.25">
      <c r="A210" s="61">
        <f t="shared" si="78"/>
        <v>43354</v>
      </c>
      <c r="B210" s="32">
        <f t="shared" si="64"/>
        <v>17.349023008498577</v>
      </c>
      <c r="C210" s="59">
        <f t="shared" si="73"/>
        <v>8.890143704383395E-2</v>
      </c>
      <c r="D210" s="59">
        <f t="shared" si="73"/>
        <v>0.33611129317139488</v>
      </c>
      <c r="E210" s="60">
        <f t="shared" si="73"/>
        <v>0.33611129317139488</v>
      </c>
      <c r="F210" s="59">
        <f t="shared" si="73"/>
        <v>0.33611129317139488</v>
      </c>
      <c r="G210" s="59">
        <f t="shared" si="73"/>
        <v>0.33611129317139488</v>
      </c>
      <c r="H210" s="59">
        <f t="shared" si="73"/>
        <v>0.30081960738839836</v>
      </c>
      <c r="I210" s="59">
        <f t="shared" si="73"/>
        <v>0</v>
      </c>
      <c r="J210" s="60">
        <f t="shared" si="73"/>
        <v>2.9409738152497056</v>
      </c>
      <c r="K210" s="59">
        <f t="shared" si="73"/>
        <v>0.19133135363781659</v>
      </c>
      <c r="L210" s="60">
        <f t="shared" si="73"/>
        <v>0</v>
      </c>
      <c r="M210" s="59">
        <f t="shared" si="73"/>
        <v>4.5032695226043264</v>
      </c>
      <c r="N210" s="59">
        <f>N$29/1.98347/30</f>
        <v>0.20166677590283694</v>
      </c>
      <c r="O210" s="59">
        <f t="shared" si="73"/>
        <v>0.28569459919568563</v>
      </c>
      <c r="P210" s="59">
        <f t="shared" si="73"/>
        <v>0.20166677590283694</v>
      </c>
      <c r="Q210" s="59">
        <f t="shared" si="74"/>
        <v>0</v>
      </c>
      <c r="R210" s="59">
        <f t="shared" si="73"/>
        <v>0.16301397718812652</v>
      </c>
      <c r="S210" s="60">
        <f t="shared" si="73"/>
        <v>0.84027823292848725</v>
      </c>
      <c r="T210" s="59">
        <f t="shared" si="73"/>
        <v>1.0923617028070336E-2</v>
      </c>
      <c r="U210" s="60">
        <f t="shared" si="73"/>
        <v>0</v>
      </c>
      <c r="V210" s="59">
        <f t="shared" si="73"/>
        <v>7.2936150618192697E-2</v>
      </c>
      <c r="W210" s="59">
        <f t="shared" ref="W210:AA234" si="79">W$29/1.98347/30</f>
        <v>0.54786140786937365</v>
      </c>
      <c r="X210" s="59">
        <f t="shared" si="79"/>
        <v>8.822921445749117E-2</v>
      </c>
      <c r="Y210" s="59">
        <f t="shared" si="79"/>
        <v>0.10503477911606091</v>
      </c>
      <c r="Z210" s="59">
        <f t="shared" si="79"/>
        <v>0</v>
      </c>
      <c r="AA210" s="59">
        <f t="shared" si="79"/>
        <v>5.2097250441566212E-2</v>
      </c>
      <c r="AB210" s="59">
        <f t="shared" si="75"/>
        <v>0</v>
      </c>
      <c r="AC210" s="59">
        <f t="shared" si="75"/>
        <v>0</v>
      </c>
      <c r="AD210" s="59">
        <f t="shared" si="76"/>
        <v>0</v>
      </c>
      <c r="AE210" s="59">
        <f t="shared" si="75"/>
        <v>0.16805564658569744</v>
      </c>
      <c r="AF210" s="59">
        <f t="shared" si="75"/>
        <v>5.0416693975709234E-2</v>
      </c>
      <c r="AG210" s="60">
        <f t="shared" si="75"/>
        <v>0</v>
      </c>
      <c r="AH210" s="59">
        <f t="shared" si="75"/>
        <v>2.3359734875411946</v>
      </c>
      <c r="AI210" s="59">
        <f t="shared" si="75"/>
        <v>3.663613095568205E-2</v>
      </c>
      <c r="AJ210" s="60">
        <f t="shared" si="75"/>
        <v>0</v>
      </c>
      <c r="AK210" s="60">
        <f t="shared" si="76"/>
        <v>0</v>
      </c>
      <c r="AL210" s="60">
        <f t="shared" si="76"/>
        <v>0.16805564658569744</v>
      </c>
      <c r="AM210" s="60">
        <f t="shared" si="76"/>
        <v>4.9744471389366447E-2</v>
      </c>
      <c r="AN210" s="60">
        <f t="shared" si="76"/>
        <v>1.8654176771012416</v>
      </c>
      <c r="AO210" s="60">
        <f t="shared" si="76"/>
        <v>0</v>
      </c>
      <c r="AP210" s="60">
        <f t="shared" si="76"/>
        <v>0</v>
      </c>
      <c r="AQ210" s="60">
        <f t="shared" si="76"/>
        <v>0</v>
      </c>
      <c r="AR210" s="59">
        <f t="shared" si="76"/>
        <v>0.25510847151708871</v>
      </c>
      <c r="AS210" s="59">
        <f t="shared" si="76"/>
        <v>0</v>
      </c>
      <c r="AT210" s="59">
        <f t="shared" si="77"/>
        <v>0.18839037982256684</v>
      </c>
      <c r="AU210" s="59">
        <f t="shared" si="77"/>
        <v>0</v>
      </c>
      <c r="AV210" s="59">
        <f t="shared" si="77"/>
        <v>8.4027823292848719E-2</v>
      </c>
      <c r="AW210" s="59">
        <f t="shared" si="77"/>
        <v>0</v>
      </c>
      <c r="AX210" s="59">
        <f t="shared" si="77"/>
        <v>0</v>
      </c>
      <c r="AY210" s="59">
        <f t="shared" si="77"/>
        <v>0</v>
      </c>
      <c r="AZ210" s="59">
        <f t="shared" si="77"/>
        <v>0</v>
      </c>
      <c r="BA210" s="59">
        <f t="shared" si="77"/>
        <v>0</v>
      </c>
      <c r="BB210" s="59">
        <f t="shared" si="77"/>
        <v>0.20805289047309344</v>
      </c>
    </row>
    <row r="211" spans="1:54" x14ac:dyDescent="0.25">
      <c r="A211" s="61">
        <f t="shared" si="78"/>
        <v>43355</v>
      </c>
      <c r="B211" s="32">
        <f t="shared" si="64"/>
        <v>17.349023008498577</v>
      </c>
      <c r="C211" s="59">
        <f t="shared" ref="C211:AA226" si="80">C$29/1.98347/30</f>
        <v>8.890143704383395E-2</v>
      </c>
      <c r="D211" s="59">
        <f t="shared" si="80"/>
        <v>0.33611129317139488</v>
      </c>
      <c r="E211" s="60">
        <f t="shared" si="80"/>
        <v>0.33611129317139488</v>
      </c>
      <c r="F211" s="59">
        <f t="shared" si="80"/>
        <v>0.33611129317139488</v>
      </c>
      <c r="G211" s="59">
        <f t="shared" si="80"/>
        <v>0.33611129317139488</v>
      </c>
      <c r="H211" s="59">
        <f t="shared" si="80"/>
        <v>0.30081960738839836</v>
      </c>
      <c r="I211" s="59">
        <f t="shared" si="80"/>
        <v>0</v>
      </c>
      <c r="J211" s="60">
        <f t="shared" si="80"/>
        <v>2.9409738152497056</v>
      </c>
      <c r="K211" s="59">
        <f t="shared" si="80"/>
        <v>0.19133135363781659</v>
      </c>
      <c r="L211" s="60">
        <f t="shared" si="80"/>
        <v>0</v>
      </c>
      <c r="M211" s="59">
        <f t="shared" si="80"/>
        <v>4.5032695226043264</v>
      </c>
      <c r="N211" s="59">
        <f>N$29/1.98347/30</f>
        <v>0.20166677590283694</v>
      </c>
      <c r="O211" s="59">
        <f t="shared" si="80"/>
        <v>0.28569459919568563</v>
      </c>
      <c r="P211" s="59">
        <f t="shared" si="80"/>
        <v>0.20166677590283694</v>
      </c>
      <c r="Q211" s="59">
        <f t="shared" si="74"/>
        <v>0</v>
      </c>
      <c r="R211" s="59">
        <f t="shared" si="80"/>
        <v>0.16301397718812652</v>
      </c>
      <c r="S211" s="60">
        <f t="shared" si="80"/>
        <v>0.84027823292848725</v>
      </c>
      <c r="T211" s="59">
        <f t="shared" si="80"/>
        <v>1.0923617028070336E-2</v>
      </c>
      <c r="U211" s="60">
        <f t="shared" si="80"/>
        <v>0</v>
      </c>
      <c r="V211" s="59">
        <f t="shared" si="80"/>
        <v>7.2936150618192697E-2</v>
      </c>
      <c r="W211" s="59">
        <f t="shared" si="79"/>
        <v>0.54786140786937365</v>
      </c>
      <c r="X211" s="59">
        <f t="shared" si="80"/>
        <v>8.822921445749117E-2</v>
      </c>
      <c r="Y211" s="59">
        <f t="shared" si="80"/>
        <v>0.10503477911606091</v>
      </c>
      <c r="Z211" s="59">
        <f t="shared" si="80"/>
        <v>0</v>
      </c>
      <c r="AA211" s="59">
        <f t="shared" si="80"/>
        <v>5.2097250441566212E-2</v>
      </c>
      <c r="AB211" s="59">
        <f t="shared" si="75"/>
        <v>0</v>
      </c>
      <c r="AC211" s="59">
        <f t="shared" si="75"/>
        <v>0</v>
      </c>
      <c r="AD211" s="59">
        <f t="shared" si="76"/>
        <v>0</v>
      </c>
      <c r="AE211" s="59">
        <f t="shared" si="75"/>
        <v>0.16805564658569744</v>
      </c>
      <c r="AF211" s="59">
        <f t="shared" si="75"/>
        <v>5.0416693975709234E-2</v>
      </c>
      <c r="AG211" s="60">
        <f t="shared" si="75"/>
        <v>0</v>
      </c>
      <c r="AH211" s="59">
        <f t="shared" si="75"/>
        <v>2.3359734875411946</v>
      </c>
      <c r="AI211" s="59">
        <f t="shared" si="75"/>
        <v>3.663613095568205E-2</v>
      </c>
      <c r="AJ211" s="60">
        <f t="shared" si="75"/>
        <v>0</v>
      </c>
      <c r="AK211" s="60">
        <f t="shared" si="76"/>
        <v>0</v>
      </c>
      <c r="AL211" s="60">
        <f t="shared" si="76"/>
        <v>0.16805564658569744</v>
      </c>
      <c r="AM211" s="60">
        <f t="shared" si="76"/>
        <v>4.9744471389366447E-2</v>
      </c>
      <c r="AN211" s="60">
        <f t="shared" si="76"/>
        <v>1.8654176771012416</v>
      </c>
      <c r="AO211" s="60">
        <f t="shared" si="76"/>
        <v>0</v>
      </c>
      <c r="AP211" s="60">
        <f t="shared" si="76"/>
        <v>0</v>
      </c>
      <c r="AQ211" s="60">
        <f t="shared" si="76"/>
        <v>0</v>
      </c>
      <c r="AR211" s="59">
        <f t="shared" si="76"/>
        <v>0.25510847151708871</v>
      </c>
      <c r="AS211" s="59">
        <f t="shared" si="76"/>
        <v>0</v>
      </c>
      <c r="AT211" s="59">
        <f t="shared" si="77"/>
        <v>0.18839037982256684</v>
      </c>
      <c r="AU211" s="59">
        <f t="shared" si="77"/>
        <v>0</v>
      </c>
      <c r="AV211" s="59">
        <f t="shared" si="77"/>
        <v>8.4027823292848719E-2</v>
      </c>
      <c r="AW211" s="59">
        <f t="shared" si="77"/>
        <v>0</v>
      </c>
      <c r="AX211" s="59">
        <f t="shared" si="77"/>
        <v>0</v>
      </c>
      <c r="AY211" s="59">
        <f t="shared" si="77"/>
        <v>0</v>
      </c>
      <c r="AZ211" s="59">
        <f t="shared" si="77"/>
        <v>0</v>
      </c>
      <c r="BA211" s="59">
        <f t="shared" si="77"/>
        <v>0</v>
      </c>
      <c r="BB211" s="59">
        <f t="shared" si="77"/>
        <v>0.20805289047309344</v>
      </c>
    </row>
    <row r="212" spans="1:54" x14ac:dyDescent="0.25">
      <c r="A212" s="61">
        <f t="shared" si="78"/>
        <v>43356</v>
      </c>
      <c r="B212" s="32">
        <f t="shared" si="64"/>
        <v>17.349023008498577</v>
      </c>
      <c r="C212" s="59">
        <f t="shared" si="80"/>
        <v>8.890143704383395E-2</v>
      </c>
      <c r="D212" s="59">
        <f t="shared" si="80"/>
        <v>0.33611129317139488</v>
      </c>
      <c r="E212" s="60">
        <f t="shared" si="80"/>
        <v>0.33611129317139488</v>
      </c>
      <c r="F212" s="59">
        <f t="shared" si="80"/>
        <v>0.33611129317139488</v>
      </c>
      <c r="G212" s="59">
        <f t="shared" si="80"/>
        <v>0.33611129317139488</v>
      </c>
      <c r="H212" s="59">
        <f t="shared" si="80"/>
        <v>0.30081960738839836</v>
      </c>
      <c r="I212" s="59">
        <f t="shared" si="80"/>
        <v>0</v>
      </c>
      <c r="J212" s="60">
        <f t="shared" si="80"/>
        <v>2.9409738152497056</v>
      </c>
      <c r="K212" s="59">
        <f t="shared" si="80"/>
        <v>0.19133135363781659</v>
      </c>
      <c r="L212" s="60">
        <f t="shared" si="80"/>
        <v>0</v>
      </c>
      <c r="M212" s="59">
        <f t="shared" si="80"/>
        <v>4.5032695226043264</v>
      </c>
      <c r="N212" s="59">
        <f>N$29/1.98347/30</f>
        <v>0.20166677590283694</v>
      </c>
      <c r="O212" s="59">
        <f t="shared" si="80"/>
        <v>0.28569459919568563</v>
      </c>
      <c r="P212" s="59">
        <f t="shared" si="80"/>
        <v>0.20166677590283694</v>
      </c>
      <c r="Q212" s="59">
        <f t="shared" si="74"/>
        <v>0</v>
      </c>
      <c r="R212" s="59">
        <f t="shared" si="80"/>
        <v>0.16301397718812652</v>
      </c>
      <c r="S212" s="60">
        <f t="shared" si="80"/>
        <v>0.84027823292848725</v>
      </c>
      <c r="T212" s="59">
        <f t="shared" si="80"/>
        <v>1.0923617028070336E-2</v>
      </c>
      <c r="U212" s="60">
        <f t="shared" si="80"/>
        <v>0</v>
      </c>
      <c r="V212" s="59">
        <f t="shared" si="80"/>
        <v>7.2936150618192697E-2</v>
      </c>
      <c r="W212" s="59">
        <f t="shared" si="79"/>
        <v>0.54786140786937365</v>
      </c>
      <c r="X212" s="59">
        <f t="shared" si="80"/>
        <v>8.822921445749117E-2</v>
      </c>
      <c r="Y212" s="59">
        <f t="shared" si="80"/>
        <v>0.10503477911606091</v>
      </c>
      <c r="Z212" s="59">
        <f t="shared" si="80"/>
        <v>0</v>
      </c>
      <c r="AA212" s="59">
        <f t="shared" si="80"/>
        <v>5.2097250441566212E-2</v>
      </c>
      <c r="AB212" s="59">
        <f t="shared" si="75"/>
        <v>0</v>
      </c>
      <c r="AC212" s="59">
        <f t="shared" si="75"/>
        <v>0</v>
      </c>
      <c r="AD212" s="59">
        <f t="shared" si="76"/>
        <v>0</v>
      </c>
      <c r="AE212" s="59">
        <f t="shared" si="75"/>
        <v>0.16805564658569744</v>
      </c>
      <c r="AF212" s="59">
        <f t="shared" si="75"/>
        <v>5.0416693975709234E-2</v>
      </c>
      <c r="AG212" s="60">
        <f t="shared" si="75"/>
        <v>0</v>
      </c>
      <c r="AH212" s="59">
        <f t="shared" si="75"/>
        <v>2.3359734875411946</v>
      </c>
      <c r="AI212" s="59">
        <f t="shared" si="75"/>
        <v>3.663613095568205E-2</v>
      </c>
      <c r="AJ212" s="60">
        <f t="shared" si="75"/>
        <v>0</v>
      </c>
      <c r="AK212" s="60">
        <f t="shared" si="76"/>
        <v>0</v>
      </c>
      <c r="AL212" s="60">
        <f t="shared" si="76"/>
        <v>0.16805564658569744</v>
      </c>
      <c r="AM212" s="60">
        <f t="shared" si="76"/>
        <v>4.9744471389366447E-2</v>
      </c>
      <c r="AN212" s="60">
        <f t="shared" si="76"/>
        <v>1.8654176771012416</v>
      </c>
      <c r="AO212" s="60">
        <f t="shared" si="76"/>
        <v>0</v>
      </c>
      <c r="AP212" s="60">
        <f t="shared" si="76"/>
        <v>0</v>
      </c>
      <c r="AQ212" s="60">
        <f t="shared" si="76"/>
        <v>0</v>
      </c>
      <c r="AR212" s="59">
        <f t="shared" si="76"/>
        <v>0.25510847151708871</v>
      </c>
      <c r="AS212" s="59">
        <f t="shared" si="76"/>
        <v>0</v>
      </c>
      <c r="AT212" s="59">
        <f t="shared" si="77"/>
        <v>0.18839037982256684</v>
      </c>
      <c r="AU212" s="59">
        <f t="shared" si="77"/>
        <v>0</v>
      </c>
      <c r="AV212" s="59">
        <f t="shared" si="77"/>
        <v>8.4027823292848719E-2</v>
      </c>
      <c r="AW212" s="59">
        <f t="shared" si="77"/>
        <v>0</v>
      </c>
      <c r="AX212" s="59">
        <f t="shared" si="77"/>
        <v>0</v>
      </c>
      <c r="AY212" s="59">
        <f t="shared" si="77"/>
        <v>0</v>
      </c>
      <c r="AZ212" s="59">
        <f t="shared" si="77"/>
        <v>0</v>
      </c>
      <c r="BA212" s="59">
        <f t="shared" si="77"/>
        <v>0</v>
      </c>
      <c r="BB212" s="59">
        <f t="shared" si="77"/>
        <v>0.20805289047309344</v>
      </c>
    </row>
    <row r="213" spans="1:54" x14ac:dyDescent="0.25">
      <c r="A213" s="61">
        <f t="shared" si="78"/>
        <v>43357</v>
      </c>
      <c r="B213" s="32">
        <f t="shared" si="64"/>
        <v>85.349023008498563</v>
      </c>
      <c r="C213" s="59">
        <f t="shared" si="80"/>
        <v>8.890143704383395E-2</v>
      </c>
      <c r="D213" s="59">
        <f t="shared" si="80"/>
        <v>0.33611129317139488</v>
      </c>
      <c r="E213" s="60">
        <f t="shared" si="80"/>
        <v>0.33611129317139488</v>
      </c>
      <c r="F213" s="59">
        <f t="shared" si="80"/>
        <v>0.33611129317139488</v>
      </c>
      <c r="G213" s="59">
        <f t="shared" si="80"/>
        <v>0.33611129317139488</v>
      </c>
      <c r="H213" s="59">
        <f t="shared" si="80"/>
        <v>0.30081960738839836</v>
      </c>
      <c r="I213" s="59">
        <f t="shared" si="80"/>
        <v>0</v>
      </c>
      <c r="J213" s="60">
        <f t="shared" si="80"/>
        <v>2.9409738152497056</v>
      </c>
      <c r="K213" s="59">
        <f t="shared" si="80"/>
        <v>0.19133135363781659</v>
      </c>
      <c r="L213" s="60">
        <f t="shared" si="80"/>
        <v>0</v>
      </c>
      <c r="M213" s="59">
        <f t="shared" si="80"/>
        <v>4.5032695226043264</v>
      </c>
      <c r="N213" s="59">
        <f t="shared" si="80"/>
        <v>0.20166677590283694</v>
      </c>
      <c r="O213" s="59">
        <f t="shared" si="80"/>
        <v>0.28569459919568563</v>
      </c>
      <c r="P213" s="59">
        <f t="shared" si="80"/>
        <v>0.20166677590283694</v>
      </c>
      <c r="Q213" s="59">
        <f t="shared" si="80"/>
        <v>0</v>
      </c>
      <c r="R213" s="59">
        <f t="shared" si="80"/>
        <v>0.16301397718812652</v>
      </c>
      <c r="S213" s="60">
        <f t="shared" si="80"/>
        <v>0.84027823292848725</v>
      </c>
      <c r="T213" s="59">
        <f t="shared" si="80"/>
        <v>1.0923617028070336E-2</v>
      </c>
      <c r="U213" s="60">
        <f t="shared" si="80"/>
        <v>0</v>
      </c>
      <c r="V213" s="59">
        <f t="shared" si="80"/>
        <v>7.2936150618192697E-2</v>
      </c>
      <c r="W213" s="59">
        <f t="shared" si="79"/>
        <v>0.54786140786937365</v>
      </c>
      <c r="X213" s="59">
        <f t="shared" si="80"/>
        <v>8.822921445749117E-2</v>
      </c>
      <c r="Y213" s="59">
        <f t="shared" si="80"/>
        <v>0.10503477911606091</v>
      </c>
      <c r="Z213" s="59">
        <f t="shared" si="80"/>
        <v>0</v>
      </c>
      <c r="AA213" s="59">
        <f t="shared" si="80"/>
        <v>5.2097250441566212E-2</v>
      </c>
      <c r="AB213" s="59">
        <f t="shared" si="75"/>
        <v>0</v>
      </c>
      <c r="AC213" s="59">
        <f t="shared" si="75"/>
        <v>0</v>
      </c>
      <c r="AD213" s="59">
        <f t="shared" si="76"/>
        <v>0</v>
      </c>
      <c r="AE213" s="59">
        <f t="shared" si="75"/>
        <v>0.16805564658569744</v>
      </c>
      <c r="AF213" s="59">
        <f t="shared" si="75"/>
        <v>5.0416693975709234E-2</v>
      </c>
      <c r="AG213" s="60">
        <f t="shared" si="75"/>
        <v>0</v>
      </c>
      <c r="AH213" s="59">
        <f t="shared" si="75"/>
        <v>2.3359734875411946</v>
      </c>
      <c r="AI213" s="59">
        <f t="shared" si="75"/>
        <v>3.663613095568205E-2</v>
      </c>
      <c r="AJ213" s="60">
        <f t="shared" si="75"/>
        <v>0</v>
      </c>
      <c r="AK213" s="60">
        <f t="shared" si="76"/>
        <v>0</v>
      </c>
      <c r="AL213" s="60">
        <f t="shared" si="76"/>
        <v>0.16805564658569744</v>
      </c>
      <c r="AM213" s="60">
        <f t="shared" si="76"/>
        <v>4.9744471389366447E-2</v>
      </c>
      <c r="AN213" s="60">
        <f t="shared" si="76"/>
        <v>1.8654176771012416</v>
      </c>
      <c r="AO213" s="60">
        <f t="shared" si="76"/>
        <v>0</v>
      </c>
      <c r="AP213" s="60">
        <f t="shared" si="76"/>
        <v>0</v>
      </c>
      <c r="AQ213" s="60">
        <f t="shared" si="76"/>
        <v>0</v>
      </c>
      <c r="AR213" s="59">
        <f t="shared" si="76"/>
        <v>0.25510847151708871</v>
      </c>
      <c r="AS213" s="65">
        <v>68</v>
      </c>
      <c r="AT213" s="59">
        <f t="shared" si="77"/>
        <v>0.18839037982256684</v>
      </c>
      <c r="AU213" s="59">
        <f t="shared" si="77"/>
        <v>0</v>
      </c>
      <c r="AV213" s="59">
        <f t="shared" si="77"/>
        <v>8.4027823292848719E-2</v>
      </c>
      <c r="AW213" s="59">
        <f t="shared" si="77"/>
        <v>0</v>
      </c>
      <c r="AX213" s="59">
        <f t="shared" si="77"/>
        <v>0</v>
      </c>
      <c r="AY213" s="59">
        <f t="shared" si="77"/>
        <v>0</v>
      </c>
      <c r="AZ213" s="59">
        <f t="shared" si="77"/>
        <v>0</v>
      </c>
      <c r="BA213" s="59">
        <f t="shared" si="77"/>
        <v>0</v>
      </c>
      <c r="BB213" s="59">
        <f t="shared" si="77"/>
        <v>0.20805289047309344</v>
      </c>
    </row>
    <row r="214" spans="1:54" x14ac:dyDescent="0.25">
      <c r="A214" s="61">
        <f t="shared" si="78"/>
        <v>43358</v>
      </c>
      <c r="B214" s="32">
        <f t="shared" si="64"/>
        <v>100.84902300849856</v>
      </c>
      <c r="C214" s="59">
        <f t="shared" si="80"/>
        <v>8.890143704383395E-2</v>
      </c>
      <c r="D214" s="59">
        <f t="shared" si="80"/>
        <v>0.33611129317139488</v>
      </c>
      <c r="E214" s="60">
        <f t="shared" si="80"/>
        <v>0.33611129317139488</v>
      </c>
      <c r="F214" s="59">
        <f t="shared" si="80"/>
        <v>0.33611129317139488</v>
      </c>
      <c r="G214" s="59">
        <f t="shared" si="80"/>
        <v>0.33611129317139488</v>
      </c>
      <c r="H214" s="59">
        <f t="shared" si="80"/>
        <v>0.30081960738839836</v>
      </c>
      <c r="I214" s="59">
        <f t="shared" si="80"/>
        <v>0</v>
      </c>
      <c r="J214" s="60">
        <f t="shared" si="80"/>
        <v>2.9409738152497056</v>
      </c>
      <c r="K214" s="59">
        <f t="shared" si="80"/>
        <v>0.19133135363781659</v>
      </c>
      <c r="L214" s="60">
        <f t="shared" si="80"/>
        <v>0</v>
      </c>
      <c r="M214" s="59">
        <f t="shared" si="80"/>
        <v>4.5032695226043264</v>
      </c>
      <c r="N214" s="59">
        <f t="shared" si="80"/>
        <v>0.20166677590283694</v>
      </c>
      <c r="O214" s="59">
        <f t="shared" si="80"/>
        <v>0.28569459919568563</v>
      </c>
      <c r="P214" s="59">
        <f t="shared" si="80"/>
        <v>0.20166677590283694</v>
      </c>
      <c r="Q214" s="59">
        <f t="shared" si="80"/>
        <v>0</v>
      </c>
      <c r="R214" s="59">
        <f t="shared" si="80"/>
        <v>0.16301397718812652</v>
      </c>
      <c r="S214" s="60">
        <f t="shared" si="80"/>
        <v>0.84027823292848725</v>
      </c>
      <c r="T214" s="59">
        <f t="shared" si="80"/>
        <v>1.0923617028070336E-2</v>
      </c>
      <c r="U214" s="60">
        <f t="shared" si="80"/>
        <v>0</v>
      </c>
      <c r="V214" s="59">
        <f t="shared" si="80"/>
        <v>7.2936150618192697E-2</v>
      </c>
      <c r="W214" s="59">
        <f t="shared" si="79"/>
        <v>0.54786140786937365</v>
      </c>
      <c r="X214" s="59">
        <f t="shared" si="80"/>
        <v>8.822921445749117E-2</v>
      </c>
      <c r="Y214" s="59">
        <f t="shared" si="80"/>
        <v>0.10503477911606091</v>
      </c>
      <c r="Z214" s="59">
        <f t="shared" si="80"/>
        <v>0</v>
      </c>
      <c r="AA214" s="59">
        <f t="shared" si="80"/>
        <v>5.2097250441566212E-2</v>
      </c>
      <c r="AB214" s="59">
        <f t="shared" si="75"/>
        <v>0</v>
      </c>
      <c r="AC214" s="59">
        <f t="shared" si="75"/>
        <v>0</v>
      </c>
      <c r="AD214" s="59">
        <f t="shared" si="76"/>
        <v>0</v>
      </c>
      <c r="AE214" s="59">
        <f t="shared" si="75"/>
        <v>0.16805564658569744</v>
      </c>
      <c r="AF214" s="59">
        <f t="shared" si="75"/>
        <v>5.0416693975709234E-2</v>
      </c>
      <c r="AG214" s="60">
        <f t="shared" si="75"/>
        <v>0</v>
      </c>
      <c r="AH214" s="59">
        <f t="shared" si="75"/>
        <v>2.3359734875411946</v>
      </c>
      <c r="AI214" s="59">
        <f t="shared" si="75"/>
        <v>3.663613095568205E-2</v>
      </c>
      <c r="AJ214" s="60">
        <f t="shared" si="75"/>
        <v>0</v>
      </c>
      <c r="AK214" s="60">
        <f t="shared" si="76"/>
        <v>0</v>
      </c>
      <c r="AL214" s="60">
        <f t="shared" si="76"/>
        <v>0.16805564658569744</v>
      </c>
      <c r="AM214" s="60">
        <f t="shared" si="76"/>
        <v>4.9744471389366447E-2</v>
      </c>
      <c r="AN214" s="60">
        <f t="shared" si="76"/>
        <v>1.8654176771012416</v>
      </c>
      <c r="AO214" s="60">
        <f t="shared" si="76"/>
        <v>0</v>
      </c>
      <c r="AP214" s="60">
        <f t="shared" si="76"/>
        <v>0</v>
      </c>
      <c r="AQ214" s="60">
        <f t="shared" si="76"/>
        <v>0</v>
      </c>
      <c r="AR214" s="59">
        <f t="shared" si="76"/>
        <v>0.25510847151708871</v>
      </c>
      <c r="AS214" s="65">
        <v>83.5</v>
      </c>
      <c r="AT214" s="59">
        <f t="shared" si="77"/>
        <v>0.18839037982256684</v>
      </c>
      <c r="AU214" s="59">
        <f t="shared" si="77"/>
        <v>0</v>
      </c>
      <c r="AV214" s="59">
        <f t="shared" si="77"/>
        <v>8.4027823292848719E-2</v>
      </c>
      <c r="AW214" s="59">
        <f t="shared" si="77"/>
        <v>0</v>
      </c>
      <c r="AX214" s="59">
        <f t="shared" si="77"/>
        <v>0</v>
      </c>
      <c r="AY214" s="59">
        <f t="shared" si="77"/>
        <v>0</v>
      </c>
      <c r="AZ214" s="59">
        <f t="shared" si="77"/>
        <v>0</v>
      </c>
      <c r="BA214" s="59">
        <f t="shared" si="77"/>
        <v>0</v>
      </c>
      <c r="BB214" s="59">
        <f t="shared" si="77"/>
        <v>0.20805289047309344</v>
      </c>
    </row>
    <row r="215" spans="1:54" x14ac:dyDescent="0.25">
      <c r="A215" s="61">
        <f t="shared" si="78"/>
        <v>43359</v>
      </c>
      <c r="B215" s="32">
        <f t="shared" si="64"/>
        <v>103.84902300849856</v>
      </c>
      <c r="C215" s="59">
        <f t="shared" si="80"/>
        <v>8.890143704383395E-2</v>
      </c>
      <c r="D215" s="59">
        <f t="shared" si="80"/>
        <v>0.33611129317139488</v>
      </c>
      <c r="E215" s="60">
        <f t="shared" si="80"/>
        <v>0.33611129317139488</v>
      </c>
      <c r="F215" s="59">
        <f t="shared" si="80"/>
        <v>0.33611129317139488</v>
      </c>
      <c r="G215" s="59">
        <f t="shared" si="80"/>
        <v>0.33611129317139488</v>
      </c>
      <c r="H215" s="59">
        <f t="shared" si="80"/>
        <v>0.30081960738839836</v>
      </c>
      <c r="I215" s="59">
        <f t="shared" si="80"/>
        <v>0</v>
      </c>
      <c r="J215" s="60">
        <f t="shared" si="80"/>
        <v>2.9409738152497056</v>
      </c>
      <c r="K215" s="59">
        <f t="shared" si="80"/>
        <v>0.19133135363781659</v>
      </c>
      <c r="L215" s="60">
        <f t="shared" si="80"/>
        <v>0</v>
      </c>
      <c r="M215" s="59">
        <f t="shared" si="80"/>
        <v>4.5032695226043264</v>
      </c>
      <c r="N215" s="59">
        <f t="shared" si="80"/>
        <v>0.20166677590283694</v>
      </c>
      <c r="O215" s="59">
        <f t="shared" si="80"/>
        <v>0.28569459919568563</v>
      </c>
      <c r="P215" s="59">
        <f t="shared" si="80"/>
        <v>0.20166677590283694</v>
      </c>
      <c r="Q215" s="59">
        <f t="shared" si="80"/>
        <v>0</v>
      </c>
      <c r="R215" s="59">
        <f t="shared" si="80"/>
        <v>0.16301397718812652</v>
      </c>
      <c r="S215" s="60">
        <f t="shared" si="80"/>
        <v>0.84027823292848725</v>
      </c>
      <c r="T215" s="59">
        <f t="shared" si="80"/>
        <v>1.0923617028070336E-2</v>
      </c>
      <c r="U215" s="60">
        <f t="shared" si="80"/>
        <v>0</v>
      </c>
      <c r="V215" s="59">
        <f t="shared" si="80"/>
        <v>7.2936150618192697E-2</v>
      </c>
      <c r="W215" s="59">
        <f t="shared" si="79"/>
        <v>0.54786140786937365</v>
      </c>
      <c r="X215" s="59">
        <f t="shared" si="80"/>
        <v>8.822921445749117E-2</v>
      </c>
      <c r="Y215" s="59">
        <f t="shared" si="80"/>
        <v>0.10503477911606091</v>
      </c>
      <c r="Z215" s="59">
        <f t="shared" si="80"/>
        <v>0</v>
      </c>
      <c r="AA215" s="59">
        <f t="shared" si="80"/>
        <v>5.2097250441566212E-2</v>
      </c>
      <c r="AB215" s="59">
        <f t="shared" si="75"/>
        <v>0</v>
      </c>
      <c r="AC215" s="59">
        <f t="shared" si="75"/>
        <v>0</v>
      </c>
      <c r="AD215" s="59">
        <f t="shared" si="76"/>
        <v>0</v>
      </c>
      <c r="AE215" s="59">
        <f t="shared" si="75"/>
        <v>0.16805564658569744</v>
      </c>
      <c r="AF215" s="59">
        <f t="shared" si="75"/>
        <v>5.0416693975709234E-2</v>
      </c>
      <c r="AG215" s="60">
        <f t="shared" si="75"/>
        <v>0</v>
      </c>
      <c r="AH215" s="59">
        <f t="shared" si="75"/>
        <v>2.3359734875411946</v>
      </c>
      <c r="AI215" s="59">
        <f t="shared" si="75"/>
        <v>3.663613095568205E-2</v>
      </c>
      <c r="AJ215" s="60">
        <f t="shared" si="75"/>
        <v>0</v>
      </c>
      <c r="AK215" s="60">
        <f t="shared" si="76"/>
        <v>0</v>
      </c>
      <c r="AL215" s="60">
        <f t="shared" si="76"/>
        <v>0.16805564658569744</v>
      </c>
      <c r="AM215" s="60">
        <f t="shared" si="76"/>
        <v>4.9744471389366447E-2</v>
      </c>
      <c r="AN215" s="60">
        <f t="shared" si="76"/>
        <v>1.8654176771012416</v>
      </c>
      <c r="AO215" s="60">
        <f t="shared" si="76"/>
        <v>0</v>
      </c>
      <c r="AP215" s="60">
        <f t="shared" si="76"/>
        <v>0</v>
      </c>
      <c r="AQ215" s="60">
        <f t="shared" si="76"/>
        <v>0</v>
      </c>
      <c r="AR215" s="59">
        <f t="shared" si="76"/>
        <v>0.25510847151708871</v>
      </c>
      <c r="AS215" s="65">
        <v>86.5</v>
      </c>
      <c r="AT215" s="59">
        <f t="shared" si="77"/>
        <v>0.18839037982256684</v>
      </c>
      <c r="AU215" s="59">
        <f t="shared" si="77"/>
        <v>0</v>
      </c>
      <c r="AV215" s="59">
        <f t="shared" si="77"/>
        <v>8.4027823292848719E-2</v>
      </c>
      <c r="AW215" s="59">
        <f t="shared" si="77"/>
        <v>0</v>
      </c>
      <c r="AX215" s="59">
        <f t="shared" si="77"/>
        <v>0</v>
      </c>
      <c r="AY215" s="59">
        <f t="shared" si="77"/>
        <v>0</v>
      </c>
      <c r="AZ215" s="59">
        <f t="shared" si="77"/>
        <v>0</v>
      </c>
      <c r="BA215" s="59">
        <f t="shared" si="77"/>
        <v>0</v>
      </c>
      <c r="BB215" s="59">
        <f t="shared" si="77"/>
        <v>0.20805289047309344</v>
      </c>
    </row>
    <row r="216" spans="1:54" x14ac:dyDescent="0.25">
      <c r="A216" s="61">
        <f t="shared" si="78"/>
        <v>43360</v>
      </c>
      <c r="B216" s="32">
        <f t="shared" si="64"/>
        <v>98.03902300849856</v>
      </c>
      <c r="C216" s="59">
        <f t="shared" si="80"/>
        <v>8.890143704383395E-2</v>
      </c>
      <c r="D216" s="59">
        <f t="shared" si="80"/>
        <v>0.33611129317139488</v>
      </c>
      <c r="E216" s="60">
        <f t="shared" si="80"/>
        <v>0.33611129317139488</v>
      </c>
      <c r="F216" s="59">
        <f t="shared" si="80"/>
        <v>0.33611129317139488</v>
      </c>
      <c r="G216" s="59">
        <f t="shared" si="80"/>
        <v>0.33611129317139488</v>
      </c>
      <c r="H216" s="59">
        <f t="shared" si="80"/>
        <v>0.30081960738839836</v>
      </c>
      <c r="I216" s="59">
        <f t="shared" si="80"/>
        <v>0</v>
      </c>
      <c r="J216" s="60">
        <f t="shared" si="80"/>
        <v>2.9409738152497056</v>
      </c>
      <c r="K216" s="59">
        <f t="shared" si="80"/>
        <v>0.19133135363781659</v>
      </c>
      <c r="L216" s="60">
        <f t="shared" si="80"/>
        <v>0</v>
      </c>
      <c r="M216" s="59">
        <f t="shared" si="80"/>
        <v>4.5032695226043264</v>
      </c>
      <c r="N216" s="59">
        <f t="shared" si="80"/>
        <v>0.20166677590283694</v>
      </c>
      <c r="O216" s="59">
        <f t="shared" si="80"/>
        <v>0.28569459919568563</v>
      </c>
      <c r="P216" s="59">
        <f t="shared" si="80"/>
        <v>0.20166677590283694</v>
      </c>
      <c r="Q216" s="59">
        <f t="shared" si="80"/>
        <v>0</v>
      </c>
      <c r="R216" s="59">
        <f t="shared" si="80"/>
        <v>0.16301397718812652</v>
      </c>
      <c r="S216" s="60">
        <f t="shared" si="80"/>
        <v>0.84027823292848725</v>
      </c>
      <c r="T216" s="59">
        <f t="shared" si="80"/>
        <v>1.0923617028070336E-2</v>
      </c>
      <c r="U216" s="60">
        <f t="shared" si="80"/>
        <v>0</v>
      </c>
      <c r="V216" s="59">
        <f t="shared" si="80"/>
        <v>7.2936150618192697E-2</v>
      </c>
      <c r="W216" s="59">
        <f t="shared" si="79"/>
        <v>0.54786140786937365</v>
      </c>
      <c r="X216" s="59">
        <f t="shared" si="80"/>
        <v>8.822921445749117E-2</v>
      </c>
      <c r="Y216" s="59">
        <f t="shared" si="80"/>
        <v>0.10503477911606091</v>
      </c>
      <c r="Z216" s="59">
        <f t="shared" si="80"/>
        <v>0</v>
      </c>
      <c r="AA216" s="59">
        <f t="shared" si="80"/>
        <v>5.2097250441566212E-2</v>
      </c>
      <c r="AB216" s="59">
        <f t="shared" si="75"/>
        <v>0</v>
      </c>
      <c r="AC216" s="59">
        <f t="shared" si="75"/>
        <v>0</v>
      </c>
      <c r="AD216" s="59">
        <f t="shared" si="76"/>
        <v>0</v>
      </c>
      <c r="AE216" s="59">
        <f t="shared" si="75"/>
        <v>0.16805564658569744</v>
      </c>
      <c r="AF216" s="59">
        <f t="shared" si="75"/>
        <v>5.0416693975709234E-2</v>
      </c>
      <c r="AG216" s="60">
        <f t="shared" si="75"/>
        <v>0</v>
      </c>
      <c r="AH216" s="59">
        <f t="shared" si="75"/>
        <v>2.3359734875411946</v>
      </c>
      <c r="AI216" s="59">
        <f t="shared" si="75"/>
        <v>3.663613095568205E-2</v>
      </c>
      <c r="AJ216" s="60">
        <f t="shared" si="75"/>
        <v>0</v>
      </c>
      <c r="AK216" s="60">
        <f t="shared" si="75"/>
        <v>0</v>
      </c>
      <c r="AL216" s="60">
        <f t="shared" si="75"/>
        <v>0.16805564658569744</v>
      </c>
      <c r="AM216" s="60">
        <f t="shared" si="75"/>
        <v>4.9744471389366447E-2</v>
      </c>
      <c r="AN216" s="60">
        <f t="shared" si="75"/>
        <v>1.8654176771012416</v>
      </c>
      <c r="AO216" s="60">
        <f t="shared" si="75"/>
        <v>0</v>
      </c>
      <c r="AP216" s="60">
        <f t="shared" si="75"/>
        <v>0</v>
      </c>
      <c r="AQ216" s="60">
        <f t="shared" si="75"/>
        <v>0</v>
      </c>
      <c r="AR216" s="59">
        <f t="shared" si="76"/>
        <v>0.25510847151708871</v>
      </c>
      <c r="AS216" s="65">
        <v>80.69</v>
      </c>
      <c r="AT216" s="59">
        <f t="shared" ref="AT216:BE230" si="81">AT$29/1.98347/30</f>
        <v>0.18839037982256684</v>
      </c>
      <c r="AU216" s="59">
        <f t="shared" si="81"/>
        <v>0</v>
      </c>
      <c r="AV216" s="59">
        <f t="shared" si="81"/>
        <v>8.4027823292848719E-2</v>
      </c>
      <c r="AW216" s="59">
        <f t="shared" si="81"/>
        <v>0</v>
      </c>
      <c r="AX216" s="59">
        <f t="shared" si="81"/>
        <v>0</v>
      </c>
      <c r="AY216" s="59">
        <f t="shared" si="81"/>
        <v>0</v>
      </c>
      <c r="AZ216" s="59">
        <f t="shared" si="81"/>
        <v>0</v>
      </c>
      <c r="BA216" s="59">
        <f t="shared" si="81"/>
        <v>0</v>
      </c>
      <c r="BB216" s="59">
        <f t="shared" si="81"/>
        <v>0.20805289047309344</v>
      </c>
    </row>
    <row r="217" spans="1:54" x14ac:dyDescent="0.25">
      <c r="A217" s="61">
        <f t="shared" si="78"/>
        <v>43361</v>
      </c>
      <c r="B217" s="32">
        <f t="shared" si="64"/>
        <v>132.34902300849856</v>
      </c>
      <c r="C217" s="59">
        <f t="shared" si="80"/>
        <v>8.890143704383395E-2</v>
      </c>
      <c r="D217" s="59">
        <f t="shared" si="80"/>
        <v>0.33611129317139488</v>
      </c>
      <c r="E217" s="60">
        <f t="shared" si="80"/>
        <v>0.33611129317139488</v>
      </c>
      <c r="F217" s="59">
        <f t="shared" si="80"/>
        <v>0.33611129317139488</v>
      </c>
      <c r="G217" s="59">
        <f t="shared" si="80"/>
        <v>0.33611129317139488</v>
      </c>
      <c r="H217" s="59">
        <f t="shared" si="80"/>
        <v>0.30081960738839836</v>
      </c>
      <c r="I217" s="59">
        <f t="shared" si="80"/>
        <v>0</v>
      </c>
      <c r="J217" s="60">
        <f t="shared" si="80"/>
        <v>2.9409738152497056</v>
      </c>
      <c r="K217" s="59">
        <f t="shared" si="80"/>
        <v>0.19133135363781659</v>
      </c>
      <c r="L217" s="60">
        <f t="shared" si="80"/>
        <v>0</v>
      </c>
      <c r="M217" s="59">
        <f t="shared" si="80"/>
        <v>4.5032695226043264</v>
      </c>
      <c r="N217" s="59">
        <f t="shared" si="80"/>
        <v>0.20166677590283694</v>
      </c>
      <c r="O217" s="59">
        <f t="shared" si="80"/>
        <v>0.28569459919568563</v>
      </c>
      <c r="P217" s="59">
        <f t="shared" si="80"/>
        <v>0.20166677590283694</v>
      </c>
      <c r="Q217" s="59">
        <f t="shared" si="80"/>
        <v>0</v>
      </c>
      <c r="R217" s="59">
        <f t="shared" si="80"/>
        <v>0.16301397718812652</v>
      </c>
      <c r="S217" s="60">
        <f t="shared" si="80"/>
        <v>0.84027823292848725</v>
      </c>
      <c r="T217" s="59">
        <f t="shared" si="80"/>
        <v>1.0923617028070336E-2</v>
      </c>
      <c r="U217" s="60">
        <f t="shared" si="80"/>
        <v>0</v>
      </c>
      <c r="V217" s="59">
        <f t="shared" si="80"/>
        <v>7.2936150618192697E-2</v>
      </c>
      <c r="W217" s="59">
        <f t="shared" si="79"/>
        <v>0.54786140786937365</v>
      </c>
      <c r="X217" s="59">
        <f t="shared" si="80"/>
        <v>8.822921445749117E-2</v>
      </c>
      <c r="Y217" s="59">
        <f t="shared" si="80"/>
        <v>0.10503477911606091</v>
      </c>
      <c r="Z217" s="59">
        <f t="shared" si="80"/>
        <v>0</v>
      </c>
      <c r="AA217" s="59">
        <f t="shared" si="80"/>
        <v>5.2097250441566212E-2</v>
      </c>
      <c r="AB217" s="59">
        <f t="shared" si="75"/>
        <v>0</v>
      </c>
      <c r="AC217" s="59">
        <f t="shared" si="75"/>
        <v>0</v>
      </c>
      <c r="AD217" s="59">
        <f t="shared" si="76"/>
        <v>0</v>
      </c>
      <c r="AE217" s="59">
        <f t="shared" si="75"/>
        <v>0.16805564658569744</v>
      </c>
      <c r="AF217" s="59">
        <f t="shared" si="75"/>
        <v>5.0416693975709234E-2</v>
      </c>
      <c r="AG217" s="60">
        <f t="shared" si="75"/>
        <v>0</v>
      </c>
      <c r="AH217" s="59">
        <f t="shared" si="75"/>
        <v>2.3359734875411946</v>
      </c>
      <c r="AI217" s="59">
        <f t="shared" si="75"/>
        <v>3.663613095568205E-2</v>
      </c>
      <c r="AJ217" s="60">
        <f t="shared" si="75"/>
        <v>0</v>
      </c>
      <c r="AK217" s="60">
        <f t="shared" si="75"/>
        <v>0</v>
      </c>
      <c r="AL217" s="60">
        <f t="shared" si="75"/>
        <v>0.16805564658569744</v>
      </c>
      <c r="AM217" s="60">
        <f t="shared" si="75"/>
        <v>4.9744471389366447E-2</v>
      </c>
      <c r="AN217" s="60">
        <f t="shared" si="75"/>
        <v>1.8654176771012416</v>
      </c>
      <c r="AO217" s="60">
        <f t="shared" si="75"/>
        <v>0</v>
      </c>
      <c r="AP217" s="60">
        <f t="shared" si="75"/>
        <v>0</v>
      </c>
      <c r="AQ217" s="60">
        <f t="shared" si="75"/>
        <v>0</v>
      </c>
      <c r="AR217" s="59">
        <f t="shared" si="76"/>
        <v>0.25510847151708871</v>
      </c>
      <c r="AS217" s="65">
        <v>115</v>
      </c>
      <c r="AT217" s="59">
        <f t="shared" si="81"/>
        <v>0.18839037982256684</v>
      </c>
      <c r="AU217" s="59">
        <f t="shared" si="81"/>
        <v>0</v>
      </c>
      <c r="AV217" s="59">
        <f t="shared" si="81"/>
        <v>8.4027823292848719E-2</v>
      </c>
      <c r="AW217" s="59">
        <f t="shared" si="81"/>
        <v>0</v>
      </c>
      <c r="AX217" s="59">
        <f t="shared" si="81"/>
        <v>0</v>
      </c>
      <c r="AY217" s="59">
        <f t="shared" si="81"/>
        <v>0</v>
      </c>
      <c r="AZ217" s="59">
        <f t="shared" si="81"/>
        <v>0</v>
      </c>
      <c r="BA217" s="59">
        <f t="shared" si="81"/>
        <v>0</v>
      </c>
      <c r="BB217" s="59">
        <f t="shared" si="81"/>
        <v>0.20805289047309344</v>
      </c>
    </row>
    <row r="218" spans="1:54" x14ac:dyDescent="0.25">
      <c r="A218" s="61">
        <f t="shared" si="78"/>
        <v>43362</v>
      </c>
      <c r="B218" s="32">
        <f t="shared" si="64"/>
        <v>138.34902300849856</v>
      </c>
      <c r="C218" s="59">
        <f t="shared" si="80"/>
        <v>8.890143704383395E-2</v>
      </c>
      <c r="D218" s="59">
        <f t="shared" si="80"/>
        <v>0.33611129317139488</v>
      </c>
      <c r="E218" s="60">
        <f t="shared" si="80"/>
        <v>0.33611129317139488</v>
      </c>
      <c r="F218" s="59">
        <f t="shared" si="80"/>
        <v>0.33611129317139488</v>
      </c>
      <c r="G218" s="59">
        <f t="shared" si="80"/>
        <v>0.33611129317139488</v>
      </c>
      <c r="H218" s="59">
        <f t="shared" si="80"/>
        <v>0.30081960738839836</v>
      </c>
      <c r="I218" s="59">
        <f t="shared" si="80"/>
        <v>0</v>
      </c>
      <c r="J218" s="60">
        <f t="shared" si="80"/>
        <v>2.9409738152497056</v>
      </c>
      <c r="K218" s="59">
        <f t="shared" si="80"/>
        <v>0.19133135363781659</v>
      </c>
      <c r="L218" s="60">
        <f t="shared" si="80"/>
        <v>0</v>
      </c>
      <c r="M218" s="59">
        <f t="shared" si="80"/>
        <v>4.5032695226043264</v>
      </c>
      <c r="N218" s="59">
        <f t="shared" si="80"/>
        <v>0.20166677590283694</v>
      </c>
      <c r="O218" s="59">
        <f t="shared" si="80"/>
        <v>0.28569459919568563</v>
      </c>
      <c r="P218" s="59">
        <f t="shared" si="80"/>
        <v>0.20166677590283694</v>
      </c>
      <c r="Q218" s="59">
        <f t="shared" si="80"/>
        <v>0</v>
      </c>
      <c r="R218" s="59">
        <f t="shared" si="80"/>
        <v>0.16301397718812652</v>
      </c>
      <c r="S218" s="60">
        <f t="shared" si="80"/>
        <v>0.84027823292848725</v>
      </c>
      <c r="T218" s="59">
        <f t="shared" si="80"/>
        <v>1.0923617028070336E-2</v>
      </c>
      <c r="U218" s="60">
        <f t="shared" si="80"/>
        <v>0</v>
      </c>
      <c r="V218" s="59">
        <f t="shared" si="80"/>
        <v>7.2936150618192697E-2</v>
      </c>
      <c r="W218" s="59">
        <f t="shared" si="79"/>
        <v>0.54786140786937365</v>
      </c>
      <c r="X218" s="59">
        <f t="shared" si="80"/>
        <v>8.822921445749117E-2</v>
      </c>
      <c r="Y218" s="59">
        <f t="shared" si="80"/>
        <v>0.10503477911606091</v>
      </c>
      <c r="Z218" s="59">
        <f t="shared" si="80"/>
        <v>0</v>
      </c>
      <c r="AA218" s="59">
        <f t="shared" si="80"/>
        <v>5.2097250441566212E-2</v>
      </c>
      <c r="AB218" s="59">
        <f t="shared" si="75"/>
        <v>0</v>
      </c>
      <c r="AC218" s="59">
        <f t="shared" si="75"/>
        <v>0</v>
      </c>
      <c r="AD218" s="59">
        <f t="shared" si="76"/>
        <v>0</v>
      </c>
      <c r="AE218" s="59">
        <f t="shared" si="75"/>
        <v>0.16805564658569744</v>
      </c>
      <c r="AF218" s="59">
        <f t="shared" si="75"/>
        <v>5.0416693975709234E-2</v>
      </c>
      <c r="AG218" s="60">
        <f t="shared" si="75"/>
        <v>0</v>
      </c>
      <c r="AH218" s="59">
        <f t="shared" si="75"/>
        <v>2.3359734875411946</v>
      </c>
      <c r="AI218" s="59">
        <f t="shared" si="75"/>
        <v>3.663613095568205E-2</v>
      </c>
      <c r="AJ218" s="60">
        <f t="shared" si="75"/>
        <v>0</v>
      </c>
      <c r="AK218" s="60">
        <f t="shared" si="75"/>
        <v>0</v>
      </c>
      <c r="AL218" s="60">
        <f t="shared" si="75"/>
        <v>0.16805564658569744</v>
      </c>
      <c r="AM218" s="60">
        <f t="shared" si="75"/>
        <v>4.9744471389366447E-2</v>
      </c>
      <c r="AN218" s="60">
        <f t="shared" si="75"/>
        <v>1.8654176771012416</v>
      </c>
      <c r="AO218" s="60">
        <f t="shared" si="75"/>
        <v>0</v>
      </c>
      <c r="AP218" s="60">
        <f t="shared" si="75"/>
        <v>0</v>
      </c>
      <c r="AQ218" s="60">
        <f t="shared" si="75"/>
        <v>0</v>
      </c>
      <c r="AR218" s="59">
        <f t="shared" si="76"/>
        <v>0.25510847151708871</v>
      </c>
      <c r="AS218" s="65">
        <v>121</v>
      </c>
      <c r="AT218" s="59">
        <f t="shared" si="81"/>
        <v>0.18839037982256684</v>
      </c>
      <c r="AU218" s="59">
        <f t="shared" si="81"/>
        <v>0</v>
      </c>
      <c r="AV218" s="59">
        <f t="shared" si="81"/>
        <v>8.4027823292848719E-2</v>
      </c>
      <c r="AW218" s="59">
        <f t="shared" si="81"/>
        <v>0</v>
      </c>
      <c r="AX218" s="59">
        <f t="shared" si="81"/>
        <v>0</v>
      </c>
      <c r="AY218" s="59">
        <f t="shared" si="81"/>
        <v>0</v>
      </c>
      <c r="AZ218" s="59">
        <f t="shared" si="81"/>
        <v>0</v>
      </c>
      <c r="BA218" s="59">
        <f t="shared" si="81"/>
        <v>0</v>
      </c>
      <c r="BB218" s="59">
        <f t="shared" si="81"/>
        <v>0.20805289047309344</v>
      </c>
    </row>
    <row r="219" spans="1:54" x14ac:dyDescent="0.25">
      <c r="A219" s="61">
        <f t="shared" si="78"/>
        <v>43363</v>
      </c>
      <c r="B219" s="32">
        <f t="shared" si="64"/>
        <v>140.34902300849856</v>
      </c>
      <c r="C219" s="59">
        <f t="shared" si="80"/>
        <v>8.890143704383395E-2</v>
      </c>
      <c r="D219" s="59">
        <f t="shared" si="80"/>
        <v>0.33611129317139488</v>
      </c>
      <c r="E219" s="60">
        <f t="shared" si="80"/>
        <v>0.33611129317139488</v>
      </c>
      <c r="F219" s="59">
        <f t="shared" si="80"/>
        <v>0.33611129317139488</v>
      </c>
      <c r="G219" s="59">
        <f t="shared" si="80"/>
        <v>0.33611129317139488</v>
      </c>
      <c r="H219" s="59">
        <f t="shared" si="80"/>
        <v>0.30081960738839836</v>
      </c>
      <c r="I219" s="59">
        <f t="shared" si="80"/>
        <v>0</v>
      </c>
      <c r="J219" s="60">
        <f t="shared" si="80"/>
        <v>2.9409738152497056</v>
      </c>
      <c r="K219" s="59">
        <f t="shared" si="80"/>
        <v>0.19133135363781659</v>
      </c>
      <c r="L219" s="60">
        <f t="shared" si="80"/>
        <v>0</v>
      </c>
      <c r="M219" s="59">
        <f t="shared" si="80"/>
        <v>4.5032695226043264</v>
      </c>
      <c r="N219" s="59">
        <f t="shared" si="80"/>
        <v>0.20166677590283694</v>
      </c>
      <c r="O219" s="59">
        <f t="shared" si="80"/>
        <v>0.28569459919568563</v>
      </c>
      <c r="P219" s="59">
        <f t="shared" si="80"/>
        <v>0.20166677590283694</v>
      </c>
      <c r="Q219" s="59">
        <f t="shared" si="80"/>
        <v>0</v>
      </c>
      <c r="R219" s="59">
        <f t="shared" si="80"/>
        <v>0.16301397718812652</v>
      </c>
      <c r="S219" s="60">
        <f t="shared" si="80"/>
        <v>0.84027823292848725</v>
      </c>
      <c r="T219" s="59">
        <f t="shared" si="80"/>
        <v>1.0923617028070336E-2</v>
      </c>
      <c r="U219" s="60">
        <f t="shared" si="80"/>
        <v>0</v>
      </c>
      <c r="V219" s="59">
        <f t="shared" si="80"/>
        <v>7.2936150618192697E-2</v>
      </c>
      <c r="W219" s="59">
        <f t="shared" si="79"/>
        <v>0.54786140786937365</v>
      </c>
      <c r="X219" s="59">
        <f t="shared" si="80"/>
        <v>8.822921445749117E-2</v>
      </c>
      <c r="Y219" s="59">
        <f t="shared" si="80"/>
        <v>0.10503477911606091</v>
      </c>
      <c r="Z219" s="59">
        <f t="shared" si="80"/>
        <v>0</v>
      </c>
      <c r="AA219" s="59">
        <f t="shared" si="80"/>
        <v>5.2097250441566212E-2</v>
      </c>
      <c r="AB219" s="59">
        <f t="shared" si="75"/>
        <v>0</v>
      </c>
      <c r="AC219" s="59">
        <f t="shared" si="75"/>
        <v>0</v>
      </c>
      <c r="AD219" s="59">
        <f t="shared" si="76"/>
        <v>0</v>
      </c>
      <c r="AE219" s="59">
        <f t="shared" si="75"/>
        <v>0.16805564658569744</v>
      </c>
      <c r="AF219" s="59">
        <f t="shared" si="75"/>
        <v>5.0416693975709234E-2</v>
      </c>
      <c r="AG219" s="60">
        <f t="shared" si="75"/>
        <v>0</v>
      </c>
      <c r="AH219" s="59">
        <f t="shared" si="75"/>
        <v>2.3359734875411946</v>
      </c>
      <c r="AI219" s="59">
        <f t="shared" si="75"/>
        <v>3.663613095568205E-2</v>
      </c>
      <c r="AJ219" s="60">
        <f t="shared" si="75"/>
        <v>0</v>
      </c>
      <c r="AK219" s="60">
        <f t="shared" si="75"/>
        <v>0</v>
      </c>
      <c r="AL219" s="60">
        <f t="shared" si="75"/>
        <v>0.16805564658569744</v>
      </c>
      <c r="AM219" s="60">
        <f t="shared" si="75"/>
        <v>4.9744471389366447E-2</v>
      </c>
      <c r="AN219" s="60">
        <f t="shared" si="75"/>
        <v>1.8654176771012416</v>
      </c>
      <c r="AO219" s="60">
        <f t="shared" si="75"/>
        <v>0</v>
      </c>
      <c r="AP219" s="60">
        <f t="shared" si="75"/>
        <v>0</v>
      </c>
      <c r="AQ219" s="60">
        <f t="shared" si="75"/>
        <v>0</v>
      </c>
      <c r="AR219" s="59">
        <f t="shared" si="76"/>
        <v>0.25510847151708871</v>
      </c>
      <c r="AS219" s="65">
        <v>123</v>
      </c>
      <c r="AT219" s="59">
        <f t="shared" si="81"/>
        <v>0.18839037982256684</v>
      </c>
      <c r="AU219" s="59">
        <f t="shared" si="81"/>
        <v>0</v>
      </c>
      <c r="AV219" s="59">
        <f t="shared" si="81"/>
        <v>8.4027823292848719E-2</v>
      </c>
      <c r="AW219" s="59">
        <f t="shared" si="81"/>
        <v>0</v>
      </c>
      <c r="AX219" s="59">
        <f t="shared" si="81"/>
        <v>0</v>
      </c>
      <c r="AY219" s="59">
        <f t="shared" si="81"/>
        <v>0</v>
      </c>
      <c r="AZ219" s="59">
        <f t="shared" si="81"/>
        <v>0</v>
      </c>
      <c r="BA219" s="59">
        <f t="shared" si="81"/>
        <v>0</v>
      </c>
      <c r="BB219" s="59">
        <f t="shared" si="81"/>
        <v>0.20805289047309344</v>
      </c>
    </row>
    <row r="220" spans="1:54" x14ac:dyDescent="0.25">
      <c r="A220" s="61">
        <f t="shared" si="78"/>
        <v>43364</v>
      </c>
      <c r="B220" s="32">
        <f t="shared" si="64"/>
        <v>138.34902300849856</v>
      </c>
      <c r="C220" s="59">
        <f t="shared" si="80"/>
        <v>8.890143704383395E-2</v>
      </c>
      <c r="D220" s="59">
        <f t="shared" si="80"/>
        <v>0.33611129317139488</v>
      </c>
      <c r="E220" s="60">
        <f t="shared" si="80"/>
        <v>0.33611129317139488</v>
      </c>
      <c r="F220" s="59">
        <f t="shared" si="80"/>
        <v>0.33611129317139488</v>
      </c>
      <c r="G220" s="59">
        <f t="shared" si="80"/>
        <v>0.33611129317139488</v>
      </c>
      <c r="H220" s="59">
        <f t="shared" si="80"/>
        <v>0.30081960738839836</v>
      </c>
      <c r="I220" s="59">
        <f t="shared" si="80"/>
        <v>0</v>
      </c>
      <c r="J220" s="60">
        <f t="shared" si="80"/>
        <v>2.9409738152497056</v>
      </c>
      <c r="K220" s="59">
        <f t="shared" si="80"/>
        <v>0.19133135363781659</v>
      </c>
      <c r="L220" s="60">
        <f t="shared" si="80"/>
        <v>0</v>
      </c>
      <c r="M220" s="59">
        <f t="shared" si="80"/>
        <v>4.5032695226043264</v>
      </c>
      <c r="N220" s="59">
        <f t="shared" si="80"/>
        <v>0.20166677590283694</v>
      </c>
      <c r="O220" s="59">
        <f t="shared" si="80"/>
        <v>0.28569459919568563</v>
      </c>
      <c r="P220" s="59">
        <f t="shared" si="80"/>
        <v>0.20166677590283694</v>
      </c>
      <c r="Q220" s="59">
        <f t="shared" si="80"/>
        <v>0</v>
      </c>
      <c r="R220" s="59">
        <f t="shared" si="80"/>
        <v>0.16301397718812652</v>
      </c>
      <c r="S220" s="60">
        <f t="shared" si="80"/>
        <v>0.84027823292848725</v>
      </c>
      <c r="T220" s="59">
        <f t="shared" si="80"/>
        <v>1.0923617028070336E-2</v>
      </c>
      <c r="U220" s="60">
        <f t="shared" si="80"/>
        <v>0</v>
      </c>
      <c r="V220" s="59">
        <f t="shared" si="80"/>
        <v>7.2936150618192697E-2</v>
      </c>
      <c r="W220" s="59">
        <f t="shared" si="79"/>
        <v>0.54786140786937365</v>
      </c>
      <c r="X220" s="59">
        <f t="shared" si="80"/>
        <v>8.822921445749117E-2</v>
      </c>
      <c r="Y220" s="59">
        <f t="shared" si="80"/>
        <v>0.10503477911606091</v>
      </c>
      <c r="Z220" s="59">
        <f t="shared" si="80"/>
        <v>0</v>
      </c>
      <c r="AA220" s="59">
        <f t="shared" si="80"/>
        <v>5.2097250441566212E-2</v>
      </c>
      <c r="AB220" s="59">
        <f t="shared" si="75"/>
        <v>0</v>
      </c>
      <c r="AC220" s="59">
        <f t="shared" si="75"/>
        <v>0</v>
      </c>
      <c r="AD220" s="59">
        <f t="shared" si="76"/>
        <v>0</v>
      </c>
      <c r="AE220" s="59">
        <f t="shared" si="75"/>
        <v>0.16805564658569744</v>
      </c>
      <c r="AF220" s="59">
        <f t="shared" si="75"/>
        <v>5.0416693975709234E-2</v>
      </c>
      <c r="AG220" s="60">
        <f t="shared" si="75"/>
        <v>0</v>
      </c>
      <c r="AH220" s="59">
        <f t="shared" si="75"/>
        <v>2.3359734875411946</v>
      </c>
      <c r="AI220" s="59">
        <f t="shared" si="75"/>
        <v>3.663613095568205E-2</v>
      </c>
      <c r="AJ220" s="60">
        <f t="shared" si="75"/>
        <v>0</v>
      </c>
      <c r="AK220" s="60">
        <f t="shared" si="75"/>
        <v>0</v>
      </c>
      <c r="AL220" s="60">
        <f t="shared" si="75"/>
        <v>0.16805564658569744</v>
      </c>
      <c r="AM220" s="60">
        <f t="shared" si="75"/>
        <v>4.9744471389366447E-2</v>
      </c>
      <c r="AN220" s="60">
        <f t="shared" si="75"/>
        <v>1.8654176771012416</v>
      </c>
      <c r="AO220" s="60">
        <f t="shared" si="75"/>
        <v>0</v>
      </c>
      <c r="AP220" s="60">
        <f t="shared" si="75"/>
        <v>0</v>
      </c>
      <c r="AQ220" s="60">
        <f t="shared" si="75"/>
        <v>0</v>
      </c>
      <c r="AR220" s="59">
        <f t="shared" si="76"/>
        <v>0.25510847151708871</v>
      </c>
      <c r="AS220" s="65">
        <v>121</v>
      </c>
      <c r="AT220" s="59">
        <f t="shared" si="81"/>
        <v>0.18839037982256684</v>
      </c>
      <c r="AU220" s="59">
        <f t="shared" si="81"/>
        <v>0</v>
      </c>
      <c r="AV220" s="59">
        <f t="shared" si="81"/>
        <v>8.4027823292848719E-2</v>
      </c>
      <c r="AW220" s="59">
        <f t="shared" si="81"/>
        <v>0</v>
      </c>
      <c r="AX220" s="59">
        <f t="shared" si="81"/>
        <v>0</v>
      </c>
      <c r="AY220" s="59">
        <f t="shared" si="81"/>
        <v>0</v>
      </c>
      <c r="AZ220" s="59">
        <f t="shared" si="81"/>
        <v>0</v>
      </c>
      <c r="BA220" s="59">
        <f t="shared" si="81"/>
        <v>0</v>
      </c>
      <c r="BB220" s="59">
        <f t="shared" si="81"/>
        <v>0.20805289047309344</v>
      </c>
    </row>
    <row r="221" spans="1:54" x14ac:dyDescent="0.25">
      <c r="A221" s="61">
        <f t="shared" si="78"/>
        <v>43365</v>
      </c>
      <c r="B221" s="32">
        <f t="shared" si="64"/>
        <v>144.34902300849856</v>
      </c>
      <c r="C221" s="59">
        <f t="shared" si="80"/>
        <v>8.890143704383395E-2</v>
      </c>
      <c r="D221" s="59">
        <f t="shared" si="80"/>
        <v>0.33611129317139488</v>
      </c>
      <c r="E221" s="60">
        <f t="shared" si="80"/>
        <v>0.33611129317139488</v>
      </c>
      <c r="F221" s="59">
        <f t="shared" si="80"/>
        <v>0.33611129317139488</v>
      </c>
      <c r="G221" s="59">
        <f t="shared" si="80"/>
        <v>0.33611129317139488</v>
      </c>
      <c r="H221" s="59">
        <f t="shared" si="80"/>
        <v>0.30081960738839836</v>
      </c>
      <c r="I221" s="59">
        <f t="shared" si="80"/>
        <v>0</v>
      </c>
      <c r="J221" s="60">
        <f t="shared" si="80"/>
        <v>2.9409738152497056</v>
      </c>
      <c r="K221" s="59">
        <f t="shared" si="80"/>
        <v>0.19133135363781659</v>
      </c>
      <c r="L221" s="60">
        <f t="shared" si="80"/>
        <v>0</v>
      </c>
      <c r="M221" s="59">
        <f t="shared" si="80"/>
        <v>4.5032695226043264</v>
      </c>
      <c r="N221" s="59">
        <f t="shared" si="80"/>
        <v>0.20166677590283694</v>
      </c>
      <c r="O221" s="59">
        <f t="shared" si="80"/>
        <v>0.28569459919568563</v>
      </c>
      <c r="P221" s="59">
        <f t="shared" si="80"/>
        <v>0.20166677590283694</v>
      </c>
      <c r="Q221" s="59">
        <f t="shared" si="80"/>
        <v>0</v>
      </c>
      <c r="R221" s="59">
        <f t="shared" si="80"/>
        <v>0.16301397718812652</v>
      </c>
      <c r="S221" s="60">
        <f t="shared" si="80"/>
        <v>0.84027823292848725</v>
      </c>
      <c r="T221" s="59">
        <f t="shared" si="80"/>
        <v>1.0923617028070336E-2</v>
      </c>
      <c r="U221" s="60">
        <f t="shared" si="80"/>
        <v>0</v>
      </c>
      <c r="V221" s="59">
        <f t="shared" ref="V221:AT236" si="82">V$29/1.98347/30</f>
        <v>7.2936150618192697E-2</v>
      </c>
      <c r="W221" s="59">
        <f t="shared" si="79"/>
        <v>0.54786140786937365</v>
      </c>
      <c r="X221" s="59">
        <f t="shared" si="82"/>
        <v>8.822921445749117E-2</v>
      </c>
      <c r="Y221" s="59">
        <f t="shared" si="82"/>
        <v>0.10503477911606091</v>
      </c>
      <c r="Z221" s="59">
        <f t="shared" si="82"/>
        <v>0</v>
      </c>
      <c r="AA221" s="59">
        <f t="shared" si="82"/>
        <v>5.2097250441566212E-2</v>
      </c>
      <c r="AB221" s="59">
        <f t="shared" si="75"/>
        <v>0</v>
      </c>
      <c r="AC221" s="59">
        <f t="shared" si="75"/>
        <v>0</v>
      </c>
      <c r="AD221" s="59">
        <f t="shared" si="76"/>
        <v>0</v>
      </c>
      <c r="AE221" s="59">
        <f t="shared" si="75"/>
        <v>0.16805564658569744</v>
      </c>
      <c r="AF221" s="59">
        <f t="shared" si="75"/>
        <v>5.0416693975709234E-2</v>
      </c>
      <c r="AG221" s="60">
        <f t="shared" si="75"/>
        <v>0</v>
      </c>
      <c r="AH221" s="59">
        <f t="shared" si="75"/>
        <v>2.3359734875411946</v>
      </c>
      <c r="AI221" s="59">
        <f t="shared" si="75"/>
        <v>3.663613095568205E-2</v>
      </c>
      <c r="AJ221" s="60">
        <f t="shared" si="75"/>
        <v>0</v>
      </c>
      <c r="AK221" s="60">
        <f t="shared" si="75"/>
        <v>0</v>
      </c>
      <c r="AL221" s="60">
        <f t="shared" si="75"/>
        <v>0.16805564658569744</v>
      </c>
      <c r="AM221" s="60">
        <f t="shared" si="75"/>
        <v>4.9744471389366447E-2</v>
      </c>
      <c r="AN221" s="60">
        <f t="shared" si="75"/>
        <v>1.8654176771012416</v>
      </c>
      <c r="AO221" s="60">
        <f t="shared" si="75"/>
        <v>0</v>
      </c>
      <c r="AP221" s="60">
        <f t="shared" si="75"/>
        <v>0</v>
      </c>
      <c r="AQ221" s="60">
        <f t="shared" si="75"/>
        <v>0</v>
      </c>
      <c r="AR221" s="59">
        <f t="shared" si="76"/>
        <v>0.25510847151708871</v>
      </c>
      <c r="AS221" s="65">
        <v>127</v>
      </c>
      <c r="AT221" s="59">
        <f t="shared" si="81"/>
        <v>0.18839037982256684</v>
      </c>
      <c r="AU221" s="59">
        <f t="shared" si="81"/>
        <v>0</v>
      </c>
      <c r="AV221" s="59">
        <f t="shared" si="81"/>
        <v>8.4027823292848719E-2</v>
      </c>
      <c r="AW221" s="59">
        <f t="shared" si="81"/>
        <v>0</v>
      </c>
      <c r="AX221" s="59">
        <f t="shared" si="81"/>
        <v>0</v>
      </c>
      <c r="AY221" s="59">
        <f t="shared" si="81"/>
        <v>0</v>
      </c>
      <c r="AZ221" s="59">
        <f t="shared" si="81"/>
        <v>0</v>
      </c>
      <c r="BA221" s="59">
        <f t="shared" si="81"/>
        <v>0</v>
      </c>
      <c r="BB221" s="59">
        <f t="shared" si="81"/>
        <v>0.20805289047309344</v>
      </c>
    </row>
    <row r="222" spans="1:54" x14ac:dyDescent="0.25">
      <c r="A222" s="61">
        <f t="shared" si="78"/>
        <v>43366</v>
      </c>
      <c r="B222" s="32">
        <f t="shared" si="64"/>
        <v>138.34902300849856</v>
      </c>
      <c r="C222" s="59">
        <f t="shared" ref="C222:AA237" si="83">C$29/1.98347/30</f>
        <v>8.890143704383395E-2</v>
      </c>
      <c r="D222" s="59">
        <f t="shared" si="83"/>
        <v>0.33611129317139488</v>
      </c>
      <c r="E222" s="60">
        <f t="shared" si="83"/>
        <v>0.33611129317139488</v>
      </c>
      <c r="F222" s="59">
        <f t="shared" si="83"/>
        <v>0.33611129317139488</v>
      </c>
      <c r="G222" s="59">
        <f t="shared" si="83"/>
        <v>0.33611129317139488</v>
      </c>
      <c r="H222" s="59">
        <f t="shared" si="83"/>
        <v>0.30081960738839836</v>
      </c>
      <c r="I222" s="59">
        <f t="shared" si="83"/>
        <v>0</v>
      </c>
      <c r="J222" s="60">
        <f t="shared" si="83"/>
        <v>2.9409738152497056</v>
      </c>
      <c r="K222" s="59">
        <f t="shared" si="83"/>
        <v>0.19133135363781659</v>
      </c>
      <c r="L222" s="60">
        <f t="shared" si="83"/>
        <v>0</v>
      </c>
      <c r="M222" s="59">
        <f t="shared" si="83"/>
        <v>4.5032695226043264</v>
      </c>
      <c r="N222" s="59">
        <f t="shared" si="83"/>
        <v>0.20166677590283694</v>
      </c>
      <c r="O222" s="59">
        <f t="shared" si="83"/>
        <v>0.28569459919568563</v>
      </c>
      <c r="P222" s="59">
        <f t="shared" si="83"/>
        <v>0.20166677590283694</v>
      </c>
      <c r="Q222" s="59">
        <f t="shared" si="83"/>
        <v>0</v>
      </c>
      <c r="R222" s="59">
        <f t="shared" si="83"/>
        <v>0.16301397718812652</v>
      </c>
      <c r="S222" s="60">
        <f t="shared" si="83"/>
        <v>0.84027823292848725</v>
      </c>
      <c r="T222" s="59">
        <f t="shared" si="83"/>
        <v>1.0923617028070336E-2</v>
      </c>
      <c r="U222" s="60">
        <f t="shared" si="83"/>
        <v>0</v>
      </c>
      <c r="V222" s="59">
        <f t="shared" si="83"/>
        <v>7.2936150618192697E-2</v>
      </c>
      <c r="W222" s="59">
        <f t="shared" si="79"/>
        <v>0.54786140786937365</v>
      </c>
      <c r="X222" s="59">
        <f t="shared" si="83"/>
        <v>8.822921445749117E-2</v>
      </c>
      <c r="Y222" s="59">
        <f t="shared" si="83"/>
        <v>0.10503477911606091</v>
      </c>
      <c r="Z222" s="59">
        <f t="shared" si="83"/>
        <v>0</v>
      </c>
      <c r="AA222" s="59">
        <f t="shared" si="83"/>
        <v>5.2097250441566212E-2</v>
      </c>
      <c r="AB222" s="59">
        <f t="shared" si="75"/>
        <v>0</v>
      </c>
      <c r="AC222" s="59">
        <f t="shared" si="75"/>
        <v>0</v>
      </c>
      <c r="AD222" s="59">
        <f t="shared" si="76"/>
        <v>0</v>
      </c>
      <c r="AE222" s="59">
        <f t="shared" si="75"/>
        <v>0.16805564658569744</v>
      </c>
      <c r="AF222" s="59">
        <f t="shared" si="75"/>
        <v>5.0416693975709234E-2</v>
      </c>
      <c r="AG222" s="60">
        <f t="shared" si="75"/>
        <v>0</v>
      </c>
      <c r="AH222" s="59">
        <f t="shared" si="75"/>
        <v>2.3359734875411946</v>
      </c>
      <c r="AI222" s="59">
        <f t="shared" si="75"/>
        <v>3.663613095568205E-2</v>
      </c>
      <c r="AJ222" s="60">
        <f t="shared" si="75"/>
        <v>0</v>
      </c>
      <c r="AK222" s="60">
        <f t="shared" si="75"/>
        <v>0</v>
      </c>
      <c r="AL222" s="60">
        <f t="shared" si="75"/>
        <v>0.16805564658569744</v>
      </c>
      <c r="AM222" s="60">
        <f t="shared" si="75"/>
        <v>4.9744471389366447E-2</v>
      </c>
      <c r="AN222" s="60">
        <f t="shared" si="75"/>
        <v>1.8654176771012416</v>
      </c>
      <c r="AO222" s="60">
        <f t="shared" si="75"/>
        <v>0</v>
      </c>
      <c r="AP222" s="60">
        <f t="shared" si="75"/>
        <v>0</v>
      </c>
      <c r="AQ222" s="60">
        <f t="shared" si="75"/>
        <v>0</v>
      </c>
      <c r="AR222" s="59">
        <f t="shared" si="76"/>
        <v>0.25510847151708871</v>
      </c>
      <c r="AS222" s="65">
        <v>121</v>
      </c>
      <c r="AT222" s="59">
        <f t="shared" si="81"/>
        <v>0.18839037982256684</v>
      </c>
      <c r="AU222" s="59">
        <f t="shared" si="81"/>
        <v>0</v>
      </c>
      <c r="AV222" s="59">
        <f t="shared" si="81"/>
        <v>8.4027823292848719E-2</v>
      </c>
      <c r="AW222" s="59">
        <f t="shared" si="81"/>
        <v>0</v>
      </c>
      <c r="AX222" s="59">
        <f t="shared" si="81"/>
        <v>0</v>
      </c>
      <c r="AY222" s="59">
        <f t="shared" si="81"/>
        <v>0</v>
      </c>
      <c r="AZ222" s="59">
        <f t="shared" si="81"/>
        <v>0</v>
      </c>
      <c r="BA222" s="59">
        <f t="shared" si="81"/>
        <v>0</v>
      </c>
      <c r="BB222" s="59">
        <f t="shared" si="81"/>
        <v>0.20805289047309344</v>
      </c>
    </row>
    <row r="223" spans="1:54" x14ac:dyDescent="0.25">
      <c r="A223" s="61">
        <f t="shared" si="78"/>
        <v>43367</v>
      </c>
      <c r="B223" s="32">
        <f t="shared" si="64"/>
        <v>101.34902300849856</v>
      </c>
      <c r="C223" s="59">
        <f t="shared" si="83"/>
        <v>8.890143704383395E-2</v>
      </c>
      <c r="D223" s="59">
        <f t="shared" si="83"/>
        <v>0.33611129317139488</v>
      </c>
      <c r="E223" s="60">
        <f t="shared" si="83"/>
        <v>0.33611129317139488</v>
      </c>
      <c r="F223" s="59">
        <f t="shared" si="83"/>
        <v>0.33611129317139488</v>
      </c>
      <c r="G223" s="59">
        <f t="shared" si="83"/>
        <v>0.33611129317139488</v>
      </c>
      <c r="H223" s="59">
        <f t="shared" si="83"/>
        <v>0.30081960738839836</v>
      </c>
      <c r="I223" s="59">
        <f t="shared" si="83"/>
        <v>0</v>
      </c>
      <c r="J223" s="60">
        <f t="shared" si="83"/>
        <v>2.9409738152497056</v>
      </c>
      <c r="K223" s="59">
        <f t="shared" si="83"/>
        <v>0.19133135363781659</v>
      </c>
      <c r="L223" s="60">
        <f t="shared" si="83"/>
        <v>0</v>
      </c>
      <c r="M223" s="59">
        <f t="shared" si="83"/>
        <v>4.5032695226043264</v>
      </c>
      <c r="N223" s="59">
        <f t="shared" si="83"/>
        <v>0.20166677590283694</v>
      </c>
      <c r="O223" s="59">
        <f t="shared" si="83"/>
        <v>0.28569459919568563</v>
      </c>
      <c r="P223" s="59">
        <f t="shared" si="83"/>
        <v>0.20166677590283694</v>
      </c>
      <c r="Q223" s="59">
        <f t="shared" si="83"/>
        <v>0</v>
      </c>
      <c r="R223" s="59">
        <f t="shared" si="83"/>
        <v>0.16301397718812652</v>
      </c>
      <c r="S223" s="60">
        <f t="shared" si="83"/>
        <v>0.84027823292848725</v>
      </c>
      <c r="T223" s="59">
        <f t="shared" si="83"/>
        <v>1.0923617028070336E-2</v>
      </c>
      <c r="U223" s="60">
        <f t="shared" si="83"/>
        <v>0</v>
      </c>
      <c r="V223" s="59">
        <f t="shared" si="83"/>
        <v>7.2936150618192697E-2</v>
      </c>
      <c r="W223" s="59">
        <f t="shared" si="79"/>
        <v>0.54786140786937365</v>
      </c>
      <c r="X223" s="59">
        <f t="shared" si="83"/>
        <v>8.822921445749117E-2</v>
      </c>
      <c r="Y223" s="59">
        <f t="shared" si="83"/>
        <v>0.10503477911606091</v>
      </c>
      <c r="Z223" s="59">
        <f t="shared" si="83"/>
        <v>0</v>
      </c>
      <c r="AA223" s="59">
        <f t="shared" si="83"/>
        <v>5.2097250441566212E-2</v>
      </c>
      <c r="AB223" s="59">
        <f t="shared" si="75"/>
        <v>0</v>
      </c>
      <c r="AC223" s="59">
        <f t="shared" si="75"/>
        <v>0</v>
      </c>
      <c r="AD223" s="59">
        <f t="shared" si="76"/>
        <v>0</v>
      </c>
      <c r="AE223" s="59">
        <f t="shared" si="75"/>
        <v>0.16805564658569744</v>
      </c>
      <c r="AF223" s="59">
        <f t="shared" si="75"/>
        <v>5.0416693975709234E-2</v>
      </c>
      <c r="AG223" s="60">
        <f t="shared" si="75"/>
        <v>0</v>
      </c>
      <c r="AH223" s="59">
        <f t="shared" si="75"/>
        <v>2.3359734875411946</v>
      </c>
      <c r="AI223" s="59">
        <f t="shared" si="75"/>
        <v>3.663613095568205E-2</v>
      </c>
      <c r="AJ223" s="60">
        <f t="shared" si="75"/>
        <v>0</v>
      </c>
      <c r="AK223" s="60">
        <f t="shared" si="75"/>
        <v>0</v>
      </c>
      <c r="AL223" s="60">
        <f t="shared" si="75"/>
        <v>0.16805564658569744</v>
      </c>
      <c r="AM223" s="60">
        <f t="shared" si="75"/>
        <v>4.9744471389366447E-2</v>
      </c>
      <c r="AN223" s="60">
        <f t="shared" si="75"/>
        <v>1.8654176771012416</v>
      </c>
      <c r="AO223" s="60">
        <f t="shared" si="75"/>
        <v>0</v>
      </c>
      <c r="AP223" s="60">
        <f t="shared" si="75"/>
        <v>0</v>
      </c>
      <c r="AQ223" s="60">
        <f t="shared" si="75"/>
        <v>0</v>
      </c>
      <c r="AR223" s="59">
        <f t="shared" si="76"/>
        <v>0.25510847151708871</v>
      </c>
      <c r="AS223" s="65">
        <v>84</v>
      </c>
      <c r="AT223" s="59">
        <f t="shared" si="81"/>
        <v>0.18839037982256684</v>
      </c>
      <c r="AU223" s="59">
        <f t="shared" si="81"/>
        <v>0</v>
      </c>
      <c r="AV223" s="59">
        <f t="shared" si="81"/>
        <v>8.4027823292848719E-2</v>
      </c>
      <c r="AW223" s="59">
        <f t="shared" si="81"/>
        <v>0</v>
      </c>
      <c r="AX223" s="59">
        <f t="shared" si="81"/>
        <v>0</v>
      </c>
      <c r="AY223" s="59">
        <f t="shared" si="81"/>
        <v>0</v>
      </c>
      <c r="AZ223" s="59">
        <f t="shared" si="81"/>
        <v>0</v>
      </c>
      <c r="BA223" s="59">
        <f t="shared" si="81"/>
        <v>0</v>
      </c>
      <c r="BB223" s="59">
        <f t="shared" si="81"/>
        <v>0.20805289047309344</v>
      </c>
    </row>
    <row r="224" spans="1:54" x14ac:dyDescent="0.25">
      <c r="A224" s="61">
        <f t="shared" si="78"/>
        <v>43368</v>
      </c>
      <c r="B224" s="32">
        <f t="shared" si="64"/>
        <v>104.34902300849856</v>
      </c>
      <c r="C224" s="59">
        <f t="shared" si="83"/>
        <v>8.890143704383395E-2</v>
      </c>
      <c r="D224" s="59">
        <f t="shared" si="83"/>
        <v>0.33611129317139488</v>
      </c>
      <c r="E224" s="60">
        <f t="shared" si="83"/>
        <v>0.33611129317139488</v>
      </c>
      <c r="F224" s="59">
        <f t="shared" si="83"/>
        <v>0.33611129317139488</v>
      </c>
      <c r="G224" s="59">
        <f t="shared" si="83"/>
        <v>0.33611129317139488</v>
      </c>
      <c r="H224" s="59">
        <f t="shared" si="83"/>
        <v>0.30081960738839836</v>
      </c>
      <c r="I224" s="59">
        <f t="shared" si="83"/>
        <v>0</v>
      </c>
      <c r="J224" s="60">
        <f t="shared" si="83"/>
        <v>2.9409738152497056</v>
      </c>
      <c r="K224" s="59">
        <f t="shared" si="83"/>
        <v>0.19133135363781659</v>
      </c>
      <c r="L224" s="60">
        <f t="shared" si="83"/>
        <v>0</v>
      </c>
      <c r="M224" s="59">
        <f t="shared" si="83"/>
        <v>4.5032695226043264</v>
      </c>
      <c r="N224" s="59">
        <f t="shared" si="83"/>
        <v>0.20166677590283694</v>
      </c>
      <c r="O224" s="59">
        <f t="shared" si="83"/>
        <v>0.28569459919568563</v>
      </c>
      <c r="P224" s="59">
        <f t="shared" si="83"/>
        <v>0.20166677590283694</v>
      </c>
      <c r="Q224" s="59">
        <f t="shared" si="83"/>
        <v>0</v>
      </c>
      <c r="R224" s="59">
        <f t="shared" si="83"/>
        <v>0.16301397718812652</v>
      </c>
      <c r="S224" s="60">
        <f t="shared" si="83"/>
        <v>0.84027823292848725</v>
      </c>
      <c r="T224" s="59">
        <f t="shared" si="83"/>
        <v>1.0923617028070336E-2</v>
      </c>
      <c r="U224" s="60">
        <f t="shared" si="83"/>
        <v>0</v>
      </c>
      <c r="V224" s="59">
        <f t="shared" si="83"/>
        <v>7.2936150618192697E-2</v>
      </c>
      <c r="W224" s="59">
        <f t="shared" si="79"/>
        <v>0.54786140786937365</v>
      </c>
      <c r="X224" s="59">
        <f t="shared" si="83"/>
        <v>8.822921445749117E-2</v>
      </c>
      <c r="Y224" s="59">
        <f t="shared" si="83"/>
        <v>0.10503477911606091</v>
      </c>
      <c r="Z224" s="59">
        <f t="shared" si="83"/>
        <v>0</v>
      </c>
      <c r="AA224" s="59">
        <f t="shared" si="83"/>
        <v>5.2097250441566212E-2</v>
      </c>
      <c r="AB224" s="59">
        <f t="shared" si="75"/>
        <v>0</v>
      </c>
      <c r="AC224" s="59">
        <f t="shared" si="75"/>
        <v>0</v>
      </c>
      <c r="AD224" s="59">
        <f t="shared" si="76"/>
        <v>0</v>
      </c>
      <c r="AE224" s="59">
        <f t="shared" si="75"/>
        <v>0.16805564658569744</v>
      </c>
      <c r="AF224" s="59">
        <f t="shared" si="75"/>
        <v>5.0416693975709234E-2</v>
      </c>
      <c r="AG224" s="60">
        <f t="shared" si="75"/>
        <v>0</v>
      </c>
      <c r="AH224" s="59">
        <f t="shared" si="75"/>
        <v>2.3359734875411946</v>
      </c>
      <c r="AI224" s="59">
        <f t="shared" si="75"/>
        <v>3.663613095568205E-2</v>
      </c>
      <c r="AJ224" s="60">
        <f t="shared" si="75"/>
        <v>0</v>
      </c>
      <c r="AK224" s="60">
        <f t="shared" si="75"/>
        <v>0</v>
      </c>
      <c r="AL224" s="60">
        <f t="shared" si="75"/>
        <v>0.16805564658569744</v>
      </c>
      <c r="AM224" s="60">
        <f t="shared" si="75"/>
        <v>4.9744471389366447E-2</v>
      </c>
      <c r="AN224" s="60">
        <f t="shared" si="75"/>
        <v>1.8654176771012416</v>
      </c>
      <c r="AO224" s="60">
        <f t="shared" si="75"/>
        <v>0</v>
      </c>
      <c r="AP224" s="60">
        <f t="shared" si="75"/>
        <v>0</v>
      </c>
      <c r="AQ224" s="60">
        <f t="shared" ref="AQ224:BB237" si="84">AQ$29/1.98347/30</f>
        <v>0</v>
      </c>
      <c r="AR224" s="59">
        <f t="shared" si="84"/>
        <v>0.25510847151708871</v>
      </c>
      <c r="AS224" s="65">
        <v>87</v>
      </c>
      <c r="AT224" s="59">
        <f t="shared" si="84"/>
        <v>0.18839037982256684</v>
      </c>
      <c r="AU224" s="59">
        <f t="shared" si="84"/>
        <v>0</v>
      </c>
      <c r="AV224" s="59">
        <f t="shared" si="84"/>
        <v>8.4027823292848719E-2</v>
      </c>
      <c r="AW224" s="59">
        <f t="shared" si="81"/>
        <v>0</v>
      </c>
      <c r="AX224" s="59">
        <f t="shared" si="81"/>
        <v>0</v>
      </c>
      <c r="AY224" s="59">
        <f t="shared" si="81"/>
        <v>0</v>
      </c>
      <c r="AZ224" s="59">
        <f t="shared" si="81"/>
        <v>0</v>
      </c>
      <c r="BA224" s="59">
        <f t="shared" si="81"/>
        <v>0</v>
      </c>
      <c r="BB224" s="59">
        <f t="shared" si="81"/>
        <v>0.20805289047309344</v>
      </c>
    </row>
    <row r="225" spans="1:54" x14ac:dyDescent="0.25">
      <c r="A225" s="61">
        <f t="shared" si="78"/>
        <v>43369</v>
      </c>
      <c r="B225" s="32">
        <f t="shared" si="64"/>
        <v>155.68096736191288</v>
      </c>
      <c r="C225" s="59">
        <f t="shared" si="83"/>
        <v>8.890143704383395E-2</v>
      </c>
      <c r="D225" s="59">
        <f t="shared" si="83"/>
        <v>0.33611129317139488</v>
      </c>
      <c r="E225" s="60">
        <f t="shared" si="83"/>
        <v>0.33611129317139488</v>
      </c>
      <c r="F225" s="59">
        <f t="shared" si="83"/>
        <v>0.33611129317139488</v>
      </c>
      <c r="G225" s="59">
        <f t="shared" si="83"/>
        <v>0.33611129317139488</v>
      </c>
      <c r="H225" s="59">
        <f t="shared" si="83"/>
        <v>0.30081960738839836</v>
      </c>
      <c r="I225" s="59">
        <f t="shared" si="83"/>
        <v>0</v>
      </c>
      <c r="J225" s="60">
        <f t="shared" si="83"/>
        <v>2.9409738152497056</v>
      </c>
      <c r="K225" s="59">
        <f t="shared" si="83"/>
        <v>0.19133135363781659</v>
      </c>
      <c r="L225" s="60">
        <f t="shared" si="83"/>
        <v>0</v>
      </c>
      <c r="M225" s="59">
        <f t="shared" si="83"/>
        <v>4.5032695226043264</v>
      </c>
      <c r="N225" s="59">
        <f t="shared" si="83"/>
        <v>0.20166677590283694</v>
      </c>
      <c r="O225" s="59">
        <f t="shared" si="83"/>
        <v>0.28569459919568563</v>
      </c>
      <c r="P225" s="59">
        <f t="shared" si="83"/>
        <v>0.20166677590283694</v>
      </c>
      <c r="Q225" s="59">
        <f t="shared" si="83"/>
        <v>0</v>
      </c>
      <c r="R225" s="59">
        <f t="shared" si="83"/>
        <v>0.16301397718812652</v>
      </c>
      <c r="S225" s="60">
        <f t="shared" si="83"/>
        <v>0.84027823292848725</v>
      </c>
      <c r="T225" s="59">
        <f t="shared" si="83"/>
        <v>1.0923617028070336E-2</v>
      </c>
      <c r="U225" s="60">
        <f t="shared" si="83"/>
        <v>0</v>
      </c>
      <c r="V225" s="59">
        <f t="shared" si="83"/>
        <v>7.2936150618192697E-2</v>
      </c>
      <c r="W225" s="59">
        <f t="shared" si="83"/>
        <v>0.54786140786937365</v>
      </c>
      <c r="X225" s="59">
        <f t="shared" si="83"/>
        <v>8.822921445749117E-2</v>
      </c>
      <c r="Y225" s="59">
        <f t="shared" si="83"/>
        <v>0.10503477911606091</v>
      </c>
      <c r="Z225" s="59">
        <f t="shared" si="83"/>
        <v>0</v>
      </c>
      <c r="AA225" s="59">
        <f t="shared" si="83"/>
        <v>5.2097250441566212E-2</v>
      </c>
      <c r="AB225" s="59">
        <f t="shared" ref="AB225:BC229" si="85">AB$29/1.98347/30</f>
        <v>0</v>
      </c>
      <c r="AC225" s="59">
        <f t="shared" si="85"/>
        <v>0</v>
      </c>
      <c r="AD225" s="59">
        <f t="shared" si="76"/>
        <v>0</v>
      </c>
      <c r="AE225" s="59">
        <f t="shared" si="85"/>
        <v>0.16805564658569744</v>
      </c>
      <c r="AF225" s="59">
        <f t="shared" si="85"/>
        <v>5.0416693975709234E-2</v>
      </c>
      <c r="AG225" s="60">
        <f t="shared" si="85"/>
        <v>0</v>
      </c>
      <c r="AH225" s="59">
        <f t="shared" si="85"/>
        <v>2.3359734875411946</v>
      </c>
      <c r="AI225" s="59">
        <f t="shared" si="85"/>
        <v>3.663613095568205E-2</v>
      </c>
      <c r="AJ225" s="60">
        <f t="shared" si="85"/>
        <v>0</v>
      </c>
      <c r="AK225" s="60">
        <f t="shared" si="85"/>
        <v>0</v>
      </c>
      <c r="AL225" s="65">
        <v>16.5</v>
      </c>
      <c r="AM225" s="60">
        <f t="shared" si="85"/>
        <v>4.9744471389366447E-2</v>
      </c>
      <c r="AN225" s="60">
        <f t="shared" si="85"/>
        <v>1.8654176771012416</v>
      </c>
      <c r="AO225" s="60">
        <f t="shared" si="85"/>
        <v>0</v>
      </c>
      <c r="AP225" s="60">
        <f t="shared" si="85"/>
        <v>0</v>
      </c>
      <c r="AQ225" s="60">
        <f t="shared" si="85"/>
        <v>0</v>
      </c>
      <c r="AR225" s="59">
        <f t="shared" si="85"/>
        <v>0.25510847151708871</v>
      </c>
      <c r="AS225" s="65">
        <v>122</v>
      </c>
      <c r="AT225" s="59">
        <f t="shared" si="85"/>
        <v>0.18839037982256684</v>
      </c>
      <c r="AU225" s="59">
        <f t="shared" si="85"/>
        <v>0</v>
      </c>
      <c r="AV225" s="59">
        <f t="shared" si="85"/>
        <v>8.4027823292848719E-2</v>
      </c>
      <c r="AW225" s="59">
        <f t="shared" si="81"/>
        <v>0</v>
      </c>
      <c r="AX225" s="59">
        <f t="shared" si="81"/>
        <v>0</v>
      </c>
      <c r="AY225" s="59">
        <f t="shared" si="81"/>
        <v>0</v>
      </c>
      <c r="AZ225" s="59">
        <f t="shared" si="81"/>
        <v>0</v>
      </c>
      <c r="BA225" s="59">
        <f t="shared" si="81"/>
        <v>0</v>
      </c>
      <c r="BB225" s="59">
        <f t="shared" si="81"/>
        <v>0.20805289047309344</v>
      </c>
    </row>
    <row r="226" spans="1:54" x14ac:dyDescent="0.25">
      <c r="A226" s="61">
        <f t="shared" si="78"/>
        <v>43370</v>
      </c>
      <c r="B226" s="32">
        <f t="shared" si="64"/>
        <v>157.68096736191288</v>
      </c>
      <c r="C226" s="59">
        <f t="shared" si="83"/>
        <v>8.890143704383395E-2</v>
      </c>
      <c r="D226" s="59">
        <f t="shared" si="83"/>
        <v>0.33611129317139488</v>
      </c>
      <c r="E226" s="60">
        <f t="shared" si="83"/>
        <v>0.33611129317139488</v>
      </c>
      <c r="F226" s="59">
        <f t="shared" si="83"/>
        <v>0.33611129317139488</v>
      </c>
      <c r="G226" s="59">
        <f t="shared" si="83"/>
        <v>0.33611129317139488</v>
      </c>
      <c r="H226" s="59">
        <f t="shared" si="83"/>
        <v>0.30081960738839836</v>
      </c>
      <c r="I226" s="59">
        <f t="shared" si="83"/>
        <v>0</v>
      </c>
      <c r="J226" s="60">
        <f t="shared" si="83"/>
        <v>2.9409738152497056</v>
      </c>
      <c r="K226" s="59">
        <f t="shared" si="83"/>
        <v>0.19133135363781659</v>
      </c>
      <c r="L226" s="60">
        <f t="shared" si="83"/>
        <v>0</v>
      </c>
      <c r="M226" s="59">
        <f t="shared" si="83"/>
        <v>4.5032695226043264</v>
      </c>
      <c r="N226" s="59">
        <f t="shared" si="83"/>
        <v>0.20166677590283694</v>
      </c>
      <c r="O226" s="59">
        <f t="shared" si="83"/>
        <v>0.28569459919568563</v>
      </c>
      <c r="P226" s="59">
        <f t="shared" si="83"/>
        <v>0.20166677590283694</v>
      </c>
      <c r="Q226" s="59">
        <f t="shared" si="83"/>
        <v>0</v>
      </c>
      <c r="R226" s="59">
        <f t="shared" si="83"/>
        <v>0.16301397718812652</v>
      </c>
      <c r="S226" s="60">
        <f t="shared" si="83"/>
        <v>0.84027823292848725</v>
      </c>
      <c r="T226" s="59">
        <f t="shared" si="83"/>
        <v>1.0923617028070336E-2</v>
      </c>
      <c r="U226" s="60">
        <f t="shared" si="83"/>
        <v>0</v>
      </c>
      <c r="V226" s="59">
        <f t="shared" si="83"/>
        <v>7.2936150618192697E-2</v>
      </c>
      <c r="W226" s="59">
        <f t="shared" si="83"/>
        <v>0.54786140786937365</v>
      </c>
      <c r="X226" s="59">
        <f t="shared" si="83"/>
        <v>8.822921445749117E-2</v>
      </c>
      <c r="Y226" s="59">
        <f t="shared" si="83"/>
        <v>0.10503477911606091</v>
      </c>
      <c r="Z226" s="59">
        <f t="shared" si="83"/>
        <v>0</v>
      </c>
      <c r="AA226" s="59">
        <f t="shared" si="83"/>
        <v>5.2097250441566212E-2</v>
      </c>
      <c r="AB226" s="59">
        <f t="shared" si="85"/>
        <v>0</v>
      </c>
      <c r="AC226" s="59">
        <f t="shared" si="85"/>
        <v>0</v>
      </c>
      <c r="AD226" s="59">
        <f t="shared" si="85"/>
        <v>0</v>
      </c>
      <c r="AE226" s="59">
        <f t="shared" si="85"/>
        <v>0.16805564658569744</v>
      </c>
      <c r="AF226" s="59">
        <f t="shared" si="85"/>
        <v>5.0416693975709234E-2</v>
      </c>
      <c r="AG226" s="60">
        <f t="shared" si="85"/>
        <v>0</v>
      </c>
      <c r="AH226" s="59">
        <f t="shared" si="85"/>
        <v>2.3359734875411946</v>
      </c>
      <c r="AI226" s="59">
        <f t="shared" si="85"/>
        <v>3.663613095568205E-2</v>
      </c>
      <c r="AJ226" s="60">
        <f t="shared" si="85"/>
        <v>0</v>
      </c>
      <c r="AK226" s="60">
        <f t="shared" si="85"/>
        <v>0</v>
      </c>
      <c r="AL226" s="65">
        <f t="shared" ref="AL226:AL229" si="86">AL225</f>
        <v>16.5</v>
      </c>
      <c r="AM226" s="60">
        <f t="shared" si="85"/>
        <v>4.9744471389366447E-2</v>
      </c>
      <c r="AN226" s="60">
        <f t="shared" si="85"/>
        <v>1.8654176771012416</v>
      </c>
      <c r="AO226" s="60">
        <f t="shared" si="85"/>
        <v>0</v>
      </c>
      <c r="AP226" s="60">
        <f t="shared" si="85"/>
        <v>0</v>
      </c>
      <c r="AQ226" s="60">
        <f t="shared" si="85"/>
        <v>0</v>
      </c>
      <c r="AR226" s="59">
        <f t="shared" si="85"/>
        <v>0.25510847151708871</v>
      </c>
      <c r="AS226" s="65">
        <v>124</v>
      </c>
      <c r="AT226" s="59">
        <f t="shared" si="85"/>
        <v>0.18839037982256684</v>
      </c>
      <c r="AU226" s="59">
        <f t="shared" si="85"/>
        <v>0</v>
      </c>
      <c r="AV226" s="59">
        <f t="shared" si="85"/>
        <v>8.4027823292848719E-2</v>
      </c>
      <c r="AW226" s="59">
        <f t="shared" si="81"/>
        <v>0</v>
      </c>
      <c r="AX226" s="59">
        <f t="shared" si="81"/>
        <v>0</v>
      </c>
      <c r="AY226" s="59">
        <f t="shared" si="81"/>
        <v>0</v>
      </c>
      <c r="AZ226" s="59">
        <f t="shared" si="81"/>
        <v>0</v>
      </c>
      <c r="BA226" s="59">
        <f t="shared" si="81"/>
        <v>0</v>
      </c>
      <c r="BB226" s="59">
        <f t="shared" si="81"/>
        <v>0.20805289047309344</v>
      </c>
    </row>
    <row r="227" spans="1:54" x14ac:dyDescent="0.25">
      <c r="A227" s="61">
        <f t="shared" si="78"/>
        <v>43371</v>
      </c>
      <c r="B227" s="32">
        <f t="shared" si="64"/>
        <v>156.68096736191288</v>
      </c>
      <c r="C227" s="59">
        <f t="shared" si="83"/>
        <v>8.890143704383395E-2</v>
      </c>
      <c r="D227" s="59">
        <f t="shared" si="83"/>
        <v>0.33611129317139488</v>
      </c>
      <c r="E227" s="60">
        <f t="shared" si="83"/>
        <v>0.33611129317139488</v>
      </c>
      <c r="F227" s="59">
        <f t="shared" si="83"/>
        <v>0.33611129317139488</v>
      </c>
      <c r="G227" s="59">
        <f t="shared" si="83"/>
        <v>0.33611129317139488</v>
      </c>
      <c r="H227" s="59">
        <f t="shared" si="83"/>
        <v>0.30081960738839836</v>
      </c>
      <c r="I227" s="59">
        <f t="shared" si="83"/>
        <v>0</v>
      </c>
      <c r="J227" s="60">
        <f t="shared" si="83"/>
        <v>2.9409738152497056</v>
      </c>
      <c r="K227" s="59">
        <f t="shared" si="83"/>
        <v>0.19133135363781659</v>
      </c>
      <c r="L227" s="60">
        <f t="shared" si="83"/>
        <v>0</v>
      </c>
      <c r="M227" s="59">
        <f t="shared" si="83"/>
        <v>4.5032695226043264</v>
      </c>
      <c r="N227" s="59">
        <f t="shared" si="83"/>
        <v>0.20166677590283694</v>
      </c>
      <c r="O227" s="59">
        <f t="shared" si="83"/>
        <v>0.28569459919568563</v>
      </c>
      <c r="P227" s="59">
        <f t="shared" si="83"/>
        <v>0.20166677590283694</v>
      </c>
      <c r="Q227" s="59">
        <f t="shared" si="83"/>
        <v>0</v>
      </c>
      <c r="R227" s="59">
        <f t="shared" si="83"/>
        <v>0.16301397718812652</v>
      </c>
      <c r="S227" s="60">
        <f t="shared" si="83"/>
        <v>0.84027823292848725</v>
      </c>
      <c r="T227" s="59">
        <f t="shared" si="83"/>
        <v>1.0923617028070336E-2</v>
      </c>
      <c r="U227" s="60">
        <f t="shared" si="83"/>
        <v>0</v>
      </c>
      <c r="V227" s="59">
        <f t="shared" si="83"/>
        <v>7.2936150618192697E-2</v>
      </c>
      <c r="W227" s="59">
        <f t="shared" si="83"/>
        <v>0.54786140786937365</v>
      </c>
      <c r="X227" s="59">
        <f t="shared" si="83"/>
        <v>8.822921445749117E-2</v>
      </c>
      <c r="Y227" s="59">
        <f t="shared" si="83"/>
        <v>0.10503477911606091</v>
      </c>
      <c r="Z227" s="59">
        <f t="shared" si="83"/>
        <v>0</v>
      </c>
      <c r="AA227" s="59">
        <f t="shared" si="83"/>
        <v>5.2097250441566212E-2</v>
      </c>
      <c r="AB227" s="59">
        <f t="shared" si="85"/>
        <v>0</v>
      </c>
      <c r="AC227" s="59">
        <f t="shared" si="85"/>
        <v>0</v>
      </c>
      <c r="AD227" s="59">
        <f t="shared" si="85"/>
        <v>0</v>
      </c>
      <c r="AE227" s="59">
        <f t="shared" si="85"/>
        <v>0.16805564658569744</v>
      </c>
      <c r="AF227" s="59">
        <f t="shared" si="85"/>
        <v>5.0416693975709234E-2</v>
      </c>
      <c r="AG227" s="60">
        <f t="shared" si="85"/>
        <v>0</v>
      </c>
      <c r="AH227" s="59">
        <f t="shared" si="85"/>
        <v>2.3359734875411946</v>
      </c>
      <c r="AI227" s="59">
        <f t="shared" si="85"/>
        <v>3.663613095568205E-2</v>
      </c>
      <c r="AJ227" s="60">
        <f t="shared" si="85"/>
        <v>0</v>
      </c>
      <c r="AK227" s="60">
        <f t="shared" si="85"/>
        <v>0</v>
      </c>
      <c r="AL227" s="65">
        <f t="shared" si="86"/>
        <v>16.5</v>
      </c>
      <c r="AM227" s="60">
        <f t="shared" si="85"/>
        <v>4.9744471389366447E-2</v>
      </c>
      <c r="AN227" s="60">
        <f t="shared" si="85"/>
        <v>1.8654176771012416</v>
      </c>
      <c r="AO227" s="60">
        <f t="shared" si="85"/>
        <v>0</v>
      </c>
      <c r="AP227" s="60">
        <f t="shared" si="85"/>
        <v>0</v>
      </c>
      <c r="AQ227" s="60">
        <f t="shared" si="85"/>
        <v>0</v>
      </c>
      <c r="AR227" s="59">
        <f t="shared" si="85"/>
        <v>0.25510847151708871</v>
      </c>
      <c r="AS227" s="65">
        <v>123</v>
      </c>
      <c r="AT227" s="59">
        <f t="shared" si="85"/>
        <v>0.18839037982256684</v>
      </c>
      <c r="AU227" s="59">
        <f t="shared" si="85"/>
        <v>0</v>
      </c>
      <c r="AV227" s="59">
        <f t="shared" si="85"/>
        <v>8.4027823292848719E-2</v>
      </c>
      <c r="AW227" s="59">
        <f t="shared" si="81"/>
        <v>0</v>
      </c>
      <c r="AX227" s="59">
        <f t="shared" si="81"/>
        <v>0</v>
      </c>
      <c r="AY227" s="59">
        <f t="shared" si="81"/>
        <v>0</v>
      </c>
      <c r="AZ227" s="59">
        <f t="shared" si="81"/>
        <v>0</v>
      </c>
      <c r="BA227" s="59">
        <f t="shared" si="81"/>
        <v>0</v>
      </c>
      <c r="BB227" s="59">
        <f t="shared" si="81"/>
        <v>0.20805289047309344</v>
      </c>
    </row>
    <row r="228" spans="1:54" x14ac:dyDescent="0.25">
      <c r="A228" s="61">
        <f t="shared" si="78"/>
        <v>43372</v>
      </c>
      <c r="B228" s="32">
        <f t="shared" si="64"/>
        <v>151.68096736191288</v>
      </c>
      <c r="C228" s="59">
        <f t="shared" si="83"/>
        <v>8.890143704383395E-2</v>
      </c>
      <c r="D228" s="59">
        <f t="shared" si="83"/>
        <v>0.33611129317139488</v>
      </c>
      <c r="E228" s="60">
        <f t="shared" si="83"/>
        <v>0.33611129317139488</v>
      </c>
      <c r="F228" s="59">
        <f t="shared" si="83"/>
        <v>0.33611129317139488</v>
      </c>
      <c r="G228" s="59">
        <f t="shared" si="83"/>
        <v>0.33611129317139488</v>
      </c>
      <c r="H228" s="59">
        <f t="shared" si="83"/>
        <v>0.30081960738839836</v>
      </c>
      <c r="I228" s="59">
        <f t="shared" si="83"/>
        <v>0</v>
      </c>
      <c r="J228" s="60">
        <f t="shared" si="83"/>
        <v>2.9409738152497056</v>
      </c>
      <c r="K228" s="59">
        <f t="shared" si="83"/>
        <v>0.19133135363781659</v>
      </c>
      <c r="L228" s="60">
        <f t="shared" si="83"/>
        <v>0</v>
      </c>
      <c r="M228" s="59">
        <f t="shared" si="83"/>
        <v>4.5032695226043264</v>
      </c>
      <c r="N228" s="59">
        <f t="shared" si="83"/>
        <v>0.20166677590283694</v>
      </c>
      <c r="O228" s="59">
        <f t="shared" si="83"/>
        <v>0.28569459919568563</v>
      </c>
      <c r="P228" s="59">
        <f t="shared" si="83"/>
        <v>0.20166677590283694</v>
      </c>
      <c r="Q228" s="59">
        <f t="shared" si="83"/>
        <v>0</v>
      </c>
      <c r="R228" s="59">
        <f t="shared" si="83"/>
        <v>0.16301397718812652</v>
      </c>
      <c r="S228" s="60">
        <f t="shared" si="83"/>
        <v>0.84027823292848725</v>
      </c>
      <c r="T228" s="59">
        <f t="shared" si="83"/>
        <v>1.0923617028070336E-2</v>
      </c>
      <c r="U228" s="60">
        <f t="shared" si="83"/>
        <v>0</v>
      </c>
      <c r="V228" s="59">
        <f t="shared" si="83"/>
        <v>7.2936150618192697E-2</v>
      </c>
      <c r="W228" s="59">
        <f t="shared" si="83"/>
        <v>0.54786140786937365</v>
      </c>
      <c r="X228" s="59">
        <f t="shared" si="83"/>
        <v>8.822921445749117E-2</v>
      </c>
      <c r="Y228" s="59">
        <f t="shared" si="83"/>
        <v>0.10503477911606091</v>
      </c>
      <c r="Z228" s="59">
        <f t="shared" si="83"/>
        <v>0</v>
      </c>
      <c r="AA228" s="59">
        <f t="shared" si="83"/>
        <v>5.2097250441566212E-2</v>
      </c>
      <c r="AB228" s="59">
        <f t="shared" si="85"/>
        <v>0</v>
      </c>
      <c r="AC228" s="59">
        <f t="shared" si="85"/>
        <v>0</v>
      </c>
      <c r="AD228" s="59">
        <f t="shared" si="85"/>
        <v>0</v>
      </c>
      <c r="AE228" s="59">
        <f t="shared" si="85"/>
        <v>0.16805564658569744</v>
      </c>
      <c r="AF228" s="59">
        <f t="shared" si="85"/>
        <v>5.0416693975709234E-2</v>
      </c>
      <c r="AG228" s="60">
        <f t="shared" si="85"/>
        <v>0</v>
      </c>
      <c r="AH228" s="59">
        <f t="shared" si="85"/>
        <v>2.3359734875411946</v>
      </c>
      <c r="AI228" s="59">
        <f t="shared" si="85"/>
        <v>3.663613095568205E-2</v>
      </c>
      <c r="AJ228" s="60">
        <f t="shared" si="85"/>
        <v>0</v>
      </c>
      <c r="AK228" s="60">
        <f t="shared" si="85"/>
        <v>0</v>
      </c>
      <c r="AL228" s="65">
        <f t="shared" si="86"/>
        <v>16.5</v>
      </c>
      <c r="AM228" s="60">
        <f t="shared" si="85"/>
        <v>4.9744471389366447E-2</v>
      </c>
      <c r="AN228" s="60">
        <f t="shared" si="85"/>
        <v>1.8654176771012416</v>
      </c>
      <c r="AO228" s="60">
        <f t="shared" si="85"/>
        <v>0</v>
      </c>
      <c r="AP228" s="60">
        <f t="shared" si="85"/>
        <v>0</v>
      </c>
      <c r="AQ228" s="60">
        <f t="shared" si="85"/>
        <v>0</v>
      </c>
      <c r="AR228" s="59">
        <f t="shared" si="85"/>
        <v>0.25510847151708871</v>
      </c>
      <c r="AS228" s="65">
        <v>118</v>
      </c>
      <c r="AT228" s="59">
        <f t="shared" si="85"/>
        <v>0.18839037982256684</v>
      </c>
      <c r="AU228" s="59">
        <f t="shared" si="85"/>
        <v>0</v>
      </c>
      <c r="AV228" s="59">
        <f t="shared" si="85"/>
        <v>8.4027823292848719E-2</v>
      </c>
      <c r="AW228" s="59">
        <f t="shared" si="81"/>
        <v>0</v>
      </c>
      <c r="AX228" s="59">
        <f t="shared" si="81"/>
        <v>0</v>
      </c>
      <c r="AY228" s="59">
        <f t="shared" si="81"/>
        <v>0</v>
      </c>
      <c r="AZ228" s="59">
        <f t="shared" si="81"/>
        <v>0</v>
      </c>
      <c r="BA228" s="59">
        <f t="shared" si="81"/>
        <v>0</v>
      </c>
      <c r="BB228" s="59">
        <f t="shared" si="81"/>
        <v>0.20805289047309344</v>
      </c>
    </row>
    <row r="229" spans="1:54" x14ac:dyDescent="0.25">
      <c r="A229" s="61">
        <f t="shared" si="78"/>
        <v>43373</v>
      </c>
      <c r="B229" s="32">
        <f t="shared" si="64"/>
        <v>157.68096736191288</v>
      </c>
      <c r="C229" s="59">
        <f t="shared" si="83"/>
        <v>8.890143704383395E-2</v>
      </c>
      <c r="D229" s="59">
        <f t="shared" si="83"/>
        <v>0.33611129317139488</v>
      </c>
      <c r="E229" s="60">
        <f t="shared" si="83"/>
        <v>0.33611129317139488</v>
      </c>
      <c r="F229" s="59">
        <f t="shared" si="83"/>
        <v>0.33611129317139488</v>
      </c>
      <c r="G229" s="59">
        <f t="shared" si="83"/>
        <v>0.33611129317139488</v>
      </c>
      <c r="H229" s="59">
        <f t="shared" si="83"/>
        <v>0.30081960738839836</v>
      </c>
      <c r="I229" s="59">
        <f t="shared" si="83"/>
        <v>0</v>
      </c>
      <c r="J229" s="60">
        <f t="shared" si="83"/>
        <v>2.9409738152497056</v>
      </c>
      <c r="K229" s="59">
        <f t="shared" si="83"/>
        <v>0.19133135363781659</v>
      </c>
      <c r="L229" s="60">
        <f t="shared" si="83"/>
        <v>0</v>
      </c>
      <c r="M229" s="59">
        <f t="shared" si="83"/>
        <v>4.5032695226043264</v>
      </c>
      <c r="N229" s="59">
        <f t="shared" si="83"/>
        <v>0.20166677590283694</v>
      </c>
      <c r="O229" s="59">
        <f t="shared" si="83"/>
        <v>0.28569459919568563</v>
      </c>
      <c r="P229" s="59">
        <f t="shared" si="83"/>
        <v>0.20166677590283694</v>
      </c>
      <c r="Q229" s="59">
        <f t="shared" si="83"/>
        <v>0</v>
      </c>
      <c r="R229" s="59">
        <f t="shared" si="83"/>
        <v>0.16301397718812652</v>
      </c>
      <c r="S229" s="60">
        <f t="shared" si="83"/>
        <v>0.84027823292848725</v>
      </c>
      <c r="T229" s="59">
        <f t="shared" si="83"/>
        <v>1.0923617028070336E-2</v>
      </c>
      <c r="U229" s="60">
        <f t="shared" si="83"/>
        <v>0</v>
      </c>
      <c r="V229" s="59">
        <f t="shared" si="83"/>
        <v>7.2936150618192697E-2</v>
      </c>
      <c r="W229" s="59">
        <f t="shared" si="83"/>
        <v>0.54786140786937365</v>
      </c>
      <c r="X229" s="59">
        <f t="shared" si="83"/>
        <v>8.822921445749117E-2</v>
      </c>
      <c r="Y229" s="59">
        <f t="shared" si="83"/>
        <v>0.10503477911606091</v>
      </c>
      <c r="Z229" s="59">
        <f t="shared" si="83"/>
        <v>0</v>
      </c>
      <c r="AA229" s="59">
        <f t="shared" si="83"/>
        <v>5.2097250441566212E-2</v>
      </c>
      <c r="AB229" s="59">
        <f t="shared" si="85"/>
        <v>0</v>
      </c>
      <c r="AC229" s="59">
        <f t="shared" si="85"/>
        <v>0</v>
      </c>
      <c r="AD229" s="59">
        <f t="shared" si="85"/>
        <v>0</v>
      </c>
      <c r="AE229" s="59">
        <f t="shared" si="85"/>
        <v>0.16805564658569744</v>
      </c>
      <c r="AF229" s="59">
        <f t="shared" si="85"/>
        <v>5.0416693975709234E-2</v>
      </c>
      <c r="AG229" s="60">
        <f t="shared" si="85"/>
        <v>0</v>
      </c>
      <c r="AH229" s="59">
        <f t="shared" si="85"/>
        <v>2.3359734875411946</v>
      </c>
      <c r="AI229" s="59">
        <f t="shared" si="85"/>
        <v>3.663613095568205E-2</v>
      </c>
      <c r="AJ229" s="60">
        <f t="shared" si="85"/>
        <v>0</v>
      </c>
      <c r="AK229" s="60">
        <f t="shared" si="85"/>
        <v>0</v>
      </c>
      <c r="AL229" s="65">
        <f t="shared" si="86"/>
        <v>16.5</v>
      </c>
      <c r="AM229" s="60">
        <f t="shared" si="85"/>
        <v>4.9744471389366447E-2</v>
      </c>
      <c r="AN229" s="60">
        <f t="shared" si="85"/>
        <v>1.8654176771012416</v>
      </c>
      <c r="AO229" s="60">
        <f t="shared" si="85"/>
        <v>0</v>
      </c>
      <c r="AP229" s="60">
        <f t="shared" si="85"/>
        <v>0</v>
      </c>
      <c r="AQ229" s="60">
        <f t="shared" si="85"/>
        <v>0</v>
      </c>
      <c r="AR229" s="59">
        <f t="shared" si="85"/>
        <v>0.25510847151708871</v>
      </c>
      <c r="AS229" s="65">
        <v>124</v>
      </c>
      <c r="AT229" s="59">
        <f t="shared" si="85"/>
        <v>0.18839037982256684</v>
      </c>
      <c r="AU229" s="59">
        <f t="shared" si="85"/>
        <v>0</v>
      </c>
      <c r="AV229" s="59">
        <f t="shared" si="85"/>
        <v>8.4027823292848719E-2</v>
      </c>
      <c r="AW229" s="59">
        <f t="shared" si="81"/>
        <v>0</v>
      </c>
      <c r="AX229" s="59">
        <f t="shared" si="81"/>
        <v>0</v>
      </c>
      <c r="AY229" s="59">
        <f t="shared" si="81"/>
        <v>0</v>
      </c>
      <c r="AZ229" s="59">
        <f t="shared" si="81"/>
        <v>0</v>
      </c>
      <c r="BA229" s="59">
        <f t="shared" si="81"/>
        <v>0</v>
      </c>
      <c r="BB229" s="59">
        <f t="shared" si="81"/>
        <v>0.20805289047309344</v>
      </c>
    </row>
    <row r="230" spans="1:54" x14ac:dyDescent="0.25">
      <c r="A230" s="61">
        <f t="shared" si="78"/>
        <v>43374</v>
      </c>
      <c r="B230" s="32">
        <f t="shared" si="64"/>
        <v>135.97720368523264</v>
      </c>
      <c r="C230" s="59">
        <f t="shared" ref="C230:AB242" si="87">C$30/1.98347/31</f>
        <v>4.4887121088050798E-2</v>
      </c>
      <c r="D230" s="59">
        <f>D$30/1.98347/31</f>
        <v>0.44724486591354967</v>
      </c>
      <c r="E230" s="60">
        <f t="shared" si="87"/>
        <v>0.44724486591354967</v>
      </c>
      <c r="F230" s="59">
        <f t="shared" si="87"/>
        <v>0.44724486591354967</v>
      </c>
      <c r="G230" s="59">
        <f t="shared" si="87"/>
        <v>0.44724486591354967</v>
      </c>
      <c r="H230" s="59">
        <f t="shared" si="87"/>
        <v>0.22768829537417073</v>
      </c>
      <c r="I230" s="59">
        <f t="shared" si="87"/>
        <v>0</v>
      </c>
      <c r="J230" s="60">
        <f t="shared" si="87"/>
        <v>1.6263449669583625</v>
      </c>
      <c r="K230" s="59">
        <f t="shared" si="87"/>
        <v>0.18782658023402127</v>
      </c>
      <c r="L230" s="60">
        <f t="shared" si="87"/>
        <v>0</v>
      </c>
      <c r="M230" s="59">
        <f t="shared" si="87"/>
        <v>5.9610096804931478</v>
      </c>
      <c r="N230" s="59">
        <f t="shared" si="87"/>
        <v>0.29274209405250523</v>
      </c>
      <c r="O230" s="59">
        <f>O$30/1.98347/31</f>
        <v>0.42284969140917422</v>
      </c>
      <c r="P230" s="59">
        <f>P$30/1.98347/31</f>
        <v>0.30900554372208883</v>
      </c>
      <c r="Q230" s="59">
        <f t="shared" si="87"/>
        <v>0</v>
      </c>
      <c r="R230" s="59">
        <f t="shared" si="87"/>
        <v>5.6922073843542684E-2</v>
      </c>
      <c r="S230" s="60">
        <f t="shared" si="87"/>
        <v>0.81317248347918125</v>
      </c>
      <c r="T230" s="59">
        <f t="shared" si="87"/>
        <v>1.0571242285229357E-2</v>
      </c>
      <c r="U230" s="60">
        <f t="shared" si="87"/>
        <v>0</v>
      </c>
      <c r="V230" s="59">
        <f t="shared" si="87"/>
        <v>0.22866410235434576</v>
      </c>
      <c r="W230" s="59">
        <f t="shared" si="87"/>
        <v>0.5740997733363018</v>
      </c>
      <c r="X230" s="59">
        <f t="shared" si="87"/>
        <v>8.5383110765314033E-2</v>
      </c>
      <c r="Y230" s="59">
        <f t="shared" si="87"/>
        <v>0.10164656043489766</v>
      </c>
      <c r="Z230" s="59">
        <f t="shared" si="87"/>
        <v>0</v>
      </c>
      <c r="AA230" s="59">
        <f t="shared" si="87"/>
        <v>4.7164004041792509E-2</v>
      </c>
      <c r="AB230" s="59">
        <f t="shared" si="87"/>
        <v>0</v>
      </c>
      <c r="AC230" s="59">
        <f>AC$30/1.98347/31</f>
        <v>0</v>
      </c>
      <c r="AD230" s="59">
        <f t="shared" ref="AD230:AS255" si="88">AD$30/1.98347/31</f>
        <v>0</v>
      </c>
      <c r="AE230" s="59">
        <f t="shared" si="88"/>
        <v>8.131724834791812E-2</v>
      </c>
      <c r="AF230" s="59">
        <f t="shared" si="88"/>
        <v>0</v>
      </c>
      <c r="AG230" s="60">
        <f t="shared" si="88"/>
        <v>0</v>
      </c>
      <c r="AH230" s="59">
        <f t="shared" si="88"/>
        <v>1.0083338795141847</v>
      </c>
      <c r="AI230" s="59">
        <f t="shared" si="88"/>
        <v>1.8540332623325328E-2</v>
      </c>
      <c r="AJ230" s="60">
        <f t="shared" si="88"/>
        <v>0</v>
      </c>
      <c r="AK230" s="60">
        <f t="shared" si="88"/>
        <v>0</v>
      </c>
      <c r="AL230" s="60">
        <f t="shared" si="88"/>
        <v>0</v>
      </c>
      <c r="AM230" s="60">
        <f t="shared" si="88"/>
        <v>3.2852168332558919E-2</v>
      </c>
      <c r="AN230" s="60">
        <f t="shared" si="88"/>
        <v>2.7647864438292165</v>
      </c>
      <c r="AO230" s="60">
        <f t="shared" si="88"/>
        <v>0</v>
      </c>
      <c r="AP230" s="60">
        <f t="shared" si="88"/>
        <v>0</v>
      </c>
      <c r="AQ230" s="60">
        <f t="shared" si="88"/>
        <v>0</v>
      </c>
      <c r="AR230" s="59">
        <f t="shared" si="88"/>
        <v>0.13075813534345232</v>
      </c>
      <c r="AS230" s="65">
        <v>119</v>
      </c>
      <c r="AT230" s="59">
        <f t="shared" ref="AT230:BH245" si="89">AT$30/1.98347/31</f>
        <v>7.0258102572601261E-2</v>
      </c>
      <c r="AU230" s="59">
        <f t="shared" si="89"/>
        <v>0</v>
      </c>
      <c r="AV230" s="59">
        <f t="shared" si="89"/>
        <v>0</v>
      </c>
      <c r="AW230" s="59">
        <f t="shared" si="89"/>
        <v>0</v>
      </c>
      <c r="AX230" s="59">
        <f t="shared" si="89"/>
        <v>0</v>
      </c>
      <c r="AY230" s="59">
        <f t="shared" si="81"/>
        <v>0</v>
      </c>
      <c r="AZ230" s="59">
        <f t="shared" ref="AZ230:BB245" si="90">AZ$30/1.98347/31</f>
        <v>0</v>
      </c>
      <c r="BA230" s="59">
        <f t="shared" si="90"/>
        <v>0</v>
      </c>
      <c r="BB230" s="59">
        <f t="shared" si="90"/>
        <v>9.1400587143059972E-2</v>
      </c>
    </row>
    <row r="231" spans="1:54" x14ac:dyDescent="0.25">
      <c r="A231" s="61">
        <f t="shared" si="78"/>
        <v>43375</v>
      </c>
      <c r="B231" s="32">
        <f t="shared" si="64"/>
        <v>123.97720368523262</v>
      </c>
      <c r="C231" s="59">
        <f t="shared" si="87"/>
        <v>4.4887121088050798E-2</v>
      </c>
      <c r="D231" s="59">
        <f t="shared" si="87"/>
        <v>0.44724486591354967</v>
      </c>
      <c r="E231" s="60">
        <f t="shared" si="87"/>
        <v>0.44724486591354967</v>
      </c>
      <c r="F231" s="59">
        <f t="shared" si="87"/>
        <v>0.44724486591354967</v>
      </c>
      <c r="G231" s="59">
        <f t="shared" si="87"/>
        <v>0.44724486591354967</v>
      </c>
      <c r="H231" s="59">
        <f t="shared" si="87"/>
        <v>0.22768829537417073</v>
      </c>
      <c r="I231" s="59">
        <f t="shared" si="87"/>
        <v>0</v>
      </c>
      <c r="J231" s="60">
        <f t="shared" si="87"/>
        <v>1.6263449669583625</v>
      </c>
      <c r="K231" s="59">
        <f t="shared" si="87"/>
        <v>0.18782658023402127</v>
      </c>
      <c r="L231" s="60">
        <f t="shared" si="87"/>
        <v>0</v>
      </c>
      <c r="M231" s="59">
        <f t="shared" si="87"/>
        <v>5.9610096804931478</v>
      </c>
      <c r="N231" s="59">
        <f t="shared" si="87"/>
        <v>0.29274209405250523</v>
      </c>
      <c r="O231" s="59">
        <f t="shared" si="87"/>
        <v>0.42284969140917422</v>
      </c>
      <c r="P231" s="59">
        <f t="shared" si="87"/>
        <v>0.30900554372208883</v>
      </c>
      <c r="Q231" s="59">
        <f t="shared" si="87"/>
        <v>0</v>
      </c>
      <c r="R231" s="59">
        <f t="shared" si="87"/>
        <v>5.6922073843542684E-2</v>
      </c>
      <c r="S231" s="60">
        <f t="shared" si="87"/>
        <v>0.81317248347918125</v>
      </c>
      <c r="T231" s="59">
        <f t="shared" si="87"/>
        <v>1.0571242285229357E-2</v>
      </c>
      <c r="U231" s="60">
        <f t="shared" si="87"/>
        <v>0</v>
      </c>
      <c r="V231" s="59">
        <f t="shared" si="87"/>
        <v>0.22866410235434576</v>
      </c>
      <c r="W231" s="59">
        <f t="shared" si="87"/>
        <v>0.5740997733363018</v>
      </c>
      <c r="X231" s="59">
        <f t="shared" si="87"/>
        <v>8.5383110765314033E-2</v>
      </c>
      <c r="Y231" s="59">
        <f t="shared" si="87"/>
        <v>0.10164656043489766</v>
      </c>
      <c r="Z231" s="59">
        <f t="shared" si="87"/>
        <v>0</v>
      </c>
      <c r="AA231" s="59">
        <f t="shared" si="87"/>
        <v>4.7164004041792509E-2</v>
      </c>
      <c r="AB231" s="59">
        <f t="shared" si="87"/>
        <v>0</v>
      </c>
      <c r="AC231" s="59">
        <f t="shared" ref="AC231:AR260" si="91">AC$30/1.98347/31</f>
        <v>0</v>
      </c>
      <c r="AD231" s="59">
        <f t="shared" si="88"/>
        <v>0</v>
      </c>
      <c r="AE231" s="59">
        <f t="shared" si="91"/>
        <v>8.131724834791812E-2</v>
      </c>
      <c r="AF231" s="59">
        <f t="shared" si="91"/>
        <v>0</v>
      </c>
      <c r="AG231" s="60">
        <f t="shared" si="91"/>
        <v>0</v>
      </c>
      <c r="AH231" s="59">
        <f t="shared" si="91"/>
        <v>1.0083338795141847</v>
      </c>
      <c r="AI231" s="59">
        <f t="shared" si="91"/>
        <v>1.8540332623325328E-2</v>
      </c>
      <c r="AJ231" s="60">
        <f t="shared" si="88"/>
        <v>0</v>
      </c>
      <c r="AK231" s="60">
        <f t="shared" si="88"/>
        <v>0</v>
      </c>
      <c r="AL231" s="60">
        <f t="shared" si="88"/>
        <v>0</v>
      </c>
      <c r="AM231" s="60">
        <f t="shared" si="88"/>
        <v>3.2852168332558919E-2</v>
      </c>
      <c r="AN231" s="60">
        <f t="shared" si="88"/>
        <v>2.7647864438292165</v>
      </c>
      <c r="AO231" s="60">
        <f t="shared" si="88"/>
        <v>0</v>
      </c>
      <c r="AP231" s="60">
        <f t="shared" si="88"/>
        <v>0</v>
      </c>
      <c r="AQ231" s="60">
        <f t="shared" si="88"/>
        <v>0</v>
      </c>
      <c r="AR231" s="59">
        <f t="shared" si="88"/>
        <v>0.13075813534345232</v>
      </c>
      <c r="AS231" s="65">
        <v>53</v>
      </c>
      <c r="AT231" s="59">
        <f t="shared" si="89"/>
        <v>7.0258102572601261E-2</v>
      </c>
      <c r="AU231" s="59">
        <f t="shared" si="89"/>
        <v>0</v>
      </c>
      <c r="AV231" s="59">
        <f t="shared" si="89"/>
        <v>0</v>
      </c>
      <c r="AW231" s="59">
        <f t="shared" si="89"/>
        <v>0</v>
      </c>
      <c r="AX231" s="59">
        <f t="shared" si="89"/>
        <v>0</v>
      </c>
      <c r="AY231" s="66">
        <v>54</v>
      </c>
      <c r="AZ231" s="59">
        <f t="shared" si="90"/>
        <v>0</v>
      </c>
      <c r="BA231" s="59">
        <f t="shared" si="90"/>
        <v>0</v>
      </c>
      <c r="BB231" s="59">
        <f t="shared" si="90"/>
        <v>9.1400587143059972E-2</v>
      </c>
    </row>
    <row r="232" spans="1:54" x14ac:dyDescent="0.25">
      <c r="A232" s="61">
        <f t="shared" si="78"/>
        <v>43376</v>
      </c>
      <c r="B232" s="32">
        <f t="shared" si="64"/>
        <v>59.977203685232645</v>
      </c>
      <c r="C232" s="59">
        <f t="shared" si="87"/>
        <v>4.4887121088050798E-2</v>
      </c>
      <c r="D232" s="59">
        <f t="shared" si="87"/>
        <v>0.44724486591354967</v>
      </c>
      <c r="E232" s="60">
        <f t="shared" si="87"/>
        <v>0.44724486591354967</v>
      </c>
      <c r="F232" s="59">
        <f t="shared" si="87"/>
        <v>0.44724486591354967</v>
      </c>
      <c r="G232" s="59">
        <f t="shared" si="87"/>
        <v>0.44724486591354967</v>
      </c>
      <c r="H232" s="59">
        <f t="shared" si="87"/>
        <v>0.22768829537417073</v>
      </c>
      <c r="I232" s="59">
        <f t="shared" si="87"/>
        <v>0</v>
      </c>
      <c r="J232" s="60">
        <f t="shared" si="87"/>
        <v>1.6263449669583625</v>
      </c>
      <c r="K232" s="59">
        <f t="shared" si="87"/>
        <v>0.18782658023402127</v>
      </c>
      <c r="L232" s="60">
        <f t="shared" si="87"/>
        <v>0</v>
      </c>
      <c r="M232" s="59">
        <f t="shared" si="87"/>
        <v>5.9610096804931478</v>
      </c>
      <c r="N232" s="59">
        <f t="shared" si="87"/>
        <v>0.29274209405250523</v>
      </c>
      <c r="O232" s="59">
        <f t="shared" si="87"/>
        <v>0.42284969140917422</v>
      </c>
      <c r="P232" s="59">
        <f t="shared" si="87"/>
        <v>0.30900554372208883</v>
      </c>
      <c r="Q232" s="59">
        <f t="shared" si="87"/>
        <v>0</v>
      </c>
      <c r="R232" s="59">
        <f t="shared" si="87"/>
        <v>5.6922073843542684E-2</v>
      </c>
      <c r="S232" s="60">
        <f t="shared" si="87"/>
        <v>0.81317248347918125</v>
      </c>
      <c r="T232" s="59">
        <f t="shared" si="87"/>
        <v>1.0571242285229357E-2</v>
      </c>
      <c r="U232" s="60">
        <f t="shared" si="87"/>
        <v>0</v>
      </c>
      <c r="V232" s="59">
        <f t="shared" si="87"/>
        <v>0.22866410235434576</v>
      </c>
      <c r="W232" s="59">
        <f t="shared" si="87"/>
        <v>0.5740997733363018</v>
      </c>
      <c r="X232" s="59">
        <f t="shared" si="87"/>
        <v>8.5383110765314033E-2</v>
      </c>
      <c r="Y232" s="59">
        <f t="shared" si="87"/>
        <v>0.10164656043489766</v>
      </c>
      <c r="Z232" s="59">
        <f t="shared" si="87"/>
        <v>0</v>
      </c>
      <c r="AA232" s="59">
        <f t="shared" si="87"/>
        <v>4.7164004041792509E-2</v>
      </c>
      <c r="AB232" s="59">
        <f t="shared" si="87"/>
        <v>0</v>
      </c>
      <c r="AC232" s="59">
        <f t="shared" si="91"/>
        <v>0</v>
      </c>
      <c r="AD232" s="59">
        <f t="shared" si="88"/>
        <v>0</v>
      </c>
      <c r="AE232" s="59">
        <f t="shared" si="91"/>
        <v>8.131724834791812E-2</v>
      </c>
      <c r="AF232" s="59">
        <f t="shared" si="91"/>
        <v>0</v>
      </c>
      <c r="AG232" s="60">
        <f t="shared" si="91"/>
        <v>0</v>
      </c>
      <c r="AH232" s="59">
        <f t="shared" si="91"/>
        <v>1.0083338795141847</v>
      </c>
      <c r="AI232" s="59">
        <f t="shared" si="91"/>
        <v>1.8540332623325328E-2</v>
      </c>
      <c r="AJ232" s="60">
        <f t="shared" si="88"/>
        <v>0</v>
      </c>
      <c r="AK232" s="60">
        <f t="shared" si="88"/>
        <v>0</v>
      </c>
      <c r="AL232" s="60">
        <f t="shared" si="88"/>
        <v>0</v>
      </c>
      <c r="AM232" s="60">
        <f t="shared" si="88"/>
        <v>3.2852168332558919E-2</v>
      </c>
      <c r="AN232" s="60">
        <f t="shared" si="88"/>
        <v>2.7647864438292165</v>
      </c>
      <c r="AO232" s="60">
        <f t="shared" si="88"/>
        <v>0</v>
      </c>
      <c r="AP232" s="60">
        <f t="shared" si="88"/>
        <v>0</v>
      </c>
      <c r="AQ232" s="60">
        <f t="shared" si="88"/>
        <v>0</v>
      </c>
      <c r="AR232" s="59">
        <f t="shared" si="88"/>
        <v>0.13075813534345232</v>
      </c>
      <c r="AS232" s="59">
        <f t="shared" si="88"/>
        <v>0</v>
      </c>
      <c r="AT232" s="59">
        <f t="shared" si="89"/>
        <v>7.0258102572601261E-2</v>
      </c>
      <c r="AU232" s="59">
        <f t="shared" si="89"/>
        <v>0</v>
      </c>
      <c r="AV232" s="59">
        <f t="shared" si="89"/>
        <v>0</v>
      </c>
      <c r="AW232" s="59">
        <f t="shared" si="89"/>
        <v>0</v>
      </c>
      <c r="AX232" s="59">
        <f t="shared" si="89"/>
        <v>0</v>
      </c>
      <c r="AY232" s="66">
        <v>43</v>
      </c>
      <c r="AZ232" s="59">
        <f t="shared" si="90"/>
        <v>0</v>
      </c>
      <c r="BA232" s="59">
        <f t="shared" si="90"/>
        <v>0</v>
      </c>
      <c r="BB232" s="59">
        <f t="shared" si="90"/>
        <v>9.1400587143059972E-2</v>
      </c>
    </row>
    <row r="233" spans="1:54" x14ac:dyDescent="0.25">
      <c r="A233" s="61">
        <f t="shared" si="78"/>
        <v>43377</v>
      </c>
      <c r="B233" s="32">
        <f t="shared" si="64"/>
        <v>26.977203685232642</v>
      </c>
      <c r="C233" s="59">
        <f t="shared" si="87"/>
        <v>4.4887121088050798E-2</v>
      </c>
      <c r="D233" s="59">
        <f t="shared" si="87"/>
        <v>0.44724486591354967</v>
      </c>
      <c r="E233" s="60">
        <f t="shared" si="87"/>
        <v>0.44724486591354967</v>
      </c>
      <c r="F233" s="59">
        <f t="shared" si="87"/>
        <v>0.44724486591354967</v>
      </c>
      <c r="G233" s="59">
        <f t="shared" si="87"/>
        <v>0.44724486591354967</v>
      </c>
      <c r="H233" s="59">
        <f t="shared" si="87"/>
        <v>0.22768829537417073</v>
      </c>
      <c r="I233" s="59">
        <f t="shared" si="87"/>
        <v>0</v>
      </c>
      <c r="J233" s="60">
        <f t="shared" si="87"/>
        <v>1.6263449669583625</v>
      </c>
      <c r="K233" s="59">
        <f t="shared" si="87"/>
        <v>0.18782658023402127</v>
      </c>
      <c r="L233" s="60">
        <f t="shared" si="87"/>
        <v>0</v>
      </c>
      <c r="M233" s="59">
        <f t="shared" si="87"/>
        <v>5.9610096804931478</v>
      </c>
      <c r="N233" s="59">
        <f t="shared" si="87"/>
        <v>0.29274209405250523</v>
      </c>
      <c r="O233" s="59">
        <f t="shared" si="87"/>
        <v>0.42284969140917422</v>
      </c>
      <c r="P233" s="59">
        <f t="shared" si="87"/>
        <v>0.30900554372208883</v>
      </c>
      <c r="Q233" s="59">
        <f t="shared" si="87"/>
        <v>0</v>
      </c>
      <c r="R233" s="59">
        <f t="shared" si="87"/>
        <v>5.6922073843542684E-2</v>
      </c>
      <c r="S233" s="60">
        <f t="shared" si="87"/>
        <v>0.81317248347918125</v>
      </c>
      <c r="T233" s="59">
        <f t="shared" si="87"/>
        <v>1.0571242285229357E-2</v>
      </c>
      <c r="U233" s="60">
        <f t="shared" si="87"/>
        <v>0</v>
      </c>
      <c r="V233" s="59">
        <f t="shared" si="87"/>
        <v>0.22866410235434576</v>
      </c>
      <c r="W233" s="59">
        <f t="shared" si="87"/>
        <v>0.5740997733363018</v>
      </c>
      <c r="X233" s="59">
        <f t="shared" si="87"/>
        <v>8.5383110765314033E-2</v>
      </c>
      <c r="Y233" s="59">
        <f t="shared" si="87"/>
        <v>0.10164656043489766</v>
      </c>
      <c r="Z233" s="59">
        <f t="shared" si="87"/>
        <v>0</v>
      </c>
      <c r="AA233" s="59">
        <f t="shared" si="87"/>
        <v>4.7164004041792509E-2</v>
      </c>
      <c r="AB233" s="59">
        <f t="shared" si="87"/>
        <v>0</v>
      </c>
      <c r="AC233" s="59">
        <f t="shared" si="91"/>
        <v>0</v>
      </c>
      <c r="AD233" s="59">
        <f t="shared" si="88"/>
        <v>0</v>
      </c>
      <c r="AE233" s="59">
        <f t="shared" si="91"/>
        <v>8.131724834791812E-2</v>
      </c>
      <c r="AF233" s="59">
        <f t="shared" si="91"/>
        <v>0</v>
      </c>
      <c r="AG233" s="60">
        <f t="shared" si="91"/>
        <v>0</v>
      </c>
      <c r="AH233" s="59">
        <f t="shared" si="91"/>
        <v>1.0083338795141847</v>
      </c>
      <c r="AI233" s="59">
        <f t="shared" si="91"/>
        <v>1.8540332623325328E-2</v>
      </c>
      <c r="AJ233" s="60">
        <f t="shared" si="88"/>
        <v>0</v>
      </c>
      <c r="AK233" s="60">
        <f t="shared" si="88"/>
        <v>0</v>
      </c>
      <c r="AL233" s="60">
        <f t="shared" si="88"/>
        <v>0</v>
      </c>
      <c r="AM233" s="60">
        <f t="shared" si="88"/>
        <v>3.2852168332558919E-2</v>
      </c>
      <c r="AN233" s="60">
        <f t="shared" si="88"/>
        <v>2.7647864438292165</v>
      </c>
      <c r="AO233" s="60">
        <f t="shared" si="88"/>
        <v>0</v>
      </c>
      <c r="AP233" s="60">
        <f t="shared" si="88"/>
        <v>0</v>
      </c>
      <c r="AQ233" s="60">
        <f t="shared" si="88"/>
        <v>0</v>
      </c>
      <c r="AR233" s="59">
        <f t="shared" si="88"/>
        <v>0.13075813534345232</v>
      </c>
      <c r="AS233" s="59">
        <f t="shared" si="88"/>
        <v>0</v>
      </c>
      <c r="AT233" s="59">
        <f t="shared" si="89"/>
        <v>7.0258102572601261E-2</v>
      </c>
      <c r="AU233" s="59">
        <f t="shared" si="89"/>
        <v>0</v>
      </c>
      <c r="AV233" s="59">
        <f t="shared" si="89"/>
        <v>0</v>
      </c>
      <c r="AW233" s="59">
        <f t="shared" si="89"/>
        <v>0</v>
      </c>
      <c r="AX233" s="59">
        <f t="shared" si="89"/>
        <v>0</v>
      </c>
      <c r="AY233" s="66">
        <v>10</v>
      </c>
      <c r="AZ233" s="59">
        <f t="shared" si="90"/>
        <v>0</v>
      </c>
      <c r="BA233" s="59">
        <f t="shared" si="90"/>
        <v>0</v>
      </c>
      <c r="BB233" s="59">
        <f t="shared" si="90"/>
        <v>9.1400587143059972E-2</v>
      </c>
    </row>
    <row r="234" spans="1:54" x14ac:dyDescent="0.25">
      <c r="A234" s="61">
        <f t="shared" si="78"/>
        <v>43378</v>
      </c>
      <c r="B234" s="32">
        <f t="shared" si="64"/>
        <v>16.977203685232642</v>
      </c>
      <c r="C234" s="59">
        <f t="shared" si="87"/>
        <v>4.4887121088050798E-2</v>
      </c>
      <c r="D234" s="59">
        <f t="shared" si="87"/>
        <v>0.44724486591354967</v>
      </c>
      <c r="E234" s="60">
        <f t="shared" si="87"/>
        <v>0.44724486591354967</v>
      </c>
      <c r="F234" s="59">
        <f t="shared" si="87"/>
        <v>0.44724486591354967</v>
      </c>
      <c r="G234" s="59">
        <f t="shared" si="87"/>
        <v>0.44724486591354967</v>
      </c>
      <c r="H234" s="59">
        <f t="shared" si="87"/>
        <v>0.22768829537417073</v>
      </c>
      <c r="I234" s="59">
        <f t="shared" si="87"/>
        <v>0</v>
      </c>
      <c r="J234" s="60">
        <f t="shared" si="87"/>
        <v>1.6263449669583625</v>
      </c>
      <c r="K234" s="59">
        <f t="shared" si="87"/>
        <v>0.18782658023402127</v>
      </c>
      <c r="L234" s="60">
        <f t="shared" si="87"/>
        <v>0</v>
      </c>
      <c r="M234" s="59">
        <f t="shared" si="87"/>
        <v>5.9610096804931478</v>
      </c>
      <c r="N234" s="59">
        <f t="shared" si="87"/>
        <v>0.29274209405250523</v>
      </c>
      <c r="O234" s="59">
        <f t="shared" si="87"/>
        <v>0.42284969140917422</v>
      </c>
      <c r="P234" s="59">
        <f t="shared" si="87"/>
        <v>0.30900554372208883</v>
      </c>
      <c r="Q234" s="59">
        <f t="shared" si="87"/>
        <v>0</v>
      </c>
      <c r="R234" s="59">
        <f t="shared" si="87"/>
        <v>5.6922073843542684E-2</v>
      </c>
      <c r="S234" s="60">
        <f t="shared" si="87"/>
        <v>0.81317248347918125</v>
      </c>
      <c r="T234" s="59">
        <f t="shared" si="87"/>
        <v>1.0571242285229357E-2</v>
      </c>
      <c r="U234" s="60">
        <f t="shared" si="87"/>
        <v>0</v>
      </c>
      <c r="V234" s="59">
        <f t="shared" si="87"/>
        <v>0.22866410235434576</v>
      </c>
      <c r="W234" s="59">
        <f t="shared" si="87"/>
        <v>0.5740997733363018</v>
      </c>
      <c r="X234" s="59">
        <f t="shared" si="87"/>
        <v>8.5383110765314033E-2</v>
      </c>
      <c r="Y234" s="59">
        <f t="shared" si="87"/>
        <v>0.10164656043489766</v>
      </c>
      <c r="Z234" s="59">
        <f t="shared" si="87"/>
        <v>0</v>
      </c>
      <c r="AA234" s="59">
        <f t="shared" si="87"/>
        <v>4.7164004041792509E-2</v>
      </c>
      <c r="AB234" s="59">
        <f t="shared" si="87"/>
        <v>0</v>
      </c>
      <c r="AC234" s="59">
        <f t="shared" si="91"/>
        <v>0</v>
      </c>
      <c r="AD234" s="59">
        <f t="shared" si="88"/>
        <v>0</v>
      </c>
      <c r="AE234" s="59">
        <f t="shared" si="91"/>
        <v>8.131724834791812E-2</v>
      </c>
      <c r="AF234" s="59">
        <f t="shared" si="91"/>
        <v>0</v>
      </c>
      <c r="AG234" s="60">
        <f t="shared" si="91"/>
        <v>0</v>
      </c>
      <c r="AH234" s="59">
        <f t="shared" si="91"/>
        <v>1.0083338795141847</v>
      </c>
      <c r="AI234" s="59">
        <f t="shared" si="91"/>
        <v>1.8540332623325328E-2</v>
      </c>
      <c r="AJ234" s="60">
        <f t="shared" si="88"/>
        <v>0</v>
      </c>
      <c r="AK234" s="60">
        <f t="shared" si="88"/>
        <v>0</v>
      </c>
      <c r="AL234" s="60">
        <f t="shared" si="88"/>
        <v>0</v>
      </c>
      <c r="AM234" s="60">
        <f t="shared" si="88"/>
        <v>3.2852168332558919E-2</v>
      </c>
      <c r="AN234" s="60">
        <f t="shared" si="88"/>
        <v>2.7647864438292165</v>
      </c>
      <c r="AO234" s="60">
        <f t="shared" si="88"/>
        <v>0</v>
      </c>
      <c r="AP234" s="60">
        <f t="shared" si="88"/>
        <v>0</v>
      </c>
      <c r="AQ234" s="60">
        <f t="shared" si="88"/>
        <v>0</v>
      </c>
      <c r="AR234" s="59">
        <f t="shared" si="88"/>
        <v>0.13075813534345232</v>
      </c>
      <c r="AS234" s="59">
        <f t="shared" si="88"/>
        <v>0</v>
      </c>
      <c r="AT234" s="59">
        <f t="shared" si="89"/>
        <v>7.0258102572601261E-2</v>
      </c>
      <c r="AU234" s="59">
        <f t="shared" si="89"/>
        <v>0</v>
      </c>
      <c r="AV234" s="59">
        <f t="shared" si="89"/>
        <v>0</v>
      </c>
      <c r="AW234" s="59">
        <f t="shared" si="89"/>
        <v>0</v>
      </c>
      <c r="AX234" s="59">
        <f t="shared" si="89"/>
        <v>0</v>
      </c>
      <c r="AY234" s="66">
        <v>0</v>
      </c>
      <c r="AZ234" s="59">
        <f t="shared" si="90"/>
        <v>0</v>
      </c>
      <c r="BA234" s="59">
        <f t="shared" si="90"/>
        <v>0</v>
      </c>
      <c r="BB234" s="59">
        <f t="shared" si="90"/>
        <v>9.1400587143059972E-2</v>
      </c>
    </row>
    <row r="235" spans="1:54" x14ac:dyDescent="0.25">
      <c r="A235" s="61">
        <f t="shared" si="78"/>
        <v>43379</v>
      </c>
      <c r="B235" s="32">
        <f t="shared" si="64"/>
        <v>16.977203685232642</v>
      </c>
      <c r="C235" s="59">
        <f t="shared" si="87"/>
        <v>4.4887121088050798E-2</v>
      </c>
      <c r="D235" s="59">
        <f t="shared" si="87"/>
        <v>0.44724486591354967</v>
      </c>
      <c r="E235" s="60">
        <f t="shared" si="87"/>
        <v>0.44724486591354967</v>
      </c>
      <c r="F235" s="59">
        <f t="shared" si="87"/>
        <v>0.44724486591354967</v>
      </c>
      <c r="G235" s="59">
        <f t="shared" si="87"/>
        <v>0.44724486591354967</v>
      </c>
      <c r="H235" s="59">
        <f t="shared" si="87"/>
        <v>0.22768829537417073</v>
      </c>
      <c r="I235" s="59">
        <f t="shared" si="87"/>
        <v>0</v>
      </c>
      <c r="J235" s="60">
        <f t="shared" si="87"/>
        <v>1.6263449669583625</v>
      </c>
      <c r="K235" s="59">
        <f t="shared" si="87"/>
        <v>0.18782658023402127</v>
      </c>
      <c r="L235" s="60">
        <f t="shared" si="87"/>
        <v>0</v>
      </c>
      <c r="M235" s="59">
        <f t="shared" si="87"/>
        <v>5.9610096804931478</v>
      </c>
      <c r="N235" s="59">
        <f t="shared" si="87"/>
        <v>0.29274209405250523</v>
      </c>
      <c r="O235" s="59">
        <f t="shared" si="87"/>
        <v>0.42284969140917422</v>
      </c>
      <c r="P235" s="59">
        <f t="shared" si="87"/>
        <v>0.30900554372208883</v>
      </c>
      <c r="Q235" s="59">
        <f t="shared" si="87"/>
        <v>0</v>
      </c>
      <c r="R235" s="59">
        <f t="shared" si="87"/>
        <v>5.6922073843542684E-2</v>
      </c>
      <c r="S235" s="60">
        <f t="shared" si="87"/>
        <v>0.81317248347918125</v>
      </c>
      <c r="T235" s="59">
        <f t="shared" si="87"/>
        <v>1.0571242285229357E-2</v>
      </c>
      <c r="U235" s="60">
        <f t="shared" si="87"/>
        <v>0</v>
      </c>
      <c r="V235" s="59">
        <f t="shared" si="87"/>
        <v>0.22866410235434576</v>
      </c>
      <c r="W235" s="59">
        <f t="shared" si="87"/>
        <v>0.5740997733363018</v>
      </c>
      <c r="X235" s="59">
        <f t="shared" si="87"/>
        <v>8.5383110765314033E-2</v>
      </c>
      <c r="Y235" s="59">
        <f t="shared" si="87"/>
        <v>0.10164656043489766</v>
      </c>
      <c r="Z235" s="59">
        <f t="shared" si="87"/>
        <v>0</v>
      </c>
      <c r="AA235" s="59">
        <f t="shared" si="87"/>
        <v>4.7164004041792509E-2</v>
      </c>
      <c r="AB235" s="59">
        <f t="shared" si="87"/>
        <v>0</v>
      </c>
      <c r="AC235" s="59">
        <f t="shared" si="91"/>
        <v>0</v>
      </c>
      <c r="AD235" s="59">
        <f t="shared" si="88"/>
        <v>0</v>
      </c>
      <c r="AE235" s="59">
        <f t="shared" si="91"/>
        <v>8.131724834791812E-2</v>
      </c>
      <c r="AF235" s="59">
        <f t="shared" si="91"/>
        <v>0</v>
      </c>
      <c r="AG235" s="60">
        <f t="shared" si="91"/>
        <v>0</v>
      </c>
      <c r="AH235" s="59">
        <f t="shared" si="91"/>
        <v>1.0083338795141847</v>
      </c>
      <c r="AI235" s="59">
        <f t="shared" si="91"/>
        <v>1.8540332623325328E-2</v>
      </c>
      <c r="AJ235" s="60">
        <f t="shared" si="88"/>
        <v>0</v>
      </c>
      <c r="AK235" s="60">
        <f t="shared" si="88"/>
        <v>0</v>
      </c>
      <c r="AL235" s="60">
        <f t="shared" si="88"/>
        <v>0</v>
      </c>
      <c r="AM235" s="60">
        <f t="shared" si="88"/>
        <v>3.2852168332558919E-2</v>
      </c>
      <c r="AN235" s="60">
        <f t="shared" si="88"/>
        <v>2.7647864438292165</v>
      </c>
      <c r="AO235" s="60">
        <f t="shared" si="88"/>
        <v>0</v>
      </c>
      <c r="AP235" s="60">
        <f t="shared" si="88"/>
        <v>0</v>
      </c>
      <c r="AQ235" s="60">
        <f t="shared" si="88"/>
        <v>0</v>
      </c>
      <c r="AR235" s="59">
        <f t="shared" si="88"/>
        <v>0.13075813534345232</v>
      </c>
      <c r="AS235" s="59">
        <f t="shared" si="88"/>
        <v>0</v>
      </c>
      <c r="AT235" s="59">
        <f t="shared" si="89"/>
        <v>7.0258102572601261E-2</v>
      </c>
      <c r="AU235" s="59">
        <f t="shared" si="89"/>
        <v>0</v>
      </c>
      <c r="AV235" s="59">
        <f t="shared" si="89"/>
        <v>0</v>
      </c>
      <c r="AW235" s="59">
        <f t="shared" si="89"/>
        <v>0</v>
      </c>
      <c r="AX235" s="59">
        <f t="shared" si="89"/>
        <v>0</v>
      </c>
      <c r="AY235" s="66">
        <v>0</v>
      </c>
      <c r="AZ235" s="66">
        <v>0</v>
      </c>
      <c r="BA235" s="59">
        <f t="shared" si="90"/>
        <v>0</v>
      </c>
      <c r="BB235" s="59">
        <f t="shared" si="90"/>
        <v>9.1400587143059972E-2</v>
      </c>
    </row>
    <row r="236" spans="1:54" x14ac:dyDescent="0.25">
      <c r="A236" s="61">
        <f t="shared" si="78"/>
        <v>43380</v>
      </c>
      <c r="B236" s="32">
        <f t="shared" si="64"/>
        <v>16.977203685232642</v>
      </c>
      <c r="C236" s="59">
        <f t="shared" si="87"/>
        <v>4.4887121088050798E-2</v>
      </c>
      <c r="D236" s="59">
        <f t="shared" si="87"/>
        <v>0.44724486591354967</v>
      </c>
      <c r="E236" s="60">
        <f t="shared" si="87"/>
        <v>0.44724486591354967</v>
      </c>
      <c r="F236" s="59">
        <f t="shared" si="87"/>
        <v>0.44724486591354967</v>
      </c>
      <c r="G236" s="59">
        <f t="shared" si="87"/>
        <v>0.44724486591354967</v>
      </c>
      <c r="H236" s="59">
        <f t="shared" si="87"/>
        <v>0.22768829537417073</v>
      </c>
      <c r="I236" s="59">
        <f t="shared" si="87"/>
        <v>0</v>
      </c>
      <c r="J236" s="60">
        <f t="shared" si="87"/>
        <v>1.6263449669583625</v>
      </c>
      <c r="K236" s="59">
        <f t="shared" si="87"/>
        <v>0.18782658023402127</v>
      </c>
      <c r="L236" s="60">
        <f t="shared" si="87"/>
        <v>0</v>
      </c>
      <c r="M236" s="59">
        <f t="shared" si="87"/>
        <v>5.9610096804931478</v>
      </c>
      <c r="N236" s="59">
        <f t="shared" si="87"/>
        <v>0.29274209405250523</v>
      </c>
      <c r="O236" s="59">
        <f t="shared" si="87"/>
        <v>0.42284969140917422</v>
      </c>
      <c r="P236" s="59">
        <f t="shared" si="87"/>
        <v>0.30900554372208883</v>
      </c>
      <c r="Q236" s="59">
        <f t="shared" si="87"/>
        <v>0</v>
      </c>
      <c r="R236" s="59">
        <f t="shared" si="87"/>
        <v>5.6922073843542684E-2</v>
      </c>
      <c r="S236" s="60">
        <f t="shared" si="87"/>
        <v>0.81317248347918125</v>
      </c>
      <c r="T236" s="59">
        <f t="shared" si="87"/>
        <v>1.0571242285229357E-2</v>
      </c>
      <c r="U236" s="60">
        <f t="shared" si="87"/>
        <v>0</v>
      </c>
      <c r="V236" s="59">
        <f t="shared" si="87"/>
        <v>0.22866410235434576</v>
      </c>
      <c r="W236" s="59">
        <f t="shared" si="87"/>
        <v>0.5740997733363018</v>
      </c>
      <c r="X236" s="59">
        <f t="shared" si="87"/>
        <v>8.5383110765314033E-2</v>
      </c>
      <c r="Y236" s="59">
        <f t="shared" si="87"/>
        <v>0.10164656043489766</v>
      </c>
      <c r="Z236" s="59">
        <f t="shared" si="87"/>
        <v>0</v>
      </c>
      <c r="AA236" s="59">
        <f t="shared" si="87"/>
        <v>4.7164004041792509E-2</v>
      </c>
      <c r="AB236" s="59">
        <f t="shared" si="87"/>
        <v>0</v>
      </c>
      <c r="AC236" s="59">
        <f t="shared" si="91"/>
        <v>0</v>
      </c>
      <c r="AD236" s="59">
        <f t="shared" si="88"/>
        <v>0</v>
      </c>
      <c r="AE236" s="59">
        <f t="shared" si="91"/>
        <v>8.131724834791812E-2</v>
      </c>
      <c r="AF236" s="59">
        <f t="shared" si="91"/>
        <v>0</v>
      </c>
      <c r="AG236" s="60">
        <f t="shared" si="91"/>
        <v>0</v>
      </c>
      <c r="AH236" s="59">
        <f t="shared" si="91"/>
        <v>1.0083338795141847</v>
      </c>
      <c r="AI236" s="59">
        <f t="shared" si="91"/>
        <v>1.8540332623325328E-2</v>
      </c>
      <c r="AJ236" s="60">
        <f>AJ$30/1.98347/31</f>
        <v>0</v>
      </c>
      <c r="AK236" s="60">
        <f t="shared" si="88"/>
        <v>0</v>
      </c>
      <c r="AL236" s="60">
        <f t="shared" si="88"/>
        <v>0</v>
      </c>
      <c r="AM236" s="60">
        <f t="shared" si="88"/>
        <v>3.2852168332558919E-2</v>
      </c>
      <c r="AN236" s="60">
        <f t="shared" si="88"/>
        <v>2.7647864438292165</v>
      </c>
      <c r="AO236" s="60">
        <f t="shared" si="88"/>
        <v>0</v>
      </c>
      <c r="AP236" s="60">
        <f t="shared" si="88"/>
        <v>0</v>
      </c>
      <c r="AQ236" s="60">
        <f t="shared" si="88"/>
        <v>0</v>
      </c>
      <c r="AR236" s="59">
        <f t="shared" si="88"/>
        <v>0.13075813534345232</v>
      </c>
      <c r="AS236" s="59">
        <f t="shared" si="88"/>
        <v>0</v>
      </c>
      <c r="AT236" s="59">
        <f t="shared" si="89"/>
        <v>7.0258102572601261E-2</v>
      </c>
      <c r="AU236" s="59">
        <f t="shared" si="89"/>
        <v>0</v>
      </c>
      <c r="AV236" s="59">
        <f t="shared" si="89"/>
        <v>0</v>
      </c>
      <c r="AW236" s="59">
        <f t="shared" si="89"/>
        <v>0</v>
      </c>
      <c r="AX236" s="59">
        <f t="shared" si="89"/>
        <v>0</v>
      </c>
      <c r="AY236" s="59">
        <f t="shared" si="89"/>
        <v>0</v>
      </c>
      <c r="AZ236" s="66">
        <v>0</v>
      </c>
      <c r="BA236" s="59">
        <f t="shared" si="90"/>
        <v>0</v>
      </c>
      <c r="BB236" s="59">
        <f t="shared" si="90"/>
        <v>9.1400587143059972E-2</v>
      </c>
    </row>
    <row r="237" spans="1:54" x14ac:dyDescent="0.25">
      <c r="A237" s="61">
        <f t="shared" si="78"/>
        <v>43381</v>
      </c>
      <c r="B237" s="32">
        <f t="shared" si="64"/>
        <v>16.977203685232642</v>
      </c>
      <c r="C237" s="59">
        <f t="shared" si="87"/>
        <v>4.4887121088050798E-2</v>
      </c>
      <c r="D237" s="59">
        <f t="shared" si="87"/>
        <v>0.44724486591354967</v>
      </c>
      <c r="E237" s="60">
        <f t="shared" si="87"/>
        <v>0.44724486591354967</v>
      </c>
      <c r="F237" s="59">
        <f t="shared" si="87"/>
        <v>0.44724486591354967</v>
      </c>
      <c r="G237" s="59">
        <f t="shared" si="87"/>
        <v>0.44724486591354967</v>
      </c>
      <c r="H237" s="59">
        <f t="shared" si="87"/>
        <v>0.22768829537417073</v>
      </c>
      <c r="I237" s="59">
        <f t="shared" si="87"/>
        <v>0</v>
      </c>
      <c r="J237" s="60">
        <f t="shared" si="87"/>
        <v>1.6263449669583625</v>
      </c>
      <c r="K237" s="59">
        <f t="shared" si="87"/>
        <v>0.18782658023402127</v>
      </c>
      <c r="L237" s="60">
        <f t="shared" si="87"/>
        <v>0</v>
      </c>
      <c r="M237" s="59">
        <f t="shared" si="87"/>
        <v>5.9610096804931478</v>
      </c>
      <c r="N237" s="59">
        <f t="shared" si="87"/>
        <v>0.29274209405250523</v>
      </c>
      <c r="O237" s="59">
        <f t="shared" si="87"/>
        <v>0.42284969140917422</v>
      </c>
      <c r="P237" s="59">
        <f t="shared" si="87"/>
        <v>0.30900554372208883</v>
      </c>
      <c r="Q237" s="59">
        <f t="shared" si="87"/>
        <v>0</v>
      </c>
      <c r="R237" s="59">
        <f t="shared" si="87"/>
        <v>5.6922073843542684E-2</v>
      </c>
      <c r="S237" s="60">
        <f t="shared" si="87"/>
        <v>0.81317248347918125</v>
      </c>
      <c r="T237" s="59">
        <f t="shared" si="87"/>
        <v>1.0571242285229357E-2</v>
      </c>
      <c r="U237" s="60">
        <f t="shared" si="87"/>
        <v>0</v>
      </c>
      <c r="V237" s="59">
        <f t="shared" si="87"/>
        <v>0.22866410235434576</v>
      </c>
      <c r="W237" s="59">
        <f t="shared" si="87"/>
        <v>0.5740997733363018</v>
      </c>
      <c r="X237" s="59">
        <f t="shared" si="87"/>
        <v>8.5383110765314033E-2</v>
      </c>
      <c r="Y237" s="59">
        <f t="shared" si="87"/>
        <v>0.10164656043489766</v>
      </c>
      <c r="Z237" s="59">
        <f t="shared" si="87"/>
        <v>0</v>
      </c>
      <c r="AA237" s="59">
        <f t="shared" si="87"/>
        <v>4.7164004041792509E-2</v>
      </c>
      <c r="AB237" s="59">
        <f t="shared" si="87"/>
        <v>0</v>
      </c>
      <c r="AC237" s="59">
        <f t="shared" si="91"/>
        <v>0</v>
      </c>
      <c r="AD237" s="59">
        <f t="shared" si="88"/>
        <v>0</v>
      </c>
      <c r="AE237" s="59">
        <f t="shared" si="91"/>
        <v>8.131724834791812E-2</v>
      </c>
      <c r="AF237" s="59">
        <f t="shared" si="91"/>
        <v>0</v>
      </c>
      <c r="AG237" s="60">
        <f t="shared" si="91"/>
        <v>0</v>
      </c>
      <c r="AH237" s="59">
        <f t="shared" si="91"/>
        <v>1.0083338795141847</v>
      </c>
      <c r="AI237" s="59">
        <f t="shared" si="91"/>
        <v>1.8540332623325328E-2</v>
      </c>
      <c r="AJ237" s="60">
        <f t="shared" si="91"/>
        <v>0</v>
      </c>
      <c r="AK237" s="60">
        <f t="shared" si="88"/>
        <v>0</v>
      </c>
      <c r="AL237" s="60">
        <f t="shared" si="88"/>
        <v>0</v>
      </c>
      <c r="AM237" s="60">
        <f t="shared" si="88"/>
        <v>3.2852168332558919E-2</v>
      </c>
      <c r="AN237" s="60">
        <f t="shared" si="88"/>
        <v>2.7647864438292165</v>
      </c>
      <c r="AO237" s="60">
        <f t="shared" si="88"/>
        <v>0</v>
      </c>
      <c r="AP237" s="60">
        <f t="shared" si="88"/>
        <v>0</v>
      </c>
      <c r="AQ237" s="60">
        <f t="shared" si="88"/>
        <v>0</v>
      </c>
      <c r="AR237" s="59">
        <f t="shared" si="88"/>
        <v>0.13075813534345232</v>
      </c>
      <c r="AS237" s="59">
        <f t="shared" si="88"/>
        <v>0</v>
      </c>
      <c r="AT237" s="59">
        <f t="shared" si="89"/>
        <v>7.0258102572601261E-2</v>
      </c>
      <c r="AU237" s="59">
        <f t="shared" si="89"/>
        <v>0</v>
      </c>
      <c r="AV237" s="59">
        <f t="shared" si="89"/>
        <v>0</v>
      </c>
      <c r="AW237" s="59">
        <f t="shared" si="89"/>
        <v>0</v>
      </c>
      <c r="AX237" s="59">
        <f t="shared" si="89"/>
        <v>0</v>
      </c>
      <c r="AY237" s="59">
        <f t="shared" si="89"/>
        <v>0</v>
      </c>
      <c r="AZ237" s="66">
        <v>0</v>
      </c>
      <c r="BA237" s="59">
        <f t="shared" si="90"/>
        <v>0</v>
      </c>
      <c r="BB237" s="59">
        <f t="shared" si="90"/>
        <v>9.1400587143059972E-2</v>
      </c>
    </row>
    <row r="238" spans="1:54" x14ac:dyDescent="0.25">
      <c r="A238" s="61">
        <f t="shared" si="78"/>
        <v>43382</v>
      </c>
      <c r="B238" s="32">
        <f t="shared" si="64"/>
        <v>16.977203685232642</v>
      </c>
      <c r="C238" s="59">
        <f t="shared" si="87"/>
        <v>4.4887121088050798E-2</v>
      </c>
      <c r="D238" s="59">
        <f t="shared" si="87"/>
        <v>0.44724486591354967</v>
      </c>
      <c r="E238" s="60">
        <f t="shared" si="87"/>
        <v>0.44724486591354967</v>
      </c>
      <c r="F238" s="59">
        <f t="shared" si="87"/>
        <v>0.44724486591354967</v>
      </c>
      <c r="G238" s="59">
        <f t="shared" si="87"/>
        <v>0.44724486591354967</v>
      </c>
      <c r="H238" s="59">
        <f t="shared" si="87"/>
        <v>0.22768829537417073</v>
      </c>
      <c r="I238" s="59">
        <f t="shared" si="87"/>
        <v>0</v>
      </c>
      <c r="J238" s="60">
        <f t="shared" si="87"/>
        <v>1.6263449669583625</v>
      </c>
      <c r="K238" s="59">
        <f t="shared" si="87"/>
        <v>0.18782658023402127</v>
      </c>
      <c r="L238" s="60">
        <f t="shared" si="87"/>
        <v>0</v>
      </c>
      <c r="M238" s="59">
        <f t="shared" si="87"/>
        <v>5.9610096804931478</v>
      </c>
      <c r="N238" s="59">
        <f t="shared" si="87"/>
        <v>0.29274209405250523</v>
      </c>
      <c r="O238" s="59">
        <f t="shared" si="87"/>
        <v>0.42284969140917422</v>
      </c>
      <c r="P238" s="59">
        <f t="shared" si="87"/>
        <v>0.30900554372208883</v>
      </c>
      <c r="Q238" s="59">
        <f t="shared" si="87"/>
        <v>0</v>
      </c>
      <c r="R238" s="59">
        <f t="shared" si="87"/>
        <v>5.6922073843542684E-2</v>
      </c>
      <c r="S238" s="60">
        <f t="shared" si="87"/>
        <v>0.81317248347918125</v>
      </c>
      <c r="T238" s="59">
        <f t="shared" si="87"/>
        <v>1.0571242285229357E-2</v>
      </c>
      <c r="U238" s="60">
        <f t="shared" si="87"/>
        <v>0</v>
      </c>
      <c r="V238" s="59">
        <f t="shared" si="87"/>
        <v>0.22866410235434576</v>
      </c>
      <c r="W238" s="59">
        <f t="shared" si="87"/>
        <v>0.5740997733363018</v>
      </c>
      <c r="X238" s="59">
        <f t="shared" si="87"/>
        <v>8.5383110765314033E-2</v>
      </c>
      <c r="Y238" s="59">
        <f t="shared" si="87"/>
        <v>0.10164656043489766</v>
      </c>
      <c r="Z238" s="59">
        <f t="shared" si="87"/>
        <v>0</v>
      </c>
      <c r="AA238" s="59">
        <f t="shared" si="87"/>
        <v>4.7164004041792509E-2</v>
      </c>
      <c r="AB238" s="59">
        <f t="shared" si="87"/>
        <v>0</v>
      </c>
      <c r="AC238" s="59">
        <f t="shared" si="91"/>
        <v>0</v>
      </c>
      <c r="AD238" s="59">
        <f t="shared" si="88"/>
        <v>0</v>
      </c>
      <c r="AE238" s="59">
        <f t="shared" si="91"/>
        <v>8.131724834791812E-2</v>
      </c>
      <c r="AF238" s="59">
        <f t="shared" si="91"/>
        <v>0</v>
      </c>
      <c r="AG238" s="60">
        <f t="shared" si="91"/>
        <v>0</v>
      </c>
      <c r="AH238" s="59">
        <f t="shared" si="91"/>
        <v>1.0083338795141847</v>
      </c>
      <c r="AI238" s="59">
        <f t="shared" si="91"/>
        <v>1.8540332623325328E-2</v>
      </c>
      <c r="AJ238" s="60">
        <f t="shared" si="91"/>
        <v>0</v>
      </c>
      <c r="AK238" s="60">
        <f t="shared" si="88"/>
        <v>0</v>
      </c>
      <c r="AL238" s="60">
        <f t="shared" si="88"/>
        <v>0</v>
      </c>
      <c r="AM238" s="60">
        <f t="shared" si="88"/>
        <v>3.2852168332558919E-2</v>
      </c>
      <c r="AN238" s="60">
        <f t="shared" si="88"/>
        <v>2.7647864438292165</v>
      </c>
      <c r="AO238" s="60">
        <f t="shared" si="88"/>
        <v>0</v>
      </c>
      <c r="AP238" s="60">
        <f t="shared" si="88"/>
        <v>0</v>
      </c>
      <c r="AQ238" s="60">
        <f t="shared" si="88"/>
        <v>0</v>
      </c>
      <c r="AR238" s="59">
        <f t="shared" si="88"/>
        <v>0.13075813534345232</v>
      </c>
      <c r="AS238" s="59">
        <f t="shared" si="88"/>
        <v>0</v>
      </c>
      <c r="AT238" s="59">
        <f t="shared" si="89"/>
        <v>7.0258102572601261E-2</v>
      </c>
      <c r="AU238" s="59">
        <f t="shared" si="89"/>
        <v>0</v>
      </c>
      <c r="AV238" s="66">
        <v>0</v>
      </c>
      <c r="AW238" s="59">
        <f t="shared" si="89"/>
        <v>0</v>
      </c>
      <c r="AX238" s="59">
        <f t="shared" si="89"/>
        <v>0</v>
      </c>
      <c r="AY238" s="59">
        <f t="shared" si="89"/>
        <v>0</v>
      </c>
      <c r="AZ238" s="66">
        <v>0</v>
      </c>
      <c r="BA238" s="59">
        <f t="shared" si="90"/>
        <v>0</v>
      </c>
      <c r="BB238" s="59">
        <f t="shared" si="90"/>
        <v>9.1400587143059972E-2</v>
      </c>
    </row>
    <row r="239" spans="1:54" x14ac:dyDescent="0.25">
      <c r="A239" s="61">
        <f t="shared" si="78"/>
        <v>43383</v>
      </c>
      <c r="B239" s="32">
        <f t="shared" si="64"/>
        <v>16.977203685232642</v>
      </c>
      <c r="C239" s="59">
        <f t="shared" si="87"/>
        <v>4.4887121088050798E-2</v>
      </c>
      <c r="D239" s="59">
        <f t="shared" si="87"/>
        <v>0.44724486591354967</v>
      </c>
      <c r="E239" s="60">
        <f t="shared" si="87"/>
        <v>0.44724486591354967</v>
      </c>
      <c r="F239" s="59">
        <f t="shared" si="87"/>
        <v>0.44724486591354967</v>
      </c>
      <c r="G239" s="59">
        <f t="shared" si="87"/>
        <v>0.44724486591354967</v>
      </c>
      <c r="H239" s="59">
        <f t="shared" si="87"/>
        <v>0.22768829537417073</v>
      </c>
      <c r="I239" s="59">
        <f t="shared" si="87"/>
        <v>0</v>
      </c>
      <c r="J239" s="60">
        <f t="shared" si="87"/>
        <v>1.6263449669583625</v>
      </c>
      <c r="K239" s="59">
        <f t="shared" si="87"/>
        <v>0.18782658023402127</v>
      </c>
      <c r="L239" s="60">
        <f t="shared" si="87"/>
        <v>0</v>
      </c>
      <c r="M239" s="59">
        <f t="shared" si="87"/>
        <v>5.9610096804931478</v>
      </c>
      <c r="N239" s="59">
        <f t="shared" si="87"/>
        <v>0.29274209405250523</v>
      </c>
      <c r="O239" s="59">
        <f t="shared" si="87"/>
        <v>0.42284969140917422</v>
      </c>
      <c r="P239" s="59">
        <f t="shared" si="87"/>
        <v>0.30900554372208883</v>
      </c>
      <c r="Q239" s="59">
        <f t="shared" si="87"/>
        <v>0</v>
      </c>
      <c r="R239" s="59">
        <f t="shared" si="87"/>
        <v>5.6922073843542684E-2</v>
      </c>
      <c r="S239" s="60">
        <f t="shared" si="87"/>
        <v>0.81317248347918125</v>
      </c>
      <c r="T239" s="59">
        <f t="shared" si="87"/>
        <v>1.0571242285229357E-2</v>
      </c>
      <c r="U239" s="60">
        <f t="shared" si="87"/>
        <v>0</v>
      </c>
      <c r="V239" s="59">
        <f t="shared" si="87"/>
        <v>0.22866410235434576</v>
      </c>
      <c r="W239" s="59">
        <f t="shared" si="87"/>
        <v>0.5740997733363018</v>
      </c>
      <c r="X239" s="59">
        <f t="shared" si="87"/>
        <v>8.5383110765314033E-2</v>
      </c>
      <c r="Y239" s="59">
        <f t="shared" si="87"/>
        <v>0.10164656043489766</v>
      </c>
      <c r="Z239" s="59">
        <f t="shared" si="87"/>
        <v>0</v>
      </c>
      <c r="AA239" s="59">
        <f t="shared" ref="AA239:AZ251" si="92">AA$30/1.98347/31</f>
        <v>4.7164004041792509E-2</v>
      </c>
      <c r="AB239" s="59">
        <f t="shared" si="92"/>
        <v>0</v>
      </c>
      <c r="AC239" s="59">
        <f t="shared" si="91"/>
        <v>0</v>
      </c>
      <c r="AD239" s="59">
        <f t="shared" si="88"/>
        <v>0</v>
      </c>
      <c r="AE239" s="59">
        <f t="shared" si="91"/>
        <v>8.131724834791812E-2</v>
      </c>
      <c r="AF239" s="59">
        <f t="shared" si="91"/>
        <v>0</v>
      </c>
      <c r="AG239" s="60">
        <f t="shared" si="91"/>
        <v>0</v>
      </c>
      <c r="AH239" s="59">
        <f t="shared" si="91"/>
        <v>1.0083338795141847</v>
      </c>
      <c r="AI239" s="59">
        <f t="shared" si="91"/>
        <v>1.8540332623325328E-2</v>
      </c>
      <c r="AJ239" s="60">
        <f t="shared" si="91"/>
        <v>0</v>
      </c>
      <c r="AK239" s="60">
        <f t="shared" si="88"/>
        <v>0</v>
      </c>
      <c r="AL239" s="60">
        <f t="shared" si="88"/>
        <v>0</v>
      </c>
      <c r="AM239" s="60">
        <f t="shared" si="88"/>
        <v>3.2852168332558919E-2</v>
      </c>
      <c r="AN239" s="60">
        <f t="shared" si="88"/>
        <v>2.7647864438292165</v>
      </c>
      <c r="AO239" s="60">
        <f t="shared" si="88"/>
        <v>0</v>
      </c>
      <c r="AP239" s="60">
        <f t="shared" si="88"/>
        <v>0</v>
      </c>
      <c r="AQ239" s="60">
        <f t="shared" si="88"/>
        <v>0</v>
      </c>
      <c r="AR239" s="59">
        <f t="shared" si="88"/>
        <v>0.13075813534345232</v>
      </c>
      <c r="AS239" s="59">
        <f t="shared" si="88"/>
        <v>0</v>
      </c>
      <c r="AT239" s="59">
        <f t="shared" si="89"/>
        <v>7.0258102572601261E-2</v>
      </c>
      <c r="AU239" s="59">
        <f t="shared" si="89"/>
        <v>0</v>
      </c>
      <c r="AV239" s="66">
        <v>0</v>
      </c>
      <c r="AW239" s="59">
        <f t="shared" si="89"/>
        <v>0</v>
      </c>
      <c r="AX239" s="59">
        <f t="shared" si="89"/>
        <v>0</v>
      </c>
      <c r="AY239" s="59">
        <f t="shared" si="89"/>
        <v>0</v>
      </c>
      <c r="AZ239" s="59">
        <f t="shared" si="90"/>
        <v>0</v>
      </c>
      <c r="BA239" s="59">
        <f t="shared" si="90"/>
        <v>0</v>
      </c>
      <c r="BB239" s="59">
        <f t="shared" si="90"/>
        <v>9.1400587143059972E-2</v>
      </c>
    </row>
    <row r="240" spans="1:54" x14ac:dyDescent="0.25">
      <c r="A240" s="61">
        <f t="shared" si="78"/>
        <v>43384</v>
      </c>
      <c r="B240" s="32">
        <f t="shared" ref="B240:B303" si="93">SUM(C240:BB240)</f>
        <v>16.977203685232642</v>
      </c>
      <c r="C240" s="59">
        <f t="shared" ref="C240:AB252" si="94">C$30/1.98347/31</f>
        <v>4.4887121088050798E-2</v>
      </c>
      <c r="D240" s="59">
        <f t="shared" si="94"/>
        <v>0.44724486591354967</v>
      </c>
      <c r="E240" s="60">
        <f t="shared" si="94"/>
        <v>0.44724486591354967</v>
      </c>
      <c r="F240" s="59">
        <f t="shared" si="94"/>
        <v>0.44724486591354967</v>
      </c>
      <c r="G240" s="59">
        <f t="shared" si="94"/>
        <v>0.44724486591354967</v>
      </c>
      <c r="H240" s="59">
        <f t="shared" si="94"/>
        <v>0.22768829537417073</v>
      </c>
      <c r="I240" s="59">
        <f t="shared" si="94"/>
        <v>0</v>
      </c>
      <c r="J240" s="60">
        <f t="shared" si="94"/>
        <v>1.6263449669583625</v>
      </c>
      <c r="K240" s="59">
        <f t="shared" si="94"/>
        <v>0.18782658023402127</v>
      </c>
      <c r="L240" s="60">
        <f t="shared" si="94"/>
        <v>0</v>
      </c>
      <c r="M240" s="59">
        <f t="shared" si="94"/>
        <v>5.9610096804931478</v>
      </c>
      <c r="N240" s="59">
        <f t="shared" si="94"/>
        <v>0.29274209405250523</v>
      </c>
      <c r="O240" s="59">
        <f t="shared" si="94"/>
        <v>0.42284969140917422</v>
      </c>
      <c r="P240" s="59">
        <f t="shared" si="94"/>
        <v>0.30900554372208883</v>
      </c>
      <c r="Q240" s="59">
        <f t="shared" si="94"/>
        <v>0</v>
      </c>
      <c r="R240" s="59">
        <f t="shared" si="94"/>
        <v>5.6922073843542684E-2</v>
      </c>
      <c r="S240" s="60">
        <f t="shared" si="94"/>
        <v>0.81317248347918125</v>
      </c>
      <c r="T240" s="59">
        <f t="shared" si="94"/>
        <v>1.0571242285229357E-2</v>
      </c>
      <c r="U240" s="60">
        <f t="shared" si="94"/>
        <v>0</v>
      </c>
      <c r="V240" s="59">
        <f t="shared" si="94"/>
        <v>0.22866410235434576</v>
      </c>
      <c r="W240" s="59">
        <f t="shared" si="94"/>
        <v>0.5740997733363018</v>
      </c>
      <c r="X240" s="59">
        <f t="shared" si="94"/>
        <v>8.5383110765314033E-2</v>
      </c>
      <c r="Y240" s="59">
        <f t="shared" si="94"/>
        <v>0.10164656043489766</v>
      </c>
      <c r="Z240" s="59">
        <f t="shared" si="94"/>
        <v>0</v>
      </c>
      <c r="AA240" s="59">
        <f t="shared" si="94"/>
        <v>4.7164004041792509E-2</v>
      </c>
      <c r="AB240" s="59">
        <f t="shared" si="94"/>
        <v>0</v>
      </c>
      <c r="AC240" s="59">
        <f t="shared" si="91"/>
        <v>0</v>
      </c>
      <c r="AD240" s="59">
        <f t="shared" si="88"/>
        <v>0</v>
      </c>
      <c r="AE240" s="59">
        <f t="shared" si="91"/>
        <v>8.131724834791812E-2</v>
      </c>
      <c r="AF240" s="59">
        <f t="shared" si="91"/>
        <v>0</v>
      </c>
      <c r="AG240" s="60">
        <f t="shared" si="91"/>
        <v>0</v>
      </c>
      <c r="AH240" s="59">
        <f t="shared" si="91"/>
        <v>1.0083338795141847</v>
      </c>
      <c r="AI240" s="59">
        <f t="shared" si="91"/>
        <v>1.8540332623325328E-2</v>
      </c>
      <c r="AJ240" s="60">
        <f t="shared" si="91"/>
        <v>0</v>
      </c>
      <c r="AK240" s="60">
        <f t="shared" si="91"/>
        <v>0</v>
      </c>
      <c r="AL240" s="60">
        <f t="shared" si="88"/>
        <v>0</v>
      </c>
      <c r="AM240" s="60">
        <f t="shared" si="88"/>
        <v>3.2852168332558919E-2</v>
      </c>
      <c r="AN240" s="60">
        <f t="shared" si="88"/>
        <v>2.7647864438292165</v>
      </c>
      <c r="AO240" s="60">
        <f t="shared" si="88"/>
        <v>0</v>
      </c>
      <c r="AP240" s="60">
        <f t="shared" si="88"/>
        <v>0</v>
      </c>
      <c r="AQ240" s="60">
        <f t="shared" si="88"/>
        <v>0</v>
      </c>
      <c r="AR240" s="59">
        <f t="shared" si="88"/>
        <v>0.13075813534345232</v>
      </c>
      <c r="AS240" s="59">
        <f t="shared" si="88"/>
        <v>0</v>
      </c>
      <c r="AT240" s="59">
        <f t="shared" si="89"/>
        <v>7.0258102572601261E-2</v>
      </c>
      <c r="AU240" s="59">
        <f t="shared" si="89"/>
        <v>0</v>
      </c>
      <c r="AV240" s="66">
        <v>0</v>
      </c>
      <c r="AW240" s="59">
        <f t="shared" si="89"/>
        <v>0</v>
      </c>
      <c r="AX240" s="59">
        <f t="shared" si="89"/>
        <v>0</v>
      </c>
      <c r="AY240" s="59">
        <f t="shared" si="89"/>
        <v>0</v>
      </c>
      <c r="AZ240" s="59">
        <f t="shared" si="90"/>
        <v>0</v>
      </c>
      <c r="BA240" s="59">
        <f t="shared" si="90"/>
        <v>0</v>
      </c>
      <c r="BB240" s="59">
        <f t="shared" si="90"/>
        <v>9.1400587143059972E-2</v>
      </c>
    </row>
    <row r="241" spans="1:54" x14ac:dyDescent="0.25">
      <c r="A241" s="61">
        <f t="shared" si="78"/>
        <v>43385</v>
      </c>
      <c r="B241" s="32">
        <f t="shared" si="93"/>
        <v>16.977203685232642</v>
      </c>
      <c r="C241" s="59">
        <f t="shared" si="94"/>
        <v>4.4887121088050798E-2</v>
      </c>
      <c r="D241" s="59">
        <f t="shared" si="94"/>
        <v>0.44724486591354967</v>
      </c>
      <c r="E241" s="60">
        <f t="shared" si="94"/>
        <v>0.44724486591354967</v>
      </c>
      <c r="F241" s="59">
        <f t="shared" si="94"/>
        <v>0.44724486591354967</v>
      </c>
      <c r="G241" s="59">
        <f t="shared" si="94"/>
        <v>0.44724486591354967</v>
      </c>
      <c r="H241" s="59">
        <f t="shared" si="94"/>
        <v>0.22768829537417073</v>
      </c>
      <c r="I241" s="59">
        <f t="shared" si="94"/>
        <v>0</v>
      </c>
      <c r="J241" s="60">
        <f t="shared" si="94"/>
        <v>1.6263449669583625</v>
      </c>
      <c r="K241" s="59">
        <f t="shared" si="94"/>
        <v>0.18782658023402127</v>
      </c>
      <c r="L241" s="60">
        <f t="shared" si="94"/>
        <v>0</v>
      </c>
      <c r="M241" s="59">
        <f t="shared" si="94"/>
        <v>5.9610096804931478</v>
      </c>
      <c r="N241" s="59">
        <f t="shared" si="94"/>
        <v>0.29274209405250523</v>
      </c>
      <c r="O241" s="59">
        <f t="shared" si="94"/>
        <v>0.42284969140917422</v>
      </c>
      <c r="P241" s="59">
        <f t="shared" si="94"/>
        <v>0.30900554372208883</v>
      </c>
      <c r="Q241" s="59">
        <f t="shared" si="94"/>
        <v>0</v>
      </c>
      <c r="R241" s="59">
        <f t="shared" si="94"/>
        <v>5.6922073843542684E-2</v>
      </c>
      <c r="S241" s="60">
        <f t="shared" si="94"/>
        <v>0.81317248347918125</v>
      </c>
      <c r="T241" s="59">
        <f t="shared" si="94"/>
        <v>1.0571242285229357E-2</v>
      </c>
      <c r="U241" s="60">
        <f t="shared" si="94"/>
        <v>0</v>
      </c>
      <c r="V241" s="59">
        <f t="shared" si="94"/>
        <v>0.22866410235434576</v>
      </c>
      <c r="W241" s="59">
        <f t="shared" si="94"/>
        <v>0.5740997733363018</v>
      </c>
      <c r="X241" s="59">
        <f t="shared" si="94"/>
        <v>8.5383110765314033E-2</v>
      </c>
      <c r="Y241" s="59">
        <f t="shared" si="94"/>
        <v>0.10164656043489766</v>
      </c>
      <c r="Z241" s="59">
        <f t="shared" si="94"/>
        <v>0</v>
      </c>
      <c r="AA241" s="59">
        <f t="shared" si="94"/>
        <v>4.7164004041792509E-2</v>
      </c>
      <c r="AB241" s="59">
        <f t="shared" si="94"/>
        <v>0</v>
      </c>
      <c r="AC241" s="59">
        <f t="shared" si="91"/>
        <v>0</v>
      </c>
      <c r="AD241" s="59">
        <f t="shared" si="88"/>
        <v>0</v>
      </c>
      <c r="AE241" s="59">
        <f t="shared" si="91"/>
        <v>8.131724834791812E-2</v>
      </c>
      <c r="AF241" s="59">
        <f t="shared" si="91"/>
        <v>0</v>
      </c>
      <c r="AG241" s="60">
        <f t="shared" si="91"/>
        <v>0</v>
      </c>
      <c r="AH241" s="59">
        <f t="shared" si="91"/>
        <v>1.0083338795141847</v>
      </c>
      <c r="AI241" s="59">
        <f t="shared" si="91"/>
        <v>1.8540332623325328E-2</v>
      </c>
      <c r="AJ241" s="60">
        <f t="shared" si="91"/>
        <v>0</v>
      </c>
      <c r="AK241" s="60">
        <f t="shared" si="91"/>
        <v>0</v>
      </c>
      <c r="AL241" s="60">
        <f t="shared" si="88"/>
        <v>0</v>
      </c>
      <c r="AM241" s="60">
        <f t="shared" si="88"/>
        <v>3.2852168332558919E-2</v>
      </c>
      <c r="AN241" s="60">
        <f t="shared" si="88"/>
        <v>2.7647864438292165</v>
      </c>
      <c r="AO241" s="60">
        <f t="shared" si="88"/>
        <v>0</v>
      </c>
      <c r="AP241" s="60">
        <f t="shared" si="88"/>
        <v>0</v>
      </c>
      <c r="AQ241" s="60">
        <f t="shared" si="88"/>
        <v>0</v>
      </c>
      <c r="AR241" s="59">
        <f t="shared" si="88"/>
        <v>0.13075813534345232</v>
      </c>
      <c r="AS241" s="59">
        <f t="shared" si="88"/>
        <v>0</v>
      </c>
      <c r="AT241" s="59">
        <f t="shared" si="89"/>
        <v>7.0258102572601261E-2</v>
      </c>
      <c r="AU241" s="59">
        <f t="shared" si="89"/>
        <v>0</v>
      </c>
      <c r="AV241" s="66">
        <v>0</v>
      </c>
      <c r="AW241" s="59">
        <f t="shared" si="89"/>
        <v>0</v>
      </c>
      <c r="AX241" s="59">
        <f t="shared" si="89"/>
        <v>0</v>
      </c>
      <c r="AY241" s="59">
        <f t="shared" si="89"/>
        <v>0</v>
      </c>
      <c r="AZ241" s="59">
        <f t="shared" si="90"/>
        <v>0</v>
      </c>
      <c r="BA241" s="59">
        <f t="shared" si="90"/>
        <v>0</v>
      </c>
      <c r="BB241" s="59">
        <f t="shared" si="90"/>
        <v>9.1400587143059972E-2</v>
      </c>
    </row>
    <row r="242" spans="1:54" x14ac:dyDescent="0.25">
      <c r="A242" s="61">
        <f t="shared" si="78"/>
        <v>43386</v>
      </c>
      <c r="B242" s="32">
        <f t="shared" si="93"/>
        <v>16.977203685232642</v>
      </c>
      <c r="C242" s="59">
        <f t="shared" si="94"/>
        <v>4.4887121088050798E-2</v>
      </c>
      <c r="D242" s="59">
        <f t="shared" si="94"/>
        <v>0.44724486591354967</v>
      </c>
      <c r="E242" s="60">
        <f t="shared" si="94"/>
        <v>0.44724486591354967</v>
      </c>
      <c r="F242" s="59">
        <f t="shared" si="94"/>
        <v>0.44724486591354967</v>
      </c>
      <c r="G242" s="59">
        <f t="shared" si="94"/>
        <v>0.44724486591354967</v>
      </c>
      <c r="H242" s="59">
        <f t="shared" si="94"/>
        <v>0.22768829537417073</v>
      </c>
      <c r="I242" s="59">
        <f t="shared" si="94"/>
        <v>0</v>
      </c>
      <c r="J242" s="60">
        <f t="shared" si="94"/>
        <v>1.6263449669583625</v>
      </c>
      <c r="K242" s="59">
        <f t="shared" si="94"/>
        <v>0.18782658023402127</v>
      </c>
      <c r="L242" s="60">
        <f t="shared" si="94"/>
        <v>0</v>
      </c>
      <c r="M242" s="59">
        <f t="shared" si="94"/>
        <v>5.9610096804931478</v>
      </c>
      <c r="N242" s="59">
        <f t="shared" si="94"/>
        <v>0.29274209405250523</v>
      </c>
      <c r="O242" s="59">
        <f t="shared" si="94"/>
        <v>0.42284969140917422</v>
      </c>
      <c r="P242" s="59">
        <f t="shared" si="94"/>
        <v>0.30900554372208883</v>
      </c>
      <c r="Q242" s="59">
        <f t="shared" si="94"/>
        <v>0</v>
      </c>
      <c r="R242" s="59">
        <f t="shared" si="94"/>
        <v>5.6922073843542684E-2</v>
      </c>
      <c r="S242" s="60">
        <f t="shared" si="94"/>
        <v>0.81317248347918125</v>
      </c>
      <c r="T242" s="59">
        <f t="shared" si="94"/>
        <v>1.0571242285229357E-2</v>
      </c>
      <c r="U242" s="60">
        <f t="shared" si="94"/>
        <v>0</v>
      </c>
      <c r="V242" s="59">
        <f t="shared" si="94"/>
        <v>0.22866410235434576</v>
      </c>
      <c r="W242" s="59">
        <f t="shared" si="94"/>
        <v>0.5740997733363018</v>
      </c>
      <c r="X242" s="59">
        <f t="shared" si="94"/>
        <v>8.5383110765314033E-2</v>
      </c>
      <c r="Y242" s="59">
        <f t="shared" si="94"/>
        <v>0.10164656043489766</v>
      </c>
      <c r="Z242" s="59">
        <f t="shared" si="94"/>
        <v>0</v>
      </c>
      <c r="AA242" s="59">
        <f t="shared" si="94"/>
        <v>4.7164004041792509E-2</v>
      </c>
      <c r="AB242" s="59">
        <f t="shared" si="94"/>
        <v>0</v>
      </c>
      <c r="AC242" s="59">
        <f t="shared" si="91"/>
        <v>0</v>
      </c>
      <c r="AD242" s="59">
        <f t="shared" si="88"/>
        <v>0</v>
      </c>
      <c r="AE242" s="59">
        <f t="shared" si="91"/>
        <v>8.131724834791812E-2</v>
      </c>
      <c r="AF242" s="59">
        <f t="shared" si="91"/>
        <v>0</v>
      </c>
      <c r="AG242" s="60">
        <f t="shared" si="91"/>
        <v>0</v>
      </c>
      <c r="AH242" s="59">
        <f t="shared" si="91"/>
        <v>1.0083338795141847</v>
      </c>
      <c r="AI242" s="59">
        <f t="shared" si="91"/>
        <v>1.8540332623325328E-2</v>
      </c>
      <c r="AJ242" s="60">
        <f t="shared" si="91"/>
        <v>0</v>
      </c>
      <c r="AK242" s="60">
        <f t="shared" si="91"/>
        <v>0</v>
      </c>
      <c r="AL242" s="60">
        <f t="shared" si="88"/>
        <v>0</v>
      </c>
      <c r="AM242" s="60">
        <f t="shared" si="88"/>
        <v>3.2852168332558919E-2</v>
      </c>
      <c r="AN242" s="60">
        <f t="shared" si="88"/>
        <v>2.7647864438292165</v>
      </c>
      <c r="AO242" s="60">
        <f t="shared" si="88"/>
        <v>0</v>
      </c>
      <c r="AP242" s="60">
        <f t="shared" si="88"/>
        <v>0</v>
      </c>
      <c r="AQ242" s="60">
        <f t="shared" si="88"/>
        <v>0</v>
      </c>
      <c r="AR242" s="59">
        <f t="shared" si="88"/>
        <v>0.13075813534345232</v>
      </c>
      <c r="AS242" s="59">
        <f t="shared" si="88"/>
        <v>0</v>
      </c>
      <c r="AT242" s="59">
        <f t="shared" si="89"/>
        <v>7.0258102572601261E-2</v>
      </c>
      <c r="AU242" s="59">
        <f t="shared" si="89"/>
        <v>0</v>
      </c>
      <c r="AV242" s="66">
        <v>0</v>
      </c>
      <c r="AW242" s="59">
        <f t="shared" si="89"/>
        <v>0</v>
      </c>
      <c r="AX242" s="59">
        <f t="shared" si="89"/>
        <v>0</v>
      </c>
      <c r="AY242" s="59">
        <f t="shared" si="89"/>
        <v>0</v>
      </c>
      <c r="AZ242" s="59">
        <f t="shared" si="90"/>
        <v>0</v>
      </c>
      <c r="BA242" s="59">
        <f t="shared" si="90"/>
        <v>0</v>
      </c>
      <c r="BB242" s="59">
        <f t="shared" si="90"/>
        <v>9.1400587143059972E-2</v>
      </c>
    </row>
    <row r="243" spans="1:54" x14ac:dyDescent="0.25">
      <c r="A243" s="61">
        <f t="shared" si="78"/>
        <v>43387</v>
      </c>
      <c r="B243" s="32">
        <f t="shared" si="93"/>
        <v>16.977203685232642</v>
      </c>
      <c r="C243" s="59">
        <f t="shared" si="94"/>
        <v>4.4887121088050798E-2</v>
      </c>
      <c r="D243" s="59">
        <f t="shared" si="94"/>
        <v>0.44724486591354967</v>
      </c>
      <c r="E243" s="60">
        <f t="shared" si="94"/>
        <v>0.44724486591354967</v>
      </c>
      <c r="F243" s="59">
        <f t="shared" si="94"/>
        <v>0.44724486591354967</v>
      </c>
      <c r="G243" s="59">
        <f t="shared" si="94"/>
        <v>0.44724486591354967</v>
      </c>
      <c r="H243" s="59">
        <f t="shared" si="94"/>
        <v>0.22768829537417073</v>
      </c>
      <c r="I243" s="59">
        <f t="shared" si="94"/>
        <v>0</v>
      </c>
      <c r="J243" s="60">
        <f t="shared" si="94"/>
        <v>1.6263449669583625</v>
      </c>
      <c r="K243" s="59">
        <f t="shared" si="94"/>
        <v>0.18782658023402127</v>
      </c>
      <c r="L243" s="60">
        <f t="shared" si="94"/>
        <v>0</v>
      </c>
      <c r="M243" s="59">
        <f t="shared" si="94"/>
        <v>5.9610096804931478</v>
      </c>
      <c r="N243" s="59">
        <f t="shared" si="94"/>
        <v>0.29274209405250523</v>
      </c>
      <c r="O243" s="59">
        <f t="shared" si="94"/>
        <v>0.42284969140917422</v>
      </c>
      <c r="P243" s="59">
        <f t="shared" si="94"/>
        <v>0.30900554372208883</v>
      </c>
      <c r="Q243" s="59">
        <f t="shared" si="94"/>
        <v>0</v>
      </c>
      <c r="R243" s="59">
        <f t="shared" si="94"/>
        <v>5.6922073843542684E-2</v>
      </c>
      <c r="S243" s="60">
        <f t="shared" si="94"/>
        <v>0.81317248347918125</v>
      </c>
      <c r="T243" s="59">
        <f t="shared" si="94"/>
        <v>1.0571242285229357E-2</v>
      </c>
      <c r="U243" s="60">
        <f t="shared" si="94"/>
        <v>0</v>
      </c>
      <c r="V243" s="59">
        <f t="shared" si="94"/>
        <v>0.22866410235434576</v>
      </c>
      <c r="W243" s="59">
        <f t="shared" si="94"/>
        <v>0.5740997733363018</v>
      </c>
      <c r="X243" s="59">
        <f t="shared" si="94"/>
        <v>8.5383110765314033E-2</v>
      </c>
      <c r="Y243" s="59">
        <f t="shared" si="94"/>
        <v>0.10164656043489766</v>
      </c>
      <c r="Z243" s="59">
        <f t="shared" si="94"/>
        <v>0</v>
      </c>
      <c r="AA243" s="59">
        <f t="shared" si="94"/>
        <v>4.7164004041792509E-2</v>
      </c>
      <c r="AB243" s="59">
        <f t="shared" si="94"/>
        <v>0</v>
      </c>
      <c r="AC243" s="59">
        <f t="shared" si="91"/>
        <v>0</v>
      </c>
      <c r="AD243" s="59">
        <f t="shared" si="88"/>
        <v>0</v>
      </c>
      <c r="AE243" s="59">
        <f t="shared" si="91"/>
        <v>8.131724834791812E-2</v>
      </c>
      <c r="AF243" s="59">
        <f t="shared" si="91"/>
        <v>0</v>
      </c>
      <c r="AG243" s="60">
        <f t="shared" si="91"/>
        <v>0</v>
      </c>
      <c r="AH243" s="59">
        <f t="shared" si="91"/>
        <v>1.0083338795141847</v>
      </c>
      <c r="AI243" s="59">
        <f t="shared" si="91"/>
        <v>1.8540332623325328E-2</v>
      </c>
      <c r="AJ243" s="60">
        <f t="shared" si="91"/>
        <v>0</v>
      </c>
      <c r="AK243" s="66">
        <v>0</v>
      </c>
      <c r="AL243" s="60">
        <f t="shared" si="88"/>
        <v>0</v>
      </c>
      <c r="AM243" s="60">
        <f t="shared" si="88"/>
        <v>3.2852168332558919E-2</v>
      </c>
      <c r="AN243" s="60">
        <f t="shared" si="88"/>
        <v>2.7647864438292165</v>
      </c>
      <c r="AO243" s="60">
        <f t="shared" si="88"/>
        <v>0</v>
      </c>
      <c r="AP243" s="60">
        <f t="shared" si="88"/>
        <v>0</v>
      </c>
      <c r="AQ243" s="60">
        <f t="shared" si="88"/>
        <v>0</v>
      </c>
      <c r="AR243" s="59">
        <f t="shared" si="88"/>
        <v>0.13075813534345232</v>
      </c>
      <c r="AS243" s="59">
        <f t="shared" si="88"/>
        <v>0</v>
      </c>
      <c r="AT243" s="59">
        <f t="shared" si="89"/>
        <v>7.0258102572601261E-2</v>
      </c>
      <c r="AU243" s="59">
        <f t="shared" si="89"/>
        <v>0</v>
      </c>
      <c r="AV243" s="66">
        <v>0</v>
      </c>
      <c r="AW243" s="59">
        <f t="shared" si="89"/>
        <v>0</v>
      </c>
      <c r="AX243" s="59">
        <f t="shared" si="89"/>
        <v>0</v>
      </c>
      <c r="AY243" s="59">
        <f t="shared" si="89"/>
        <v>0</v>
      </c>
      <c r="AZ243" s="59">
        <f t="shared" si="90"/>
        <v>0</v>
      </c>
      <c r="BA243" s="59">
        <f t="shared" si="90"/>
        <v>0</v>
      </c>
      <c r="BB243" s="59">
        <f t="shared" si="90"/>
        <v>9.1400587143059972E-2</v>
      </c>
    </row>
    <row r="244" spans="1:54" x14ac:dyDescent="0.25">
      <c r="A244" s="61">
        <f t="shared" si="78"/>
        <v>43388</v>
      </c>
      <c r="B244" s="32">
        <f t="shared" si="93"/>
        <v>16.977203685232642</v>
      </c>
      <c r="C244" s="59">
        <f t="shared" si="94"/>
        <v>4.4887121088050798E-2</v>
      </c>
      <c r="D244" s="59">
        <f t="shared" si="94"/>
        <v>0.44724486591354967</v>
      </c>
      <c r="E244" s="60">
        <f t="shared" si="94"/>
        <v>0.44724486591354967</v>
      </c>
      <c r="F244" s="59">
        <f t="shared" si="94"/>
        <v>0.44724486591354967</v>
      </c>
      <c r="G244" s="59">
        <f t="shared" si="94"/>
        <v>0.44724486591354967</v>
      </c>
      <c r="H244" s="59">
        <f t="shared" si="94"/>
        <v>0.22768829537417073</v>
      </c>
      <c r="I244" s="59">
        <f t="shared" si="94"/>
        <v>0</v>
      </c>
      <c r="J244" s="60">
        <f t="shared" si="94"/>
        <v>1.6263449669583625</v>
      </c>
      <c r="K244" s="59">
        <f t="shared" si="94"/>
        <v>0.18782658023402127</v>
      </c>
      <c r="L244" s="60">
        <f t="shared" si="94"/>
        <v>0</v>
      </c>
      <c r="M244" s="59">
        <f t="shared" si="94"/>
        <v>5.9610096804931478</v>
      </c>
      <c r="N244" s="59">
        <f t="shared" si="94"/>
        <v>0.29274209405250523</v>
      </c>
      <c r="O244" s="59">
        <f t="shared" si="94"/>
        <v>0.42284969140917422</v>
      </c>
      <c r="P244" s="59">
        <f t="shared" si="94"/>
        <v>0.30900554372208883</v>
      </c>
      <c r="Q244" s="59">
        <f t="shared" si="94"/>
        <v>0</v>
      </c>
      <c r="R244" s="59">
        <f t="shared" si="94"/>
        <v>5.6922073843542684E-2</v>
      </c>
      <c r="S244" s="60">
        <f t="shared" si="94"/>
        <v>0.81317248347918125</v>
      </c>
      <c r="T244" s="59">
        <f t="shared" si="94"/>
        <v>1.0571242285229357E-2</v>
      </c>
      <c r="U244" s="60">
        <f t="shared" si="94"/>
        <v>0</v>
      </c>
      <c r="V244" s="59">
        <f t="shared" si="94"/>
        <v>0.22866410235434576</v>
      </c>
      <c r="W244" s="59">
        <f t="shared" si="94"/>
        <v>0.5740997733363018</v>
      </c>
      <c r="X244" s="59">
        <f t="shared" si="94"/>
        <v>8.5383110765314033E-2</v>
      </c>
      <c r="Y244" s="59">
        <f t="shared" si="94"/>
        <v>0.10164656043489766</v>
      </c>
      <c r="Z244" s="59">
        <f t="shared" si="94"/>
        <v>0</v>
      </c>
      <c r="AA244" s="59">
        <f t="shared" si="94"/>
        <v>4.7164004041792509E-2</v>
      </c>
      <c r="AB244" s="59">
        <f t="shared" si="94"/>
        <v>0</v>
      </c>
      <c r="AC244" s="59">
        <f t="shared" si="91"/>
        <v>0</v>
      </c>
      <c r="AD244" s="59">
        <f t="shared" si="88"/>
        <v>0</v>
      </c>
      <c r="AE244" s="59">
        <f t="shared" si="91"/>
        <v>8.131724834791812E-2</v>
      </c>
      <c r="AF244" s="59">
        <f t="shared" si="91"/>
        <v>0</v>
      </c>
      <c r="AG244" s="60">
        <f t="shared" si="91"/>
        <v>0</v>
      </c>
      <c r="AH244" s="59">
        <f t="shared" si="91"/>
        <v>1.0083338795141847</v>
      </c>
      <c r="AI244" s="59">
        <f t="shared" si="91"/>
        <v>1.8540332623325328E-2</v>
      </c>
      <c r="AJ244" s="60">
        <f t="shared" si="91"/>
        <v>0</v>
      </c>
      <c r="AK244" s="66">
        <v>0</v>
      </c>
      <c r="AL244" s="60">
        <f t="shared" si="88"/>
        <v>0</v>
      </c>
      <c r="AM244" s="60">
        <f t="shared" si="88"/>
        <v>3.2852168332558919E-2</v>
      </c>
      <c r="AN244" s="60">
        <f t="shared" si="88"/>
        <v>2.7647864438292165</v>
      </c>
      <c r="AO244" s="60">
        <f t="shared" si="88"/>
        <v>0</v>
      </c>
      <c r="AP244" s="60">
        <f t="shared" si="88"/>
        <v>0</v>
      </c>
      <c r="AQ244" s="60">
        <f t="shared" si="88"/>
        <v>0</v>
      </c>
      <c r="AR244" s="59">
        <f t="shared" si="88"/>
        <v>0.13075813534345232</v>
      </c>
      <c r="AS244" s="59">
        <f t="shared" si="88"/>
        <v>0</v>
      </c>
      <c r="AT244" s="59">
        <f t="shared" si="89"/>
        <v>7.0258102572601261E-2</v>
      </c>
      <c r="AU244" s="59">
        <f t="shared" si="89"/>
        <v>0</v>
      </c>
      <c r="AV244" s="59">
        <f t="shared" si="89"/>
        <v>0</v>
      </c>
      <c r="AW244" s="59">
        <f t="shared" si="89"/>
        <v>0</v>
      </c>
      <c r="AX244" s="59">
        <f t="shared" si="89"/>
        <v>0</v>
      </c>
      <c r="AY244" s="59">
        <f t="shared" si="89"/>
        <v>0</v>
      </c>
      <c r="AZ244" s="59">
        <f t="shared" si="90"/>
        <v>0</v>
      </c>
      <c r="BA244" s="59">
        <f t="shared" si="90"/>
        <v>0</v>
      </c>
      <c r="BB244" s="59">
        <f t="shared" si="90"/>
        <v>9.1400587143059972E-2</v>
      </c>
    </row>
    <row r="245" spans="1:54" x14ac:dyDescent="0.25">
      <c r="A245" s="61">
        <f t="shared" si="78"/>
        <v>43389</v>
      </c>
      <c r="B245" s="32">
        <f t="shared" si="93"/>
        <v>16.977203685232642</v>
      </c>
      <c r="C245" s="59">
        <f t="shared" si="94"/>
        <v>4.4887121088050798E-2</v>
      </c>
      <c r="D245" s="59">
        <f t="shared" si="94"/>
        <v>0.44724486591354967</v>
      </c>
      <c r="E245" s="60">
        <f t="shared" si="94"/>
        <v>0.44724486591354967</v>
      </c>
      <c r="F245" s="59">
        <f t="shared" si="94"/>
        <v>0.44724486591354967</v>
      </c>
      <c r="G245" s="59">
        <f t="shared" si="94"/>
        <v>0.44724486591354967</v>
      </c>
      <c r="H245" s="59">
        <f t="shared" si="94"/>
        <v>0.22768829537417073</v>
      </c>
      <c r="I245" s="59">
        <f t="shared" si="94"/>
        <v>0</v>
      </c>
      <c r="J245" s="60">
        <f t="shared" si="94"/>
        <v>1.6263449669583625</v>
      </c>
      <c r="K245" s="59">
        <f t="shared" si="94"/>
        <v>0.18782658023402127</v>
      </c>
      <c r="L245" s="60">
        <f t="shared" si="94"/>
        <v>0</v>
      </c>
      <c r="M245" s="59">
        <f t="shared" si="94"/>
        <v>5.9610096804931478</v>
      </c>
      <c r="N245" s="59">
        <f t="shared" si="94"/>
        <v>0.29274209405250523</v>
      </c>
      <c r="O245" s="59">
        <f t="shared" si="94"/>
        <v>0.42284969140917422</v>
      </c>
      <c r="P245" s="59">
        <f t="shared" si="94"/>
        <v>0.30900554372208883</v>
      </c>
      <c r="Q245" s="59">
        <f t="shared" si="94"/>
        <v>0</v>
      </c>
      <c r="R245" s="59">
        <f t="shared" si="94"/>
        <v>5.6922073843542684E-2</v>
      </c>
      <c r="S245" s="60">
        <f t="shared" si="94"/>
        <v>0.81317248347918125</v>
      </c>
      <c r="T245" s="59">
        <f t="shared" si="94"/>
        <v>1.0571242285229357E-2</v>
      </c>
      <c r="U245" s="60">
        <f t="shared" si="94"/>
        <v>0</v>
      </c>
      <c r="V245" s="59">
        <f t="shared" si="94"/>
        <v>0.22866410235434576</v>
      </c>
      <c r="W245" s="59">
        <f t="shared" si="94"/>
        <v>0.5740997733363018</v>
      </c>
      <c r="X245" s="59">
        <f t="shared" si="94"/>
        <v>8.5383110765314033E-2</v>
      </c>
      <c r="Y245" s="59">
        <f t="shared" si="94"/>
        <v>0.10164656043489766</v>
      </c>
      <c r="Z245" s="59">
        <f t="shared" si="94"/>
        <v>0</v>
      </c>
      <c r="AA245" s="59">
        <f t="shared" si="94"/>
        <v>4.7164004041792509E-2</v>
      </c>
      <c r="AB245" s="59">
        <f t="shared" si="94"/>
        <v>0</v>
      </c>
      <c r="AC245" s="59">
        <f t="shared" si="91"/>
        <v>0</v>
      </c>
      <c r="AD245" s="59">
        <f t="shared" si="88"/>
        <v>0</v>
      </c>
      <c r="AE245" s="59">
        <f t="shared" si="91"/>
        <v>8.131724834791812E-2</v>
      </c>
      <c r="AF245" s="59">
        <f t="shared" si="91"/>
        <v>0</v>
      </c>
      <c r="AG245" s="60">
        <f t="shared" si="91"/>
        <v>0</v>
      </c>
      <c r="AH245" s="59">
        <f t="shared" si="91"/>
        <v>1.0083338795141847</v>
      </c>
      <c r="AI245" s="59">
        <f t="shared" si="91"/>
        <v>1.8540332623325328E-2</v>
      </c>
      <c r="AJ245" s="60">
        <f t="shared" si="91"/>
        <v>0</v>
      </c>
      <c r="AK245" s="66">
        <v>0</v>
      </c>
      <c r="AL245" s="60">
        <f t="shared" si="88"/>
        <v>0</v>
      </c>
      <c r="AM245" s="60">
        <f t="shared" si="88"/>
        <v>3.2852168332558919E-2</v>
      </c>
      <c r="AN245" s="60">
        <f t="shared" si="88"/>
        <v>2.7647864438292165</v>
      </c>
      <c r="AO245" s="60">
        <f t="shared" si="88"/>
        <v>0</v>
      </c>
      <c r="AP245" s="60">
        <f t="shared" si="88"/>
        <v>0</v>
      </c>
      <c r="AQ245" s="60">
        <f t="shared" si="88"/>
        <v>0</v>
      </c>
      <c r="AR245" s="59">
        <f t="shared" si="88"/>
        <v>0.13075813534345232</v>
      </c>
      <c r="AS245" s="59">
        <f t="shared" si="88"/>
        <v>0</v>
      </c>
      <c r="AT245" s="59">
        <f t="shared" si="89"/>
        <v>7.0258102572601261E-2</v>
      </c>
      <c r="AU245" s="59">
        <f t="shared" si="89"/>
        <v>0</v>
      </c>
      <c r="AV245" s="59">
        <f t="shared" si="89"/>
        <v>0</v>
      </c>
      <c r="AW245" s="59">
        <f t="shared" si="89"/>
        <v>0</v>
      </c>
      <c r="AX245" s="59">
        <f t="shared" si="89"/>
        <v>0</v>
      </c>
      <c r="AY245" s="59">
        <f t="shared" si="89"/>
        <v>0</v>
      </c>
      <c r="AZ245" s="59">
        <f t="shared" si="90"/>
        <v>0</v>
      </c>
      <c r="BA245" s="59">
        <f t="shared" si="90"/>
        <v>0</v>
      </c>
      <c r="BB245" s="59">
        <f t="shared" si="90"/>
        <v>9.1400587143059972E-2</v>
      </c>
    </row>
    <row r="246" spans="1:54" x14ac:dyDescent="0.25">
      <c r="A246" s="61">
        <f t="shared" si="78"/>
        <v>43390</v>
      </c>
      <c r="B246" s="32">
        <f t="shared" si="93"/>
        <v>16.977203685232642</v>
      </c>
      <c r="C246" s="59">
        <f t="shared" si="94"/>
        <v>4.4887121088050798E-2</v>
      </c>
      <c r="D246" s="59">
        <f t="shared" si="94"/>
        <v>0.44724486591354967</v>
      </c>
      <c r="E246" s="60">
        <f t="shared" si="94"/>
        <v>0.44724486591354967</v>
      </c>
      <c r="F246" s="59">
        <f t="shared" si="94"/>
        <v>0.44724486591354967</v>
      </c>
      <c r="G246" s="59">
        <f t="shared" si="94"/>
        <v>0.44724486591354967</v>
      </c>
      <c r="H246" s="59">
        <f t="shared" si="94"/>
        <v>0.22768829537417073</v>
      </c>
      <c r="I246" s="59">
        <f t="shared" si="94"/>
        <v>0</v>
      </c>
      <c r="J246" s="60">
        <f t="shared" si="94"/>
        <v>1.6263449669583625</v>
      </c>
      <c r="K246" s="59">
        <f t="shared" si="94"/>
        <v>0.18782658023402127</v>
      </c>
      <c r="L246" s="60">
        <f t="shared" si="94"/>
        <v>0</v>
      </c>
      <c r="M246" s="59">
        <f t="shared" si="94"/>
        <v>5.9610096804931478</v>
      </c>
      <c r="N246" s="59">
        <f t="shared" si="94"/>
        <v>0.29274209405250523</v>
      </c>
      <c r="O246" s="59">
        <f t="shared" si="94"/>
        <v>0.42284969140917422</v>
      </c>
      <c r="P246" s="59">
        <f t="shared" si="94"/>
        <v>0.30900554372208883</v>
      </c>
      <c r="Q246" s="59">
        <f t="shared" si="94"/>
        <v>0</v>
      </c>
      <c r="R246" s="59">
        <f t="shared" si="94"/>
        <v>5.6922073843542684E-2</v>
      </c>
      <c r="S246" s="60">
        <f t="shared" si="94"/>
        <v>0.81317248347918125</v>
      </c>
      <c r="T246" s="59">
        <f t="shared" si="94"/>
        <v>1.0571242285229357E-2</v>
      </c>
      <c r="U246" s="60">
        <f t="shared" si="94"/>
        <v>0</v>
      </c>
      <c r="V246" s="59">
        <f t="shared" si="94"/>
        <v>0.22866410235434576</v>
      </c>
      <c r="W246" s="59">
        <f t="shared" si="94"/>
        <v>0.5740997733363018</v>
      </c>
      <c r="X246" s="59">
        <f t="shared" si="94"/>
        <v>8.5383110765314033E-2</v>
      </c>
      <c r="Y246" s="59">
        <f t="shared" si="94"/>
        <v>0.10164656043489766</v>
      </c>
      <c r="Z246" s="59">
        <f t="shared" si="94"/>
        <v>0</v>
      </c>
      <c r="AA246" s="59">
        <f t="shared" si="94"/>
        <v>4.7164004041792509E-2</v>
      </c>
      <c r="AB246" s="59">
        <f t="shared" si="94"/>
        <v>0</v>
      </c>
      <c r="AC246" s="59">
        <f t="shared" si="91"/>
        <v>0</v>
      </c>
      <c r="AD246" s="59">
        <f t="shared" si="88"/>
        <v>0</v>
      </c>
      <c r="AE246" s="59">
        <f t="shared" si="91"/>
        <v>8.131724834791812E-2</v>
      </c>
      <c r="AF246" s="59">
        <f t="shared" si="91"/>
        <v>0</v>
      </c>
      <c r="AG246" s="60">
        <f t="shared" si="91"/>
        <v>0</v>
      </c>
      <c r="AH246" s="59">
        <f t="shared" si="91"/>
        <v>1.0083338795141847</v>
      </c>
      <c r="AI246" s="59">
        <f t="shared" si="91"/>
        <v>1.8540332623325328E-2</v>
      </c>
      <c r="AJ246" s="60">
        <f t="shared" si="91"/>
        <v>0</v>
      </c>
      <c r="AK246" s="66">
        <v>0</v>
      </c>
      <c r="AL246" s="60">
        <f t="shared" si="91"/>
        <v>0</v>
      </c>
      <c r="AM246" s="60">
        <f t="shared" si="91"/>
        <v>3.2852168332558919E-2</v>
      </c>
      <c r="AN246" s="60">
        <f t="shared" si="91"/>
        <v>2.7647864438292165</v>
      </c>
      <c r="AO246" s="60">
        <f t="shared" si="91"/>
        <v>0</v>
      </c>
      <c r="AP246" s="60">
        <f t="shared" si="91"/>
        <v>0</v>
      </c>
      <c r="AQ246" s="60">
        <f t="shared" si="91"/>
        <v>0</v>
      </c>
      <c r="AR246" s="59">
        <f t="shared" si="91"/>
        <v>0.13075813534345232</v>
      </c>
      <c r="AS246" s="59">
        <f t="shared" si="88"/>
        <v>0</v>
      </c>
      <c r="AT246" s="59">
        <f t="shared" ref="AT246:BE260" si="95">AT$30/1.98347/31</f>
        <v>7.0258102572601261E-2</v>
      </c>
      <c r="AU246" s="59">
        <f t="shared" si="95"/>
        <v>0</v>
      </c>
      <c r="AV246" s="59">
        <f t="shared" si="95"/>
        <v>0</v>
      </c>
      <c r="AW246" s="59">
        <f t="shared" si="95"/>
        <v>0</v>
      </c>
      <c r="AX246" s="59">
        <f t="shared" si="95"/>
        <v>0</v>
      </c>
      <c r="AY246" s="59">
        <f t="shared" si="95"/>
        <v>0</v>
      </c>
      <c r="AZ246" s="59">
        <f t="shared" si="95"/>
        <v>0</v>
      </c>
      <c r="BA246" s="59">
        <f t="shared" si="95"/>
        <v>0</v>
      </c>
      <c r="BB246" s="59">
        <f t="shared" si="95"/>
        <v>9.1400587143059972E-2</v>
      </c>
    </row>
    <row r="247" spans="1:54" x14ac:dyDescent="0.25">
      <c r="A247" s="61">
        <f t="shared" si="78"/>
        <v>43391</v>
      </c>
      <c r="B247" s="32">
        <f t="shared" si="93"/>
        <v>16.977203685232642</v>
      </c>
      <c r="C247" s="59">
        <f t="shared" si="94"/>
        <v>4.4887121088050798E-2</v>
      </c>
      <c r="D247" s="59">
        <f t="shared" si="94"/>
        <v>0.44724486591354967</v>
      </c>
      <c r="E247" s="60">
        <f t="shared" si="94"/>
        <v>0.44724486591354967</v>
      </c>
      <c r="F247" s="59">
        <f t="shared" si="94"/>
        <v>0.44724486591354967</v>
      </c>
      <c r="G247" s="59">
        <f t="shared" si="94"/>
        <v>0.44724486591354967</v>
      </c>
      <c r="H247" s="59">
        <f t="shared" si="94"/>
        <v>0.22768829537417073</v>
      </c>
      <c r="I247" s="59">
        <f t="shared" si="94"/>
        <v>0</v>
      </c>
      <c r="J247" s="60">
        <f t="shared" si="94"/>
        <v>1.6263449669583625</v>
      </c>
      <c r="K247" s="59">
        <f t="shared" si="94"/>
        <v>0.18782658023402127</v>
      </c>
      <c r="L247" s="60">
        <f t="shared" si="94"/>
        <v>0</v>
      </c>
      <c r="M247" s="59">
        <f t="shared" si="94"/>
        <v>5.9610096804931478</v>
      </c>
      <c r="N247" s="59">
        <f t="shared" si="94"/>
        <v>0.29274209405250523</v>
      </c>
      <c r="O247" s="59">
        <f t="shared" si="94"/>
        <v>0.42284969140917422</v>
      </c>
      <c r="P247" s="59">
        <f t="shared" si="94"/>
        <v>0.30900554372208883</v>
      </c>
      <c r="Q247" s="59">
        <f t="shared" si="94"/>
        <v>0</v>
      </c>
      <c r="R247" s="59">
        <f t="shared" si="94"/>
        <v>5.6922073843542684E-2</v>
      </c>
      <c r="S247" s="60">
        <f t="shared" si="94"/>
        <v>0.81317248347918125</v>
      </c>
      <c r="T247" s="59">
        <f t="shared" si="94"/>
        <v>1.0571242285229357E-2</v>
      </c>
      <c r="U247" s="60">
        <f t="shared" si="94"/>
        <v>0</v>
      </c>
      <c r="V247" s="59">
        <f t="shared" si="94"/>
        <v>0.22866410235434576</v>
      </c>
      <c r="W247" s="59">
        <f t="shared" si="94"/>
        <v>0.5740997733363018</v>
      </c>
      <c r="X247" s="59">
        <f t="shared" si="94"/>
        <v>8.5383110765314033E-2</v>
      </c>
      <c r="Y247" s="59">
        <f t="shared" si="94"/>
        <v>0.10164656043489766</v>
      </c>
      <c r="Z247" s="59">
        <f t="shared" si="94"/>
        <v>0</v>
      </c>
      <c r="AA247" s="59">
        <f t="shared" si="94"/>
        <v>4.7164004041792509E-2</v>
      </c>
      <c r="AB247" s="59">
        <f t="shared" si="94"/>
        <v>0</v>
      </c>
      <c r="AC247" s="59">
        <f t="shared" si="91"/>
        <v>0</v>
      </c>
      <c r="AD247" s="59">
        <f t="shared" si="88"/>
        <v>0</v>
      </c>
      <c r="AE247" s="59">
        <f t="shared" si="91"/>
        <v>8.131724834791812E-2</v>
      </c>
      <c r="AF247" s="59">
        <f t="shared" si="91"/>
        <v>0</v>
      </c>
      <c r="AG247" s="60">
        <f t="shared" si="91"/>
        <v>0</v>
      </c>
      <c r="AH247" s="59">
        <f t="shared" si="91"/>
        <v>1.0083338795141847</v>
      </c>
      <c r="AI247" s="59">
        <f t="shared" si="91"/>
        <v>1.8540332623325328E-2</v>
      </c>
      <c r="AJ247" s="60">
        <f t="shared" si="91"/>
        <v>0</v>
      </c>
      <c r="AK247" s="66">
        <v>0</v>
      </c>
      <c r="AL247" s="60">
        <f t="shared" si="91"/>
        <v>0</v>
      </c>
      <c r="AM247" s="60">
        <f t="shared" si="91"/>
        <v>3.2852168332558919E-2</v>
      </c>
      <c r="AN247" s="60">
        <f t="shared" si="91"/>
        <v>2.7647864438292165</v>
      </c>
      <c r="AO247" s="60">
        <f t="shared" si="91"/>
        <v>0</v>
      </c>
      <c r="AP247" s="60">
        <f t="shared" si="91"/>
        <v>0</v>
      </c>
      <c r="AQ247" s="60">
        <f t="shared" si="91"/>
        <v>0</v>
      </c>
      <c r="AR247" s="59">
        <f t="shared" si="91"/>
        <v>0.13075813534345232</v>
      </c>
      <c r="AS247" s="59">
        <f t="shared" si="88"/>
        <v>0</v>
      </c>
      <c r="AT247" s="59">
        <f t="shared" si="95"/>
        <v>7.0258102572601261E-2</v>
      </c>
      <c r="AU247" s="59">
        <f t="shared" si="95"/>
        <v>0</v>
      </c>
      <c r="AV247" s="59">
        <f t="shared" si="95"/>
        <v>0</v>
      </c>
      <c r="AW247" s="59">
        <f t="shared" si="95"/>
        <v>0</v>
      </c>
      <c r="AX247" s="59">
        <f t="shared" si="95"/>
        <v>0</v>
      </c>
      <c r="AY247" s="59">
        <f t="shared" si="95"/>
        <v>0</v>
      </c>
      <c r="AZ247" s="59">
        <f t="shared" si="95"/>
        <v>0</v>
      </c>
      <c r="BA247" s="59">
        <f t="shared" si="95"/>
        <v>0</v>
      </c>
      <c r="BB247" s="59">
        <f t="shared" si="95"/>
        <v>9.1400587143059972E-2</v>
      </c>
    </row>
    <row r="248" spans="1:54" x14ac:dyDescent="0.25">
      <c r="A248" s="61">
        <f t="shared" si="78"/>
        <v>43392</v>
      </c>
      <c r="B248" s="32">
        <f t="shared" si="93"/>
        <v>16.977203685232642</v>
      </c>
      <c r="C248" s="59">
        <f t="shared" si="94"/>
        <v>4.4887121088050798E-2</v>
      </c>
      <c r="D248" s="59">
        <f t="shared" si="94"/>
        <v>0.44724486591354967</v>
      </c>
      <c r="E248" s="60">
        <f t="shared" si="94"/>
        <v>0.44724486591354967</v>
      </c>
      <c r="F248" s="59">
        <f t="shared" si="94"/>
        <v>0.44724486591354967</v>
      </c>
      <c r="G248" s="59">
        <f t="shared" si="94"/>
        <v>0.44724486591354967</v>
      </c>
      <c r="H248" s="59">
        <f t="shared" si="94"/>
        <v>0.22768829537417073</v>
      </c>
      <c r="I248" s="59">
        <f t="shared" si="94"/>
        <v>0</v>
      </c>
      <c r="J248" s="60">
        <f t="shared" si="94"/>
        <v>1.6263449669583625</v>
      </c>
      <c r="K248" s="59">
        <f t="shared" si="94"/>
        <v>0.18782658023402127</v>
      </c>
      <c r="L248" s="60">
        <f t="shared" si="94"/>
        <v>0</v>
      </c>
      <c r="M248" s="59">
        <f t="shared" si="94"/>
        <v>5.9610096804931478</v>
      </c>
      <c r="N248" s="59">
        <f t="shared" si="94"/>
        <v>0.29274209405250523</v>
      </c>
      <c r="O248" s="59">
        <f t="shared" si="94"/>
        <v>0.42284969140917422</v>
      </c>
      <c r="P248" s="59">
        <f t="shared" si="94"/>
        <v>0.30900554372208883</v>
      </c>
      <c r="Q248" s="59">
        <f t="shared" si="94"/>
        <v>0</v>
      </c>
      <c r="R248" s="59">
        <f t="shared" si="94"/>
        <v>5.6922073843542684E-2</v>
      </c>
      <c r="S248" s="60">
        <f t="shared" si="94"/>
        <v>0.81317248347918125</v>
      </c>
      <c r="T248" s="59">
        <f t="shared" si="94"/>
        <v>1.0571242285229357E-2</v>
      </c>
      <c r="U248" s="60">
        <f t="shared" si="94"/>
        <v>0</v>
      </c>
      <c r="V248" s="59">
        <f t="shared" si="94"/>
        <v>0.22866410235434576</v>
      </c>
      <c r="W248" s="59">
        <f t="shared" si="94"/>
        <v>0.5740997733363018</v>
      </c>
      <c r="X248" s="59">
        <f t="shared" si="94"/>
        <v>8.5383110765314033E-2</v>
      </c>
      <c r="Y248" s="59">
        <f t="shared" si="94"/>
        <v>0.10164656043489766</v>
      </c>
      <c r="Z248" s="59">
        <f t="shared" si="94"/>
        <v>0</v>
      </c>
      <c r="AA248" s="59">
        <f t="shared" si="94"/>
        <v>4.7164004041792509E-2</v>
      </c>
      <c r="AB248" s="59">
        <f t="shared" si="94"/>
        <v>0</v>
      </c>
      <c r="AC248" s="59">
        <f t="shared" si="91"/>
        <v>0</v>
      </c>
      <c r="AD248" s="59">
        <f t="shared" si="88"/>
        <v>0</v>
      </c>
      <c r="AE248" s="59">
        <f t="shared" si="91"/>
        <v>8.131724834791812E-2</v>
      </c>
      <c r="AF248" s="59">
        <f t="shared" si="91"/>
        <v>0</v>
      </c>
      <c r="AG248" s="60">
        <f t="shared" si="91"/>
        <v>0</v>
      </c>
      <c r="AH248" s="59">
        <f t="shared" si="91"/>
        <v>1.0083338795141847</v>
      </c>
      <c r="AI248" s="59">
        <f t="shared" si="91"/>
        <v>1.8540332623325328E-2</v>
      </c>
      <c r="AJ248" s="60">
        <f t="shared" si="91"/>
        <v>0</v>
      </c>
      <c r="AK248" s="66">
        <v>0</v>
      </c>
      <c r="AL248" s="60">
        <f t="shared" si="91"/>
        <v>0</v>
      </c>
      <c r="AM248" s="60">
        <f t="shared" si="91"/>
        <v>3.2852168332558919E-2</v>
      </c>
      <c r="AN248" s="60">
        <f t="shared" si="91"/>
        <v>2.7647864438292165</v>
      </c>
      <c r="AO248" s="60">
        <f t="shared" si="91"/>
        <v>0</v>
      </c>
      <c r="AP248" s="60">
        <f t="shared" si="91"/>
        <v>0</v>
      </c>
      <c r="AQ248" s="60">
        <f t="shared" si="91"/>
        <v>0</v>
      </c>
      <c r="AR248" s="59">
        <f t="shared" si="91"/>
        <v>0.13075813534345232</v>
      </c>
      <c r="AS248" s="59">
        <f t="shared" si="88"/>
        <v>0</v>
      </c>
      <c r="AT248" s="59">
        <f t="shared" si="95"/>
        <v>7.0258102572601261E-2</v>
      </c>
      <c r="AU248" s="59">
        <f t="shared" si="95"/>
        <v>0</v>
      </c>
      <c r="AV248" s="59">
        <f t="shared" si="95"/>
        <v>0</v>
      </c>
      <c r="AW248" s="59">
        <f t="shared" si="95"/>
        <v>0</v>
      </c>
      <c r="AX248" s="59">
        <f t="shared" si="95"/>
        <v>0</v>
      </c>
      <c r="AY248" s="59">
        <f t="shared" si="95"/>
        <v>0</v>
      </c>
      <c r="AZ248" s="59">
        <f t="shared" si="95"/>
        <v>0</v>
      </c>
      <c r="BA248" s="59">
        <f t="shared" si="95"/>
        <v>0</v>
      </c>
      <c r="BB248" s="59">
        <f t="shared" si="95"/>
        <v>9.1400587143059972E-2</v>
      </c>
    </row>
    <row r="249" spans="1:54" x14ac:dyDescent="0.25">
      <c r="A249" s="61">
        <f t="shared" si="78"/>
        <v>43393</v>
      </c>
      <c r="B249" s="32">
        <f t="shared" si="93"/>
        <v>16.977203685232642</v>
      </c>
      <c r="C249" s="59">
        <f t="shared" si="94"/>
        <v>4.4887121088050798E-2</v>
      </c>
      <c r="D249" s="59">
        <f t="shared" si="94"/>
        <v>0.44724486591354967</v>
      </c>
      <c r="E249" s="60">
        <f t="shared" si="94"/>
        <v>0.44724486591354967</v>
      </c>
      <c r="F249" s="59">
        <f t="shared" si="94"/>
        <v>0.44724486591354967</v>
      </c>
      <c r="G249" s="59">
        <f t="shared" si="94"/>
        <v>0.44724486591354967</v>
      </c>
      <c r="H249" s="59">
        <f t="shared" si="94"/>
        <v>0.22768829537417073</v>
      </c>
      <c r="I249" s="59">
        <f t="shared" si="94"/>
        <v>0</v>
      </c>
      <c r="J249" s="60">
        <f t="shared" si="94"/>
        <v>1.6263449669583625</v>
      </c>
      <c r="K249" s="59">
        <f t="shared" si="94"/>
        <v>0.18782658023402127</v>
      </c>
      <c r="L249" s="60">
        <f t="shared" si="94"/>
        <v>0</v>
      </c>
      <c r="M249" s="59">
        <f t="shared" si="94"/>
        <v>5.9610096804931478</v>
      </c>
      <c r="N249" s="59">
        <f t="shared" si="94"/>
        <v>0.29274209405250523</v>
      </c>
      <c r="O249" s="59">
        <f t="shared" si="94"/>
        <v>0.42284969140917422</v>
      </c>
      <c r="P249" s="59">
        <f t="shared" si="94"/>
        <v>0.30900554372208883</v>
      </c>
      <c r="Q249" s="59">
        <f t="shared" si="94"/>
        <v>0</v>
      </c>
      <c r="R249" s="59">
        <f t="shared" si="94"/>
        <v>5.6922073843542684E-2</v>
      </c>
      <c r="S249" s="60">
        <f t="shared" si="94"/>
        <v>0.81317248347918125</v>
      </c>
      <c r="T249" s="59">
        <f t="shared" si="94"/>
        <v>1.0571242285229357E-2</v>
      </c>
      <c r="U249" s="60">
        <f t="shared" si="94"/>
        <v>0</v>
      </c>
      <c r="V249" s="59">
        <f t="shared" si="94"/>
        <v>0.22866410235434576</v>
      </c>
      <c r="W249" s="59">
        <f t="shared" si="94"/>
        <v>0.5740997733363018</v>
      </c>
      <c r="X249" s="59">
        <f t="shared" ref="X249:AW262" si="96">X$30/1.98347/31</f>
        <v>8.5383110765314033E-2</v>
      </c>
      <c r="Y249" s="59">
        <f t="shared" si="96"/>
        <v>0.10164656043489766</v>
      </c>
      <c r="Z249" s="59">
        <f t="shared" si="96"/>
        <v>0</v>
      </c>
      <c r="AA249" s="59">
        <f t="shared" si="96"/>
        <v>4.7164004041792509E-2</v>
      </c>
      <c r="AB249" s="59">
        <f t="shared" si="96"/>
        <v>0</v>
      </c>
      <c r="AC249" s="59">
        <f t="shared" si="91"/>
        <v>0</v>
      </c>
      <c r="AD249" s="59">
        <f t="shared" si="88"/>
        <v>0</v>
      </c>
      <c r="AE249" s="59">
        <f t="shared" si="91"/>
        <v>8.131724834791812E-2</v>
      </c>
      <c r="AF249" s="59">
        <f t="shared" si="91"/>
        <v>0</v>
      </c>
      <c r="AG249" s="60">
        <f t="shared" si="91"/>
        <v>0</v>
      </c>
      <c r="AH249" s="59">
        <f t="shared" si="91"/>
        <v>1.0083338795141847</v>
      </c>
      <c r="AI249" s="59">
        <f t="shared" si="91"/>
        <v>1.8540332623325328E-2</v>
      </c>
      <c r="AJ249" s="60">
        <f t="shared" si="91"/>
        <v>0</v>
      </c>
      <c r="AK249" s="60">
        <f t="shared" si="91"/>
        <v>0</v>
      </c>
      <c r="AL249" s="60">
        <f t="shared" si="91"/>
        <v>0</v>
      </c>
      <c r="AM249" s="60">
        <f t="shared" si="91"/>
        <v>3.2852168332558919E-2</v>
      </c>
      <c r="AN249" s="60">
        <f t="shared" si="91"/>
        <v>2.7647864438292165</v>
      </c>
      <c r="AO249" s="60">
        <f t="shared" si="91"/>
        <v>0</v>
      </c>
      <c r="AP249" s="60">
        <f t="shared" si="91"/>
        <v>0</v>
      </c>
      <c r="AQ249" s="60">
        <f t="shared" si="91"/>
        <v>0</v>
      </c>
      <c r="AR249" s="59">
        <f t="shared" si="91"/>
        <v>0.13075813534345232</v>
      </c>
      <c r="AS249" s="59">
        <f t="shared" si="88"/>
        <v>0</v>
      </c>
      <c r="AT249" s="59">
        <f t="shared" si="95"/>
        <v>7.0258102572601261E-2</v>
      </c>
      <c r="AU249" s="59">
        <f t="shared" si="95"/>
        <v>0</v>
      </c>
      <c r="AV249" s="59">
        <f t="shared" si="95"/>
        <v>0</v>
      </c>
      <c r="AW249" s="59">
        <f t="shared" si="95"/>
        <v>0</v>
      </c>
      <c r="AX249" s="59">
        <f t="shared" si="95"/>
        <v>0</v>
      </c>
      <c r="AY249" s="59">
        <f t="shared" si="95"/>
        <v>0</v>
      </c>
      <c r="AZ249" s="59">
        <f t="shared" si="95"/>
        <v>0</v>
      </c>
      <c r="BA249" s="59">
        <f t="shared" si="95"/>
        <v>0</v>
      </c>
      <c r="BB249" s="59">
        <f t="shared" si="95"/>
        <v>9.1400587143059972E-2</v>
      </c>
    </row>
    <row r="250" spans="1:54" x14ac:dyDescent="0.25">
      <c r="A250" s="61">
        <f t="shared" si="78"/>
        <v>43394</v>
      </c>
      <c r="B250" s="32">
        <f t="shared" si="93"/>
        <v>16.977203685232642</v>
      </c>
      <c r="C250" s="59">
        <f t="shared" ref="C250:AB263" si="97">C$30/1.98347/31</f>
        <v>4.4887121088050798E-2</v>
      </c>
      <c r="D250" s="59">
        <f t="shared" si="97"/>
        <v>0.44724486591354967</v>
      </c>
      <c r="E250" s="60">
        <f t="shared" si="97"/>
        <v>0.44724486591354967</v>
      </c>
      <c r="F250" s="59">
        <f t="shared" si="97"/>
        <v>0.44724486591354967</v>
      </c>
      <c r="G250" s="59">
        <f t="shared" si="97"/>
        <v>0.44724486591354967</v>
      </c>
      <c r="H250" s="59">
        <f t="shared" si="97"/>
        <v>0.22768829537417073</v>
      </c>
      <c r="I250" s="59">
        <f t="shared" si="97"/>
        <v>0</v>
      </c>
      <c r="J250" s="60">
        <f t="shared" si="97"/>
        <v>1.6263449669583625</v>
      </c>
      <c r="K250" s="59">
        <f t="shared" si="97"/>
        <v>0.18782658023402127</v>
      </c>
      <c r="L250" s="60">
        <f t="shared" si="97"/>
        <v>0</v>
      </c>
      <c r="M250" s="59">
        <f t="shared" si="97"/>
        <v>5.9610096804931478</v>
      </c>
      <c r="N250" s="59">
        <f t="shared" si="97"/>
        <v>0.29274209405250523</v>
      </c>
      <c r="O250" s="59">
        <f t="shared" si="97"/>
        <v>0.42284969140917422</v>
      </c>
      <c r="P250" s="59">
        <f t="shared" si="97"/>
        <v>0.30900554372208883</v>
      </c>
      <c r="Q250" s="59">
        <f t="shared" si="97"/>
        <v>0</v>
      </c>
      <c r="R250" s="59">
        <f t="shared" si="97"/>
        <v>5.6922073843542684E-2</v>
      </c>
      <c r="S250" s="60">
        <f t="shared" si="97"/>
        <v>0.81317248347918125</v>
      </c>
      <c r="T250" s="59">
        <f t="shared" si="97"/>
        <v>1.0571242285229357E-2</v>
      </c>
      <c r="U250" s="60">
        <f t="shared" si="97"/>
        <v>0</v>
      </c>
      <c r="V250" s="59">
        <f t="shared" si="97"/>
        <v>0.22866410235434576</v>
      </c>
      <c r="W250" s="59">
        <f t="shared" si="97"/>
        <v>0.5740997733363018</v>
      </c>
      <c r="X250" s="59">
        <f t="shared" si="97"/>
        <v>8.5383110765314033E-2</v>
      </c>
      <c r="Y250" s="59">
        <f t="shared" si="97"/>
        <v>0.10164656043489766</v>
      </c>
      <c r="Z250" s="59">
        <f t="shared" si="97"/>
        <v>0</v>
      </c>
      <c r="AA250" s="59">
        <f t="shared" si="97"/>
        <v>4.7164004041792509E-2</v>
      </c>
      <c r="AB250" s="59">
        <f t="shared" si="97"/>
        <v>0</v>
      </c>
      <c r="AC250" s="59">
        <f t="shared" si="91"/>
        <v>0</v>
      </c>
      <c r="AD250" s="59">
        <f t="shared" si="88"/>
        <v>0</v>
      </c>
      <c r="AE250" s="59">
        <f t="shared" si="91"/>
        <v>8.131724834791812E-2</v>
      </c>
      <c r="AF250" s="59">
        <f t="shared" si="91"/>
        <v>0</v>
      </c>
      <c r="AG250" s="60">
        <f t="shared" si="91"/>
        <v>0</v>
      </c>
      <c r="AH250" s="59">
        <f t="shared" si="91"/>
        <v>1.0083338795141847</v>
      </c>
      <c r="AI250" s="59">
        <f t="shared" si="91"/>
        <v>1.8540332623325328E-2</v>
      </c>
      <c r="AJ250" s="60">
        <f t="shared" si="91"/>
        <v>0</v>
      </c>
      <c r="AK250" s="60">
        <f t="shared" si="91"/>
        <v>0</v>
      </c>
      <c r="AL250" s="60">
        <f t="shared" si="91"/>
        <v>0</v>
      </c>
      <c r="AM250" s="60">
        <f t="shared" si="91"/>
        <v>3.2852168332558919E-2</v>
      </c>
      <c r="AN250" s="60">
        <f t="shared" si="91"/>
        <v>2.7647864438292165</v>
      </c>
      <c r="AO250" s="60">
        <f t="shared" si="91"/>
        <v>0</v>
      </c>
      <c r="AP250" s="60">
        <f t="shared" si="91"/>
        <v>0</v>
      </c>
      <c r="AQ250" s="60">
        <f t="shared" si="91"/>
        <v>0</v>
      </c>
      <c r="AR250" s="59">
        <f t="shared" si="91"/>
        <v>0.13075813534345232</v>
      </c>
      <c r="AS250" s="59">
        <f t="shared" si="88"/>
        <v>0</v>
      </c>
      <c r="AT250" s="59">
        <f t="shared" si="95"/>
        <v>7.0258102572601261E-2</v>
      </c>
      <c r="AU250" s="59">
        <f t="shared" si="95"/>
        <v>0</v>
      </c>
      <c r="AV250" s="59">
        <f t="shared" si="95"/>
        <v>0</v>
      </c>
      <c r="AW250" s="59">
        <f t="shared" si="95"/>
        <v>0</v>
      </c>
      <c r="AX250" s="59">
        <f t="shared" si="95"/>
        <v>0</v>
      </c>
      <c r="AY250" s="59">
        <f t="shared" si="95"/>
        <v>0</v>
      </c>
      <c r="AZ250" s="59">
        <f t="shared" si="95"/>
        <v>0</v>
      </c>
      <c r="BA250" s="59">
        <f t="shared" si="95"/>
        <v>0</v>
      </c>
      <c r="BB250" s="59">
        <f t="shared" si="95"/>
        <v>9.1400587143059972E-2</v>
      </c>
    </row>
    <row r="251" spans="1:54" x14ac:dyDescent="0.25">
      <c r="A251" s="61">
        <f t="shared" si="78"/>
        <v>43395</v>
      </c>
      <c r="B251" s="32">
        <f t="shared" si="93"/>
        <v>16.977203685232642</v>
      </c>
      <c r="C251" s="59">
        <f t="shared" si="97"/>
        <v>4.4887121088050798E-2</v>
      </c>
      <c r="D251" s="59">
        <f t="shared" si="97"/>
        <v>0.44724486591354967</v>
      </c>
      <c r="E251" s="60">
        <f t="shared" si="97"/>
        <v>0.44724486591354967</v>
      </c>
      <c r="F251" s="59">
        <f t="shared" si="97"/>
        <v>0.44724486591354967</v>
      </c>
      <c r="G251" s="59">
        <f t="shared" si="97"/>
        <v>0.44724486591354967</v>
      </c>
      <c r="H251" s="59">
        <f t="shared" si="97"/>
        <v>0.22768829537417073</v>
      </c>
      <c r="I251" s="59">
        <f t="shared" si="97"/>
        <v>0</v>
      </c>
      <c r="J251" s="60">
        <f t="shared" si="97"/>
        <v>1.6263449669583625</v>
      </c>
      <c r="K251" s="59">
        <f t="shared" si="97"/>
        <v>0.18782658023402127</v>
      </c>
      <c r="L251" s="60">
        <f t="shared" si="97"/>
        <v>0</v>
      </c>
      <c r="M251" s="59">
        <f t="shared" si="97"/>
        <v>5.9610096804931478</v>
      </c>
      <c r="N251" s="59">
        <f t="shared" si="97"/>
        <v>0.29274209405250523</v>
      </c>
      <c r="O251" s="59">
        <f t="shared" si="97"/>
        <v>0.42284969140917422</v>
      </c>
      <c r="P251" s="59">
        <f t="shared" si="97"/>
        <v>0.30900554372208883</v>
      </c>
      <c r="Q251" s="59">
        <f t="shared" si="97"/>
        <v>0</v>
      </c>
      <c r="R251" s="59">
        <f t="shared" si="97"/>
        <v>5.6922073843542684E-2</v>
      </c>
      <c r="S251" s="60">
        <f t="shared" si="97"/>
        <v>0.81317248347918125</v>
      </c>
      <c r="T251" s="59">
        <f t="shared" si="97"/>
        <v>1.0571242285229357E-2</v>
      </c>
      <c r="U251" s="60">
        <f t="shared" si="97"/>
        <v>0</v>
      </c>
      <c r="V251" s="59">
        <f t="shared" si="97"/>
        <v>0.22866410235434576</v>
      </c>
      <c r="W251" s="59">
        <f t="shared" si="97"/>
        <v>0.5740997733363018</v>
      </c>
      <c r="X251" s="59">
        <f t="shared" si="97"/>
        <v>8.5383110765314033E-2</v>
      </c>
      <c r="Y251" s="59">
        <f t="shared" si="97"/>
        <v>0.10164656043489766</v>
      </c>
      <c r="Z251" s="59">
        <f t="shared" si="97"/>
        <v>0</v>
      </c>
      <c r="AA251" s="59">
        <f t="shared" si="97"/>
        <v>4.7164004041792509E-2</v>
      </c>
      <c r="AB251" s="59">
        <f t="shared" si="97"/>
        <v>0</v>
      </c>
      <c r="AC251" s="59">
        <f t="shared" si="91"/>
        <v>0</v>
      </c>
      <c r="AD251" s="59">
        <f t="shared" si="88"/>
        <v>0</v>
      </c>
      <c r="AE251" s="59">
        <f t="shared" si="91"/>
        <v>8.131724834791812E-2</v>
      </c>
      <c r="AF251" s="59">
        <f t="shared" si="91"/>
        <v>0</v>
      </c>
      <c r="AG251" s="60">
        <f t="shared" si="91"/>
        <v>0</v>
      </c>
      <c r="AH251" s="59">
        <f t="shared" si="91"/>
        <v>1.0083338795141847</v>
      </c>
      <c r="AI251" s="59">
        <f t="shared" si="91"/>
        <v>1.8540332623325328E-2</v>
      </c>
      <c r="AJ251" s="60">
        <f t="shared" si="91"/>
        <v>0</v>
      </c>
      <c r="AK251" s="60">
        <f t="shared" si="91"/>
        <v>0</v>
      </c>
      <c r="AL251" s="60">
        <f t="shared" si="91"/>
        <v>0</v>
      </c>
      <c r="AM251" s="60">
        <f t="shared" si="91"/>
        <v>3.2852168332558919E-2</v>
      </c>
      <c r="AN251" s="60">
        <f t="shared" si="91"/>
        <v>2.7647864438292165</v>
      </c>
      <c r="AO251" s="60">
        <f t="shared" si="91"/>
        <v>0</v>
      </c>
      <c r="AP251" s="60">
        <f t="shared" si="91"/>
        <v>0</v>
      </c>
      <c r="AQ251" s="60">
        <f t="shared" si="91"/>
        <v>0</v>
      </c>
      <c r="AR251" s="59">
        <f t="shared" si="91"/>
        <v>0.13075813534345232</v>
      </c>
      <c r="AS251" s="59">
        <f t="shared" si="88"/>
        <v>0</v>
      </c>
      <c r="AT251" s="59">
        <f t="shared" si="95"/>
        <v>7.0258102572601261E-2</v>
      </c>
      <c r="AU251" s="59">
        <f t="shared" si="95"/>
        <v>0</v>
      </c>
      <c r="AV251" s="59">
        <f t="shared" si="95"/>
        <v>0</v>
      </c>
      <c r="AW251" s="59">
        <f t="shared" si="95"/>
        <v>0</v>
      </c>
      <c r="AX251" s="59">
        <f t="shared" si="95"/>
        <v>0</v>
      </c>
      <c r="AY251" s="59">
        <f t="shared" si="95"/>
        <v>0</v>
      </c>
      <c r="AZ251" s="59">
        <f t="shared" si="95"/>
        <v>0</v>
      </c>
      <c r="BA251" s="59">
        <f t="shared" si="95"/>
        <v>0</v>
      </c>
      <c r="BB251" s="59">
        <f t="shared" si="95"/>
        <v>9.1400587143059972E-2</v>
      </c>
    </row>
    <row r="252" spans="1:54" x14ac:dyDescent="0.25">
      <c r="A252" s="61">
        <f t="shared" si="78"/>
        <v>43396</v>
      </c>
      <c r="B252" s="32">
        <f t="shared" si="93"/>
        <v>16.977203685232642</v>
      </c>
      <c r="C252" s="59">
        <f t="shared" si="97"/>
        <v>4.4887121088050798E-2</v>
      </c>
      <c r="D252" s="59">
        <f t="shared" si="97"/>
        <v>0.44724486591354967</v>
      </c>
      <c r="E252" s="60">
        <f t="shared" si="97"/>
        <v>0.44724486591354967</v>
      </c>
      <c r="F252" s="59">
        <f t="shared" si="97"/>
        <v>0.44724486591354967</v>
      </c>
      <c r="G252" s="59">
        <f t="shared" si="97"/>
        <v>0.44724486591354967</v>
      </c>
      <c r="H252" s="59">
        <f t="shared" si="97"/>
        <v>0.22768829537417073</v>
      </c>
      <c r="I252" s="59">
        <f t="shared" si="97"/>
        <v>0</v>
      </c>
      <c r="J252" s="60">
        <f t="shared" si="97"/>
        <v>1.6263449669583625</v>
      </c>
      <c r="K252" s="59">
        <f t="shared" si="97"/>
        <v>0.18782658023402127</v>
      </c>
      <c r="L252" s="60">
        <f t="shared" si="97"/>
        <v>0</v>
      </c>
      <c r="M252" s="59">
        <f t="shared" si="97"/>
        <v>5.9610096804931478</v>
      </c>
      <c r="N252" s="59">
        <f t="shared" si="97"/>
        <v>0.29274209405250523</v>
      </c>
      <c r="O252" s="59">
        <f t="shared" si="97"/>
        <v>0.42284969140917422</v>
      </c>
      <c r="P252" s="59">
        <f t="shared" si="97"/>
        <v>0.30900554372208883</v>
      </c>
      <c r="Q252" s="59">
        <f t="shared" si="97"/>
        <v>0</v>
      </c>
      <c r="R252" s="59">
        <f t="shared" si="97"/>
        <v>5.6922073843542684E-2</v>
      </c>
      <c r="S252" s="60">
        <f t="shared" si="97"/>
        <v>0.81317248347918125</v>
      </c>
      <c r="T252" s="59">
        <f t="shared" si="97"/>
        <v>1.0571242285229357E-2</v>
      </c>
      <c r="U252" s="60">
        <f t="shared" si="97"/>
        <v>0</v>
      </c>
      <c r="V252" s="59">
        <f t="shared" si="97"/>
        <v>0.22866410235434576</v>
      </c>
      <c r="W252" s="59">
        <f t="shared" si="97"/>
        <v>0.5740997733363018</v>
      </c>
      <c r="X252" s="59">
        <f t="shared" si="97"/>
        <v>8.5383110765314033E-2</v>
      </c>
      <c r="Y252" s="59">
        <f t="shared" si="97"/>
        <v>0.10164656043489766</v>
      </c>
      <c r="Z252" s="59">
        <f t="shared" si="97"/>
        <v>0</v>
      </c>
      <c r="AA252" s="59">
        <f t="shared" si="97"/>
        <v>4.7164004041792509E-2</v>
      </c>
      <c r="AB252" s="59">
        <f t="shared" si="97"/>
        <v>0</v>
      </c>
      <c r="AC252" s="59">
        <f t="shared" si="91"/>
        <v>0</v>
      </c>
      <c r="AD252" s="59">
        <f t="shared" si="88"/>
        <v>0</v>
      </c>
      <c r="AE252" s="59">
        <f t="shared" si="91"/>
        <v>8.131724834791812E-2</v>
      </c>
      <c r="AF252" s="59">
        <f t="shared" si="91"/>
        <v>0</v>
      </c>
      <c r="AG252" s="60">
        <f t="shared" si="91"/>
        <v>0</v>
      </c>
      <c r="AH252" s="59">
        <f t="shared" si="91"/>
        <v>1.0083338795141847</v>
      </c>
      <c r="AI252" s="59">
        <f t="shared" si="91"/>
        <v>1.8540332623325328E-2</v>
      </c>
      <c r="AJ252" s="60">
        <f t="shared" si="91"/>
        <v>0</v>
      </c>
      <c r="AK252" s="60">
        <f t="shared" si="91"/>
        <v>0</v>
      </c>
      <c r="AL252" s="60">
        <f t="shared" si="91"/>
        <v>0</v>
      </c>
      <c r="AM252" s="60">
        <f t="shared" si="91"/>
        <v>3.2852168332558919E-2</v>
      </c>
      <c r="AN252" s="60">
        <f t="shared" si="91"/>
        <v>2.7647864438292165</v>
      </c>
      <c r="AO252" s="60">
        <f t="shared" si="91"/>
        <v>0</v>
      </c>
      <c r="AP252" s="60">
        <f t="shared" si="91"/>
        <v>0</v>
      </c>
      <c r="AQ252" s="60">
        <f t="shared" si="91"/>
        <v>0</v>
      </c>
      <c r="AR252" s="59">
        <f t="shared" si="91"/>
        <v>0.13075813534345232</v>
      </c>
      <c r="AS252" s="59">
        <f t="shared" si="88"/>
        <v>0</v>
      </c>
      <c r="AT252" s="59">
        <f t="shared" si="95"/>
        <v>7.0258102572601261E-2</v>
      </c>
      <c r="AU252" s="59">
        <f t="shared" si="95"/>
        <v>0</v>
      </c>
      <c r="AV252" s="59">
        <f t="shared" si="95"/>
        <v>0</v>
      </c>
      <c r="AW252" s="59">
        <f t="shared" si="95"/>
        <v>0</v>
      </c>
      <c r="AX252" s="59">
        <f t="shared" si="95"/>
        <v>0</v>
      </c>
      <c r="AY252" s="59">
        <f t="shared" si="95"/>
        <v>0</v>
      </c>
      <c r="AZ252" s="59">
        <f t="shared" si="95"/>
        <v>0</v>
      </c>
      <c r="BA252" s="59">
        <f t="shared" si="95"/>
        <v>0</v>
      </c>
      <c r="BB252" s="59">
        <f t="shared" si="95"/>
        <v>9.1400587143059972E-2</v>
      </c>
    </row>
    <row r="253" spans="1:54" x14ac:dyDescent="0.25">
      <c r="A253" s="61">
        <f t="shared" si="78"/>
        <v>43397</v>
      </c>
      <c r="B253" s="32">
        <f t="shared" si="93"/>
        <v>16.977203685232642</v>
      </c>
      <c r="C253" s="59">
        <f t="shared" si="97"/>
        <v>4.4887121088050798E-2</v>
      </c>
      <c r="D253" s="59">
        <f t="shared" si="97"/>
        <v>0.44724486591354967</v>
      </c>
      <c r="E253" s="60">
        <f t="shared" si="97"/>
        <v>0.44724486591354967</v>
      </c>
      <c r="F253" s="59">
        <f t="shared" si="97"/>
        <v>0.44724486591354967</v>
      </c>
      <c r="G253" s="59">
        <f t="shared" si="97"/>
        <v>0.44724486591354967</v>
      </c>
      <c r="H253" s="59">
        <f t="shared" si="97"/>
        <v>0.22768829537417073</v>
      </c>
      <c r="I253" s="59">
        <f t="shared" si="97"/>
        <v>0</v>
      </c>
      <c r="J253" s="60">
        <f t="shared" si="97"/>
        <v>1.6263449669583625</v>
      </c>
      <c r="K253" s="59">
        <f t="shared" si="97"/>
        <v>0.18782658023402127</v>
      </c>
      <c r="L253" s="60">
        <f t="shared" si="97"/>
        <v>0</v>
      </c>
      <c r="M253" s="59">
        <f t="shared" si="97"/>
        <v>5.9610096804931478</v>
      </c>
      <c r="N253" s="59">
        <f t="shared" si="97"/>
        <v>0.29274209405250523</v>
      </c>
      <c r="O253" s="59">
        <f t="shared" si="97"/>
        <v>0.42284969140917422</v>
      </c>
      <c r="P253" s="59">
        <f t="shared" si="97"/>
        <v>0.30900554372208883</v>
      </c>
      <c r="Q253" s="59">
        <f t="shared" si="97"/>
        <v>0</v>
      </c>
      <c r="R253" s="59">
        <f t="shared" si="97"/>
        <v>5.6922073843542684E-2</v>
      </c>
      <c r="S253" s="60">
        <f t="shared" si="97"/>
        <v>0.81317248347918125</v>
      </c>
      <c r="T253" s="59">
        <f t="shared" si="97"/>
        <v>1.0571242285229357E-2</v>
      </c>
      <c r="U253" s="60">
        <f t="shared" si="97"/>
        <v>0</v>
      </c>
      <c r="V253" s="59">
        <f t="shared" si="97"/>
        <v>0.22866410235434576</v>
      </c>
      <c r="W253" s="59">
        <f t="shared" si="97"/>
        <v>0.5740997733363018</v>
      </c>
      <c r="X253" s="59">
        <f t="shared" si="97"/>
        <v>8.5383110765314033E-2</v>
      </c>
      <c r="Y253" s="59">
        <f t="shared" si="97"/>
        <v>0.10164656043489766</v>
      </c>
      <c r="Z253" s="59">
        <f t="shared" si="97"/>
        <v>0</v>
      </c>
      <c r="AA253" s="59">
        <f t="shared" si="97"/>
        <v>4.7164004041792509E-2</v>
      </c>
      <c r="AB253" s="59">
        <f t="shared" si="97"/>
        <v>0</v>
      </c>
      <c r="AC253" s="59">
        <f t="shared" si="91"/>
        <v>0</v>
      </c>
      <c r="AD253" s="59">
        <f t="shared" si="88"/>
        <v>0</v>
      </c>
      <c r="AE253" s="59">
        <f t="shared" si="91"/>
        <v>8.131724834791812E-2</v>
      </c>
      <c r="AF253" s="59">
        <f t="shared" si="91"/>
        <v>0</v>
      </c>
      <c r="AG253" s="60">
        <f t="shared" si="91"/>
        <v>0</v>
      </c>
      <c r="AH253" s="59">
        <f t="shared" si="91"/>
        <v>1.0083338795141847</v>
      </c>
      <c r="AI253" s="59">
        <f t="shared" si="91"/>
        <v>1.8540332623325328E-2</v>
      </c>
      <c r="AJ253" s="60">
        <f t="shared" si="91"/>
        <v>0</v>
      </c>
      <c r="AK253" s="60">
        <f t="shared" si="91"/>
        <v>0</v>
      </c>
      <c r="AL253" s="60">
        <f t="shared" si="91"/>
        <v>0</v>
      </c>
      <c r="AM253" s="60">
        <f t="shared" si="91"/>
        <v>3.2852168332558919E-2</v>
      </c>
      <c r="AN253" s="60">
        <f t="shared" si="91"/>
        <v>2.7647864438292165</v>
      </c>
      <c r="AO253" s="60">
        <f t="shared" si="91"/>
        <v>0</v>
      </c>
      <c r="AP253" s="60">
        <f t="shared" si="91"/>
        <v>0</v>
      </c>
      <c r="AQ253" s="60">
        <f t="shared" si="91"/>
        <v>0</v>
      </c>
      <c r="AR253" s="59">
        <f t="shared" si="91"/>
        <v>0.13075813534345232</v>
      </c>
      <c r="AS253" s="59">
        <f t="shared" si="88"/>
        <v>0</v>
      </c>
      <c r="AT253" s="59">
        <f t="shared" si="95"/>
        <v>7.0258102572601261E-2</v>
      </c>
      <c r="AU253" s="59">
        <f t="shared" si="95"/>
        <v>0</v>
      </c>
      <c r="AV253" s="59">
        <f t="shared" si="95"/>
        <v>0</v>
      </c>
      <c r="AW253" s="59">
        <f t="shared" si="95"/>
        <v>0</v>
      </c>
      <c r="AX253" s="59">
        <f t="shared" si="95"/>
        <v>0</v>
      </c>
      <c r="AY253" s="59">
        <f t="shared" si="95"/>
        <v>0</v>
      </c>
      <c r="AZ253" s="59">
        <f t="shared" si="95"/>
        <v>0</v>
      </c>
      <c r="BA253" s="59">
        <f t="shared" si="95"/>
        <v>0</v>
      </c>
      <c r="BB253" s="59">
        <f t="shared" si="95"/>
        <v>9.1400587143059972E-2</v>
      </c>
    </row>
    <row r="254" spans="1:54" x14ac:dyDescent="0.25">
      <c r="A254" s="61">
        <f t="shared" si="78"/>
        <v>43398</v>
      </c>
      <c r="B254" s="32">
        <f t="shared" si="93"/>
        <v>16.977203685232642</v>
      </c>
      <c r="C254" s="59">
        <f t="shared" si="97"/>
        <v>4.4887121088050798E-2</v>
      </c>
      <c r="D254" s="59">
        <f t="shared" si="97"/>
        <v>0.44724486591354967</v>
      </c>
      <c r="E254" s="60">
        <f t="shared" si="97"/>
        <v>0.44724486591354967</v>
      </c>
      <c r="F254" s="59">
        <f t="shared" si="97"/>
        <v>0.44724486591354967</v>
      </c>
      <c r="G254" s="59">
        <f t="shared" si="97"/>
        <v>0.44724486591354967</v>
      </c>
      <c r="H254" s="59">
        <f t="shared" si="97"/>
        <v>0.22768829537417073</v>
      </c>
      <c r="I254" s="59">
        <f t="shared" si="97"/>
        <v>0</v>
      </c>
      <c r="J254" s="60">
        <f t="shared" si="97"/>
        <v>1.6263449669583625</v>
      </c>
      <c r="K254" s="59">
        <f t="shared" si="97"/>
        <v>0.18782658023402127</v>
      </c>
      <c r="L254" s="60">
        <f t="shared" si="97"/>
        <v>0</v>
      </c>
      <c r="M254" s="59">
        <f t="shared" si="97"/>
        <v>5.9610096804931478</v>
      </c>
      <c r="N254" s="59">
        <f t="shared" si="97"/>
        <v>0.29274209405250523</v>
      </c>
      <c r="O254" s="59">
        <f t="shared" si="97"/>
        <v>0.42284969140917422</v>
      </c>
      <c r="P254" s="59">
        <f t="shared" si="97"/>
        <v>0.30900554372208883</v>
      </c>
      <c r="Q254" s="59">
        <f t="shared" si="97"/>
        <v>0</v>
      </c>
      <c r="R254" s="59">
        <f t="shared" si="97"/>
        <v>5.6922073843542684E-2</v>
      </c>
      <c r="S254" s="60">
        <f t="shared" si="97"/>
        <v>0.81317248347918125</v>
      </c>
      <c r="T254" s="59">
        <f t="shared" si="97"/>
        <v>1.0571242285229357E-2</v>
      </c>
      <c r="U254" s="60">
        <f t="shared" si="97"/>
        <v>0</v>
      </c>
      <c r="V254" s="59">
        <f t="shared" si="97"/>
        <v>0.22866410235434576</v>
      </c>
      <c r="W254" s="59">
        <f t="shared" si="97"/>
        <v>0.5740997733363018</v>
      </c>
      <c r="X254" s="59">
        <f t="shared" si="97"/>
        <v>8.5383110765314033E-2</v>
      </c>
      <c r="Y254" s="59">
        <f t="shared" si="97"/>
        <v>0.10164656043489766</v>
      </c>
      <c r="Z254" s="59">
        <f t="shared" si="97"/>
        <v>0</v>
      </c>
      <c r="AA254" s="59">
        <f t="shared" si="97"/>
        <v>4.7164004041792509E-2</v>
      </c>
      <c r="AB254" s="59">
        <f t="shared" si="97"/>
        <v>0</v>
      </c>
      <c r="AC254" s="59">
        <f t="shared" si="91"/>
        <v>0</v>
      </c>
      <c r="AD254" s="59">
        <f t="shared" si="88"/>
        <v>0</v>
      </c>
      <c r="AE254" s="59">
        <f t="shared" si="91"/>
        <v>8.131724834791812E-2</v>
      </c>
      <c r="AF254" s="59">
        <f t="shared" si="91"/>
        <v>0</v>
      </c>
      <c r="AG254" s="60">
        <f t="shared" si="91"/>
        <v>0</v>
      </c>
      <c r="AH254" s="59">
        <f t="shared" si="91"/>
        <v>1.0083338795141847</v>
      </c>
      <c r="AI254" s="59">
        <f t="shared" si="91"/>
        <v>1.8540332623325328E-2</v>
      </c>
      <c r="AJ254" s="60">
        <f t="shared" si="91"/>
        <v>0</v>
      </c>
      <c r="AK254" s="60">
        <f t="shared" si="91"/>
        <v>0</v>
      </c>
      <c r="AL254" s="60">
        <f t="shared" si="91"/>
        <v>0</v>
      </c>
      <c r="AM254" s="60">
        <f t="shared" si="91"/>
        <v>3.2852168332558919E-2</v>
      </c>
      <c r="AN254" s="60">
        <f t="shared" si="91"/>
        <v>2.7647864438292165</v>
      </c>
      <c r="AO254" s="60">
        <f t="shared" si="91"/>
        <v>0</v>
      </c>
      <c r="AP254" s="60">
        <f t="shared" si="91"/>
        <v>0</v>
      </c>
      <c r="AQ254" s="60">
        <f t="shared" si="91"/>
        <v>0</v>
      </c>
      <c r="AR254" s="59">
        <f t="shared" si="91"/>
        <v>0.13075813534345232</v>
      </c>
      <c r="AS254" s="59">
        <f t="shared" si="88"/>
        <v>0</v>
      </c>
      <c r="AT254" s="59">
        <f t="shared" si="95"/>
        <v>7.0258102572601261E-2</v>
      </c>
      <c r="AU254" s="59">
        <f t="shared" si="95"/>
        <v>0</v>
      </c>
      <c r="AV254" s="59">
        <f t="shared" si="95"/>
        <v>0</v>
      </c>
      <c r="AW254" s="59">
        <f t="shared" si="95"/>
        <v>0</v>
      </c>
      <c r="AX254" s="59">
        <f t="shared" si="95"/>
        <v>0</v>
      </c>
      <c r="AY254" s="59">
        <f t="shared" si="95"/>
        <v>0</v>
      </c>
      <c r="AZ254" s="59">
        <f t="shared" si="95"/>
        <v>0</v>
      </c>
      <c r="BA254" s="59">
        <f t="shared" si="95"/>
        <v>0</v>
      </c>
      <c r="BB254" s="59">
        <f t="shared" si="95"/>
        <v>9.1400587143059972E-2</v>
      </c>
    </row>
    <row r="255" spans="1:54" x14ac:dyDescent="0.25">
      <c r="A255" s="61">
        <f t="shared" si="78"/>
        <v>43399</v>
      </c>
      <c r="B255" s="32">
        <f t="shared" si="93"/>
        <v>16.977203685232642</v>
      </c>
      <c r="C255" s="59">
        <f t="shared" si="97"/>
        <v>4.4887121088050798E-2</v>
      </c>
      <c r="D255" s="59">
        <f t="shared" si="97"/>
        <v>0.44724486591354967</v>
      </c>
      <c r="E255" s="60">
        <f t="shared" si="97"/>
        <v>0.44724486591354967</v>
      </c>
      <c r="F255" s="59">
        <f t="shared" si="97"/>
        <v>0.44724486591354967</v>
      </c>
      <c r="G255" s="59">
        <f t="shared" si="97"/>
        <v>0.44724486591354967</v>
      </c>
      <c r="H255" s="59">
        <f t="shared" si="97"/>
        <v>0.22768829537417073</v>
      </c>
      <c r="I255" s="59">
        <f t="shared" si="97"/>
        <v>0</v>
      </c>
      <c r="J255" s="60">
        <f t="shared" si="97"/>
        <v>1.6263449669583625</v>
      </c>
      <c r="K255" s="59">
        <f t="shared" si="97"/>
        <v>0.18782658023402127</v>
      </c>
      <c r="L255" s="60">
        <f t="shared" si="97"/>
        <v>0</v>
      </c>
      <c r="M255" s="59">
        <f t="shared" si="97"/>
        <v>5.9610096804931478</v>
      </c>
      <c r="N255" s="59">
        <f t="shared" si="97"/>
        <v>0.29274209405250523</v>
      </c>
      <c r="O255" s="59">
        <f t="shared" si="97"/>
        <v>0.42284969140917422</v>
      </c>
      <c r="P255" s="59">
        <f t="shared" si="97"/>
        <v>0.30900554372208883</v>
      </c>
      <c r="Q255" s="59">
        <f t="shared" si="97"/>
        <v>0</v>
      </c>
      <c r="R255" s="59">
        <f t="shared" si="97"/>
        <v>5.6922073843542684E-2</v>
      </c>
      <c r="S255" s="60">
        <f t="shared" si="97"/>
        <v>0.81317248347918125</v>
      </c>
      <c r="T255" s="59">
        <f t="shared" si="97"/>
        <v>1.0571242285229357E-2</v>
      </c>
      <c r="U255" s="60">
        <f t="shared" si="97"/>
        <v>0</v>
      </c>
      <c r="V255" s="59">
        <f t="shared" si="97"/>
        <v>0.22866410235434576</v>
      </c>
      <c r="W255" s="59">
        <f t="shared" si="97"/>
        <v>0.5740997733363018</v>
      </c>
      <c r="X255" s="59">
        <f t="shared" si="97"/>
        <v>8.5383110765314033E-2</v>
      </c>
      <c r="Y255" s="59">
        <f t="shared" si="97"/>
        <v>0.10164656043489766</v>
      </c>
      <c r="Z255" s="59">
        <f t="shared" si="97"/>
        <v>0</v>
      </c>
      <c r="AA255" s="59">
        <f t="shared" si="97"/>
        <v>4.7164004041792509E-2</v>
      </c>
      <c r="AB255" s="59">
        <f t="shared" si="97"/>
        <v>0</v>
      </c>
      <c r="AC255" s="59">
        <f t="shared" si="91"/>
        <v>0</v>
      </c>
      <c r="AD255" s="59">
        <f t="shared" si="88"/>
        <v>0</v>
      </c>
      <c r="AE255" s="59">
        <f t="shared" si="91"/>
        <v>8.131724834791812E-2</v>
      </c>
      <c r="AF255" s="59">
        <f t="shared" si="91"/>
        <v>0</v>
      </c>
      <c r="AG255" s="60">
        <f t="shared" si="91"/>
        <v>0</v>
      </c>
      <c r="AH255" s="59">
        <f t="shared" si="91"/>
        <v>1.0083338795141847</v>
      </c>
      <c r="AI255" s="59">
        <f t="shared" si="91"/>
        <v>1.8540332623325328E-2</v>
      </c>
      <c r="AJ255" s="60">
        <f t="shared" si="91"/>
        <v>0</v>
      </c>
      <c r="AK255" s="60">
        <f t="shared" si="91"/>
        <v>0</v>
      </c>
      <c r="AL255" s="60">
        <f t="shared" si="91"/>
        <v>0</v>
      </c>
      <c r="AM255" s="60">
        <f t="shared" si="91"/>
        <v>3.2852168332558919E-2</v>
      </c>
      <c r="AN255" s="60">
        <f t="shared" si="91"/>
        <v>2.7647864438292165</v>
      </c>
      <c r="AO255" s="60">
        <f t="shared" si="91"/>
        <v>0</v>
      </c>
      <c r="AP255" s="60">
        <f t="shared" si="91"/>
        <v>0</v>
      </c>
      <c r="AQ255" s="60">
        <f t="shared" si="91"/>
        <v>0</v>
      </c>
      <c r="AR255" s="59">
        <f t="shared" si="91"/>
        <v>0.13075813534345232</v>
      </c>
      <c r="AS255" s="59">
        <f t="shared" si="88"/>
        <v>0</v>
      </c>
      <c r="AT255" s="59">
        <f t="shared" si="95"/>
        <v>7.0258102572601261E-2</v>
      </c>
      <c r="AU255" s="59">
        <f t="shared" si="95"/>
        <v>0</v>
      </c>
      <c r="AV255" s="59">
        <f t="shared" si="95"/>
        <v>0</v>
      </c>
      <c r="AW255" s="59">
        <f t="shared" si="95"/>
        <v>0</v>
      </c>
      <c r="AX255" s="59">
        <f t="shared" si="95"/>
        <v>0</v>
      </c>
      <c r="AY255" s="59">
        <f t="shared" si="95"/>
        <v>0</v>
      </c>
      <c r="AZ255" s="59">
        <f t="shared" si="95"/>
        <v>0</v>
      </c>
      <c r="BA255" s="59">
        <f t="shared" si="95"/>
        <v>0</v>
      </c>
      <c r="BB255" s="59">
        <f t="shared" si="95"/>
        <v>9.1400587143059972E-2</v>
      </c>
    </row>
    <row r="256" spans="1:54" x14ac:dyDescent="0.25">
      <c r="A256" s="61">
        <f t="shared" si="78"/>
        <v>43400</v>
      </c>
      <c r="B256" s="32">
        <f t="shared" si="93"/>
        <v>16.977203685232642</v>
      </c>
      <c r="C256" s="59">
        <f t="shared" si="97"/>
        <v>4.4887121088050798E-2</v>
      </c>
      <c r="D256" s="59">
        <f t="shared" si="97"/>
        <v>0.44724486591354967</v>
      </c>
      <c r="E256" s="60">
        <f t="shared" si="97"/>
        <v>0.44724486591354967</v>
      </c>
      <c r="F256" s="59">
        <f t="shared" si="97"/>
        <v>0.44724486591354967</v>
      </c>
      <c r="G256" s="59">
        <f t="shared" si="97"/>
        <v>0.44724486591354967</v>
      </c>
      <c r="H256" s="59">
        <f t="shared" si="97"/>
        <v>0.22768829537417073</v>
      </c>
      <c r="I256" s="59">
        <f t="shared" si="97"/>
        <v>0</v>
      </c>
      <c r="J256" s="60">
        <f t="shared" si="97"/>
        <v>1.6263449669583625</v>
      </c>
      <c r="K256" s="59">
        <f t="shared" si="97"/>
        <v>0.18782658023402127</v>
      </c>
      <c r="L256" s="60">
        <f t="shared" si="97"/>
        <v>0</v>
      </c>
      <c r="M256" s="59">
        <f t="shared" si="97"/>
        <v>5.9610096804931478</v>
      </c>
      <c r="N256" s="59">
        <f t="shared" si="97"/>
        <v>0.29274209405250523</v>
      </c>
      <c r="O256" s="59">
        <f t="shared" si="97"/>
        <v>0.42284969140917422</v>
      </c>
      <c r="P256" s="59">
        <f t="shared" si="97"/>
        <v>0.30900554372208883</v>
      </c>
      <c r="Q256" s="59">
        <f t="shared" si="97"/>
        <v>0</v>
      </c>
      <c r="R256" s="59">
        <f t="shared" si="97"/>
        <v>5.6922073843542684E-2</v>
      </c>
      <c r="S256" s="60">
        <f t="shared" si="97"/>
        <v>0.81317248347918125</v>
      </c>
      <c r="T256" s="59">
        <f t="shared" si="97"/>
        <v>1.0571242285229357E-2</v>
      </c>
      <c r="U256" s="60">
        <f t="shared" si="97"/>
        <v>0</v>
      </c>
      <c r="V256" s="59">
        <f t="shared" si="97"/>
        <v>0.22866410235434576</v>
      </c>
      <c r="W256" s="59">
        <f t="shared" si="97"/>
        <v>0.5740997733363018</v>
      </c>
      <c r="X256" s="59">
        <f t="shared" si="97"/>
        <v>8.5383110765314033E-2</v>
      </c>
      <c r="Y256" s="59">
        <f t="shared" si="97"/>
        <v>0.10164656043489766</v>
      </c>
      <c r="Z256" s="59">
        <f t="shared" si="97"/>
        <v>0</v>
      </c>
      <c r="AA256" s="59">
        <f t="shared" si="97"/>
        <v>4.7164004041792509E-2</v>
      </c>
      <c r="AB256" s="59">
        <f t="shared" si="97"/>
        <v>0</v>
      </c>
      <c r="AC256" s="59">
        <f t="shared" si="91"/>
        <v>0</v>
      </c>
      <c r="AD256" s="59">
        <f t="shared" si="91"/>
        <v>0</v>
      </c>
      <c r="AE256" s="59">
        <f t="shared" si="91"/>
        <v>8.131724834791812E-2</v>
      </c>
      <c r="AF256" s="59">
        <f t="shared" si="91"/>
        <v>0</v>
      </c>
      <c r="AG256" s="60">
        <f t="shared" si="91"/>
        <v>0</v>
      </c>
      <c r="AH256" s="59">
        <f t="shared" si="91"/>
        <v>1.0083338795141847</v>
      </c>
      <c r="AI256" s="59">
        <f t="shared" ref="AI256:AX285" si="98">AI$30/1.98347/31</f>
        <v>1.8540332623325328E-2</v>
      </c>
      <c r="AJ256" s="60">
        <f t="shared" si="98"/>
        <v>0</v>
      </c>
      <c r="AK256" s="60">
        <f t="shared" si="98"/>
        <v>0</v>
      </c>
      <c r="AL256" s="60">
        <f t="shared" si="98"/>
        <v>0</v>
      </c>
      <c r="AM256" s="60">
        <f t="shared" si="98"/>
        <v>3.2852168332558919E-2</v>
      </c>
      <c r="AN256" s="60">
        <f t="shared" si="98"/>
        <v>2.7647864438292165</v>
      </c>
      <c r="AO256" s="60">
        <f t="shared" si="98"/>
        <v>0</v>
      </c>
      <c r="AP256" s="60">
        <f t="shared" si="98"/>
        <v>0</v>
      </c>
      <c r="AQ256" s="60">
        <f t="shared" si="98"/>
        <v>0</v>
      </c>
      <c r="AR256" s="59">
        <f t="shared" si="98"/>
        <v>0.13075813534345232</v>
      </c>
      <c r="AS256" s="59">
        <f t="shared" si="98"/>
        <v>0</v>
      </c>
      <c r="AT256" s="59">
        <f t="shared" si="98"/>
        <v>7.0258102572601261E-2</v>
      </c>
      <c r="AU256" s="59">
        <f t="shared" si="98"/>
        <v>0</v>
      </c>
      <c r="AV256" s="59">
        <f t="shared" si="98"/>
        <v>0</v>
      </c>
      <c r="AW256" s="59">
        <f t="shared" si="95"/>
        <v>0</v>
      </c>
      <c r="AX256" s="59">
        <f t="shared" si="95"/>
        <v>0</v>
      </c>
      <c r="AY256" s="59">
        <f t="shared" si="95"/>
        <v>0</v>
      </c>
      <c r="AZ256" s="59">
        <f t="shared" si="95"/>
        <v>0</v>
      </c>
      <c r="BA256" s="59">
        <f t="shared" si="95"/>
        <v>0</v>
      </c>
      <c r="BB256" s="59">
        <f t="shared" si="95"/>
        <v>9.1400587143059972E-2</v>
      </c>
    </row>
    <row r="257" spans="1:54" x14ac:dyDescent="0.25">
      <c r="A257" s="61">
        <f t="shared" si="78"/>
        <v>43401</v>
      </c>
      <c r="B257" s="32">
        <f t="shared" si="93"/>
        <v>16.977203685232642</v>
      </c>
      <c r="C257" s="59">
        <f t="shared" si="97"/>
        <v>4.4887121088050798E-2</v>
      </c>
      <c r="D257" s="59">
        <f t="shared" si="97"/>
        <v>0.44724486591354967</v>
      </c>
      <c r="E257" s="60">
        <f t="shared" si="97"/>
        <v>0.44724486591354967</v>
      </c>
      <c r="F257" s="59">
        <f t="shared" si="97"/>
        <v>0.44724486591354967</v>
      </c>
      <c r="G257" s="59">
        <f t="shared" si="97"/>
        <v>0.44724486591354967</v>
      </c>
      <c r="H257" s="59">
        <f t="shared" si="97"/>
        <v>0.22768829537417073</v>
      </c>
      <c r="I257" s="59">
        <f t="shared" si="97"/>
        <v>0</v>
      </c>
      <c r="J257" s="60">
        <f t="shared" si="97"/>
        <v>1.6263449669583625</v>
      </c>
      <c r="K257" s="59">
        <f t="shared" si="97"/>
        <v>0.18782658023402127</v>
      </c>
      <c r="L257" s="60">
        <f t="shared" si="97"/>
        <v>0</v>
      </c>
      <c r="M257" s="59">
        <f t="shared" si="97"/>
        <v>5.9610096804931478</v>
      </c>
      <c r="N257" s="59">
        <f t="shared" si="97"/>
        <v>0.29274209405250523</v>
      </c>
      <c r="O257" s="59">
        <f t="shared" si="97"/>
        <v>0.42284969140917422</v>
      </c>
      <c r="P257" s="59">
        <f t="shared" si="97"/>
        <v>0.30900554372208883</v>
      </c>
      <c r="Q257" s="59">
        <f t="shared" si="97"/>
        <v>0</v>
      </c>
      <c r="R257" s="59">
        <f t="shared" si="97"/>
        <v>5.6922073843542684E-2</v>
      </c>
      <c r="S257" s="60">
        <f t="shared" si="97"/>
        <v>0.81317248347918125</v>
      </c>
      <c r="T257" s="59">
        <f t="shared" si="97"/>
        <v>1.0571242285229357E-2</v>
      </c>
      <c r="U257" s="60">
        <f t="shared" si="97"/>
        <v>0</v>
      </c>
      <c r="V257" s="59">
        <f t="shared" si="97"/>
        <v>0.22866410235434576</v>
      </c>
      <c r="W257" s="59">
        <f t="shared" si="97"/>
        <v>0.5740997733363018</v>
      </c>
      <c r="X257" s="59">
        <f t="shared" si="97"/>
        <v>8.5383110765314033E-2</v>
      </c>
      <c r="Y257" s="59">
        <f t="shared" si="97"/>
        <v>0.10164656043489766</v>
      </c>
      <c r="Z257" s="59">
        <f t="shared" si="97"/>
        <v>0</v>
      </c>
      <c r="AA257" s="59">
        <f t="shared" si="97"/>
        <v>4.7164004041792509E-2</v>
      </c>
      <c r="AB257" s="59">
        <f t="shared" si="97"/>
        <v>0</v>
      </c>
      <c r="AC257" s="59">
        <f t="shared" ref="AC257:AR286" si="99">AC$30/1.98347/31</f>
        <v>0</v>
      </c>
      <c r="AD257" s="59">
        <f t="shared" si="99"/>
        <v>0</v>
      </c>
      <c r="AE257" s="59">
        <f t="shared" si="99"/>
        <v>8.131724834791812E-2</v>
      </c>
      <c r="AF257" s="59">
        <f t="shared" si="99"/>
        <v>0</v>
      </c>
      <c r="AG257" s="60">
        <f t="shared" si="99"/>
        <v>0</v>
      </c>
      <c r="AH257" s="59">
        <f t="shared" si="99"/>
        <v>1.0083338795141847</v>
      </c>
      <c r="AI257" s="59">
        <f t="shared" si="99"/>
        <v>1.8540332623325328E-2</v>
      </c>
      <c r="AJ257" s="60">
        <f t="shared" si="99"/>
        <v>0</v>
      </c>
      <c r="AK257" s="60">
        <f t="shared" si="98"/>
        <v>0</v>
      </c>
      <c r="AL257" s="60">
        <f t="shared" si="98"/>
        <v>0</v>
      </c>
      <c r="AM257" s="60">
        <f t="shared" si="98"/>
        <v>3.2852168332558919E-2</v>
      </c>
      <c r="AN257" s="60">
        <f t="shared" si="98"/>
        <v>2.7647864438292165</v>
      </c>
      <c r="AO257" s="60">
        <f t="shared" si="98"/>
        <v>0</v>
      </c>
      <c r="AP257" s="60">
        <f t="shared" si="98"/>
        <v>0</v>
      </c>
      <c r="AQ257" s="60">
        <f t="shared" si="98"/>
        <v>0</v>
      </c>
      <c r="AR257" s="59">
        <f t="shared" si="98"/>
        <v>0.13075813534345232</v>
      </c>
      <c r="AS257" s="59">
        <f t="shared" si="98"/>
        <v>0</v>
      </c>
      <c r="AT257" s="59">
        <f t="shared" si="98"/>
        <v>7.0258102572601261E-2</v>
      </c>
      <c r="AU257" s="59">
        <f t="shared" si="98"/>
        <v>0</v>
      </c>
      <c r="AV257" s="59">
        <f t="shared" si="98"/>
        <v>0</v>
      </c>
      <c r="AW257" s="59">
        <f t="shared" si="95"/>
        <v>0</v>
      </c>
      <c r="AX257" s="59">
        <f t="shared" si="95"/>
        <v>0</v>
      </c>
      <c r="AY257" s="59">
        <f t="shared" si="95"/>
        <v>0</v>
      </c>
      <c r="AZ257" s="59">
        <f t="shared" si="95"/>
        <v>0</v>
      </c>
      <c r="BA257" s="59">
        <f t="shared" si="95"/>
        <v>0</v>
      </c>
      <c r="BB257" s="59">
        <f t="shared" si="95"/>
        <v>9.1400587143059972E-2</v>
      </c>
    </row>
    <row r="258" spans="1:54" x14ac:dyDescent="0.25">
      <c r="A258" s="61">
        <f t="shared" si="78"/>
        <v>43402</v>
      </c>
      <c r="B258" s="32">
        <f t="shared" si="93"/>
        <v>16.977203685232642</v>
      </c>
      <c r="C258" s="59">
        <f t="shared" si="97"/>
        <v>4.4887121088050798E-2</v>
      </c>
      <c r="D258" s="59">
        <f t="shared" si="97"/>
        <v>0.44724486591354967</v>
      </c>
      <c r="E258" s="60">
        <f t="shared" si="97"/>
        <v>0.44724486591354967</v>
      </c>
      <c r="F258" s="59">
        <f t="shared" si="97"/>
        <v>0.44724486591354967</v>
      </c>
      <c r="G258" s="59">
        <f t="shared" si="97"/>
        <v>0.44724486591354967</v>
      </c>
      <c r="H258" s="59">
        <f t="shared" si="97"/>
        <v>0.22768829537417073</v>
      </c>
      <c r="I258" s="59">
        <f t="shared" si="97"/>
        <v>0</v>
      </c>
      <c r="J258" s="60">
        <f t="shared" si="97"/>
        <v>1.6263449669583625</v>
      </c>
      <c r="K258" s="59">
        <f t="shared" si="97"/>
        <v>0.18782658023402127</v>
      </c>
      <c r="L258" s="60">
        <f t="shared" si="97"/>
        <v>0</v>
      </c>
      <c r="M258" s="59">
        <f t="shared" si="97"/>
        <v>5.9610096804931478</v>
      </c>
      <c r="N258" s="59">
        <f t="shared" si="97"/>
        <v>0.29274209405250523</v>
      </c>
      <c r="O258" s="59">
        <f t="shared" si="97"/>
        <v>0.42284969140917422</v>
      </c>
      <c r="P258" s="59">
        <f t="shared" si="97"/>
        <v>0.30900554372208883</v>
      </c>
      <c r="Q258" s="59">
        <f t="shared" si="97"/>
        <v>0</v>
      </c>
      <c r="R258" s="59">
        <f t="shared" si="97"/>
        <v>5.6922073843542684E-2</v>
      </c>
      <c r="S258" s="60">
        <f t="shared" si="97"/>
        <v>0.81317248347918125</v>
      </c>
      <c r="T258" s="59">
        <f t="shared" si="97"/>
        <v>1.0571242285229357E-2</v>
      </c>
      <c r="U258" s="60">
        <f t="shared" si="97"/>
        <v>0</v>
      </c>
      <c r="V258" s="59">
        <f t="shared" si="97"/>
        <v>0.22866410235434576</v>
      </c>
      <c r="W258" s="59">
        <f t="shared" si="97"/>
        <v>0.5740997733363018</v>
      </c>
      <c r="X258" s="59">
        <f t="shared" si="97"/>
        <v>8.5383110765314033E-2</v>
      </c>
      <c r="Y258" s="59">
        <f t="shared" si="97"/>
        <v>0.10164656043489766</v>
      </c>
      <c r="Z258" s="59">
        <f t="shared" si="97"/>
        <v>0</v>
      </c>
      <c r="AA258" s="59">
        <f t="shared" si="97"/>
        <v>4.7164004041792509E-2</v>
      </c>
      <c r="AB258" s="59">
        <f t="shared" si="97"/>
        <v>0</v>
      </c>
      <c r="AC258" s="59">
        <f t="shared" si="99"/>
        <v>0</v>
      </c>
      <c r="AD258" s="59">
        <f t="shared" si="99"/>
        <v>0</v>
      </c>
      <c r="AE258" s="59">
        <f t="shared" si="99"/>
        <v>8.131724834791812E-2</v>
      </c>
      <c r="AF258" s="59">
        <f t="shared" si="99"/>
        <v>0</v>
      </c>
      <c r="AG258" s="60">
        <f t="shared" si="99"/>
        <v>0</v>
      </c>
      <c r="AH258" s="59">
        <f t="shared" si="99"/>
        <v>1.0083338795141847</v>
      </c>
      <c r="AI258" s="59">
        <f t="shared" si="99"/>
        <v>1.8540332623325328E-2</v>
      </c>
      <c r="AJ258" s="60">
        <f t="shared" si="99"/>
        <v>0</v>
      </c>
      <c r="AK258" s="60">
        <f t="shared" si="98"/>
        <v>0</v>
      </c>
      <c r="AL258" s="60">
        <f t="shared" si="98"/>
        <v>0</v>
      </c>
      <c r="AM258" s="60">
        <f t="shared" si="98"/>
        <v>3.2852168332558919E-2</v>
      </c>
      <c r="AN258" s="60">
        <f t="shared" si="98"/>
        <v>2.7647864438292165</v>
      </c>
      <c r="AO258" s="60">
        <f t="shared" si="98"/>
        <v>0</v>
      </c>
      <c r="AP258" s="60">
        <f t="shared" si="98"/>
        <v>0</v>
      </c>
      <c r="AQ258" s="60">
        <f t="shared" si="98"/>
        <v>0</v>
      </c>
      <c r="AR258" s="59">
        <f t="shared" si="98"/>
        <v>0.13075813534345232</v>
      </c>
      <c r="AS258" s="59">
        <f t="shared" si="98"/>
        <v>0</v>
      </c>
      <c r="AT258" s="59">
        <f t="shared" si="98"/>
        <v>7.0258102572601261E-2</v>
      </c>
      <c r="AU258" s="59">
        <f t="shared" si="98"/>
        <v>0</v>
      </c>
      <c r="AV258" s="59">
        <f t="shared" si="98"/>
        <v>0</v>
      </c>
      <c r="AW258" s="59">
        <f t="shared" si="95"/>
        <v>0</v>
      </c>
      <c r="AX258" s="59">
        <f t="shared" si="95"/>
        <v>0</v>
      </c>
      <c r="AY258" s="59">
        <f t="shared" si="95"/>
        <v>0</v>
      </c>
      <c r="AZ258" s="59">
        <f t="shared" si="95"/>
        <v>0</v>
      </c>
      <c r="BA258" s="59">
        <f t="shared" si="95"/>
        <v>0</v>
      </c>
      <c r="BB258" s="59">
        <f t="shared" si="95"/>
        <v>9.1400587143059972E-2</v>
      </c>
    </row>
    <row r="259" spans="1:54" x14ac:dyDescent="0.25">
      <c r="A259" s="61">
        <f t="shared" si="78"/>
        <v>43403</v>
      </c>
      <c r="B259" s="32">
        <f t="shared" si="93"/>
        <v>16.977203685232642</v>
      </c>
      <c r="C259" s="59">
        <f t="shared" si="97"/>
        <v>4.4887121088050798E-2</v>
      </c>
      <c r="D259" s="59">
        <f t="shared" si="97"/>
        <v>0.44724486591354967</v>
      </c>
      <c r="E259" s="60">
        <f t="shared" si="97"/>
        <v>0.44724486591354967</v>
      </c>
      <c r="F259" s="59">
        <f t="shared" si="97"/>
        <v>0.44724486591354967</v>
      </c>
      <c r="G259" s="59">
        <f t="shared" si="97"/>
        <v>0.44724486591354967</v>
      </c>
      <c r="H259" s="59">
        <f t="shared" si="97"/>
        <v>0.22768829537417073</v>
      </c>
      <c r="I259" s="59">
        <f t="shared" si="97"/>
        <v>0</v>
      </c>
      <c r="J259" s="60">
        <f t="shared" si="97"/>
        <v>1.6263449669583625</v>
      </c>
      <c r="K259" s="59">
        <f t="shared" si="97"/>
        <v>0.18782658023402127</v>
      </c>
      <c r="L259" s="60">
        <f t="shared" si="97"/>
        <v>0</v>
      </c>
      <c r="M259" s="59">
        <f t="shared" si="97"/>
        <v>5.9610096804931478</v>
      </c>
      <c r="N259" s="59">
        <f t="shared" si="97"/>
        <v>0.29274209405250523</v>
      </c>
      <c r="O259" s="59">
        <f t="shared" si="97"/>
        <v>0.42284969140917422</v>
      </c>
      <c r="P259" s="59">
        <f t="shared" si="97"/>
        <v>0.30900554372208883</v>
      </c>
      <c r="Q259" s="59">
        <f t="shared" si="97"/>
        <v>0</v>
      </c>
      <c r="R259" s="59">
        <f t="shared" si="97"/>
        <v>5.6922073843542684E-2</v>
      </c>
      <c r="S259" s="60">
        <f t="shared" si="97"/>
        <v>0.81317248347918125</v>
      </c>
      <c r="T259" s="59">
        <f t="shared" si="97"/>
        <v>1.0571242285229357E-2</v>
      </c>
      <c r="U259" s="60">
        <f t="shared" si="97"/>
        <v>0</v>
      </c>
      <c r="V259" s="59">
        <f t="shared" si="97"/>
        <v>0.22866410235434576</v>
      </c>
      <c r="W259" s="59">
        <f t="shared" si="97"/>
        <v>0.5740997733363018</v>
      </c>
      <c r="X259" s="59">
        <f t="shared" ref="X259:AY264" si="100">X$30/1.98347/31</f>
        <v>8.5383110765314033E-2</v>
      </c>
      <c r="Y259" s="59">
        <f t="shared" si="100"/>
        <v>0.10164656043489766</v>
      </c>
      <c r="Z259" s="59">
        <f t="shared" si="100"/>
        <v>0</v>
      </c>
      <c r="AA259" s="59">
        <f t="shared" si="100"/>
        <v>4.7164004041792509E-2</v>
      </c>
      <c r="AB259" s="59">
        <f t="shared" si="100"/>
        <v>0</v>
      </c>
      <c r="AC259" s="59">
        <f t="shared" si="99"/>
        <v>0</v>
      </c>
      <c r="AD259" s="59">
        <f t="shared" si="100"/>
        <v>0</v>
      </c>
      <c r="AE259" s="59">
        <f t="shared" si="99"/>
        <v>8.131724834791812E-2</v>
      </c>
      <c r="AF259" s="59">
        <f t="shared" si="99"/>
        <v>0</v>
      </c>
      <c r="AG259" s="60">
        <f t="shared" si="99"/>
        <v>0</v>
      </c>
      <c r="AH259" s="59">
        <f t="shared" si="99"/>
        <v>1.0083338795141847</v>
      </c>
      <c r="AI259" s="59">
        <f t="shared" si="99"/>
        <v>1.8540332623325328E-2</v>
      </c>
      <c r="AJ259" s="60">
        <f t="shared" si="99"/>
        <v>0</v>
      </c>
      <c r="AK259" s="60">
        <f t="shared" si="98"/>
        <v>0</v>
      </c>
      <c r="AL259" s="60">
        <f t="shared" si="98"/>
        <v>0</v>
      </c>
      <c r="AM259" s="60">
        <f t="shared" si="98"/>
        <v>3.2852168332558919E-2</v>
      </c>
      <c r="AN259" s="60">
        <f t="shared" si="98"/>
        <v>2.7647864438292165</v>
      </c>
      <c r="AO259" s="60">
        <f t="shared" si="98"/>
        <v>0</v>
      </c>
      <c r="AP259" s="60">
        <f t="shared" si="98"/>
        <v>0</v>
      </c>
      <c r="AQ259" s="60">
        <f t="shared" si="98"/>
        <v>0</v>
      </c>
      <c r="AR259" s="59">
        <f t="shared" si="98"/>
        <v>0.13075813534345232</v>
      </c>
      <c r="AS259" s="59">
        <f t="shared" si="98"/>
        <v>0</v>
      </c>
      <c r="AT259" s="59">
        <f t="shared" si="98"/>
        <v>7.0258102572601261E-2</v>
      </c>
      <c r="AU259" s="59">
        <f t="shared" si="98"/>
        <v>0</v>
      </c>
      <c r="AV259" s="59">
        <f t="shared" si="98"/>
        <v>0</v>
      </c>
      <c r="AW259" s="59">
        <f t="shared" si="95"/>
        <v>0</v>
      </c>
      <c r="AX259" s="59">
        <f t="shared" si="95"/>
        <v>0</v>
      </c>
      <c r="AY259" s="59">
        <f t="shared" si="95"/>
        <v>0</v>
      </c>
      <c r="AZ259" s="59">
        <f t="shared" si="95"/>
        <v>0</v>
      </c>
      <c r="BA259" s="59">
        <f t="shared" si="95"/>
        <v>0</v>
      </c>
      <c r="BB259" s="59">
        <f t="shared" si="95"/>
        <v>9.1400587143059972E-2</v>
      </c>
    </row>
    <row r="260" spans="1:54" x14ac:dyDescent="0.25">
      <c r="A260" s="61">
        <f t="shared" si="78"/>
        <v>43404</v>
      </c>
      <c r="B260" s="32">
        <f t="shared" si="93"/>
        <v>16.977203685232642</v>
      </c>
      <c r="C260" s="59">
        <f t="shared" ref="C260:AD265" si="101">C$30/1.98347/31</f>
        <v>4.4887121088050798E-2</v>
      </c>
      <c r="D260" s="59">
        <f t="shared" si="101"/>
        <v>0.44724486591354967</v>
      </c>
      <c r="E260" s="60">
        <f t="shared" si="101"/>
        <v>0.44724486591354967</v>
      </c>
      <c r="F260" s="59">
        <f t="shared" si="101"/>
        <v>0.44724486591354967</v>
      </c>
      <c r="G260" s="59">
        <f t="shared" si="101"/>
        <v>0.44724486591354967</v>
      </c>
      <c r="H260" s="59">
        <f t="shared" si="101"/>
        <v>0.22768829537417073</v>
      </c>
      <c r="I260" s="59">
        <f t="shared" si="101"/>
        <v>0</v>
      </c>
      <c r="J260" s="60">
        <f t="shared" si="101"/>
        <v>1.6263449669583625</v>
      </c>
      <c r="K260" s="59">
        <f t="shared" si="101"/>
        <v>0.18782658023402127</v>
      </c>
      <c r="L260" s="60">
        <f t="shared" si="101"/>
        <v>0</v>
      </c>
      <c r="M260" s="59">
        <f t="shared" si="101"/>
        <v>5.9610096804931478</v>
      </c>
      <c r="N260" s="59">
        <f t="shared" si="101"/>
        <v>0.29274209405250523</v>
      </c>
      <c r="O260" s="59">
        <f t="shared" si="101"/>
        <v>0.42284969140917422</v>
      </c>
      <c r="P260" s="59">
        <f t="shared" si="101"/>
        <v>0.30900554372208883</v>
      </c>
      <c r="Q260" s="59">
        <f t="shared" si="101"/>
        <v>0</v>
      </c>
      <c r="R260" s="59">
        <f t="shared" si="101"/>
        <v>5.6922073843542684E-2</v>
      </c>
      <c r="S260" s="60">
        <f t="shared" si="101"/>
        <v>0.81317248347918125</v>
      </c>
      <c r="T260" s="59">
        <f t="shared" si="101"/>
        <v>1.0571242285229357E-2</v>
      </c>
      <c r="U260" s="60">
        <f t="shared" si="101"/>
        <v>0</v>
      </c>
      <c r="V260" s="59">
        <f t="shared" si="101"/>
        <v>0.22866410235434576</v>
      </c>
      <c r="W260" s="59">
        <f t="shared" si="101"/>
        <v>0.5740997733363018</v>
      </c>
      <c r="X260" s="59">
        <f t="shared" si="101"/>
        <v>8.5383110765314033E-2</v>
      </c>
      <c r="Y260" s="59">
        <f t="shared" si="101"/>
        <v>0.10164656043489766</v>
      </c>
      <c r="Z260" s="59">
        <f t="shared" si="101"/>
        <v>0</v>
      </c>
      <c r="AA260" s="59">
        <f t="shared" si="101"/>
        <v>4.7164004041792509E-2</v>
      </c>
      <c r="AB260" s="59">
        <f t="shared" si="101"/>
        <v>0</v>
      </c>
      <c r="AC260" s="59">
        <f t="shared" si="99"/>
        <v>0</v>
      </c>
      <c r="AD260" s="59">
        <f t="shared" si="101"/>
        <v>0</v>
      </c>
      <c r="AE260" s="59">
        <f t="shared" si="99"/>
        <v>8.131724834791812E-2</v>
      </c>
      <c r="AF260" s="59">
        <f t="shared" si="99"/>
        <v>0</v>
      </c>
      <c r="AG260" s="60">
        <f t="shared" si="99"/>
        <v>0</v>
      </c>
      <c r="AH260" s="59">
        <f t="shared" si="99"/>
        <v>1.0083338795141847</v>
      </c>
      <c r="AI260" s="59">
        <f t="shared" si="99"/>
        <v>1.8540332623325328E-2</v>
      </c>
      <c r="AJ260" s="60">
        <f>AJ$30/1.98347/31</f>
        <v>0</v>
      </c>
      <c r="AK260" s="60">
        <f t="shared" si="98"/>
        <v>0</v>
      </c>
      <c r="AL260" s="60">
        <f t="shared" si="98"/>
        <v>0</v>
      </c>
      <c r="AM260" s="60">
        <f t="shared" si="98"/>
        <v>3.2852168332558919E-2</v>
      </c>
      <c r="AN260" s="60">
        <f t="shared" si="98"/>
        <v>2.7647864438292165</v>
      </c>
      <c r="AO260" s="60">
        <f t="shared" si="98"/>
        <v>0</v>
      </c>
      <c r="AP260" s="60">
        <f t="shared" si="98"/>
        <v>0</v>
      </c>
      <c r="AQ260" s="60">
        <f t="shared" si="98"/>
        <v>0</v>
      </c>
      <c r="AR260" s="59">
        <f t="shared" si="98"/>
        <v>0.13075813534345232</v>
      </c>
      <c r="AS260" s="59">
        <f t="shared" si="98"/>
        <v>0</v>
      </c>
      <c r="AT260" s="59">
        <f t="shared" si="98"/>
        <v>7.0258102572601261E-2</v>
      </c>
      <c r="AU260" s="59">
        <f t="shared" si="98"/>
        <v>0</v>
      </c>
      <c r="AV260" s="59">
        <f t="shared" si="98"/>
        <v>0</v>
      </c>
      <c r="AW260" s="59">
        <f t="shared" si="95"/>
        <v>0</v>
      </c>
      <c r="AX260" s="59">
        <f t="shared" si="95"/>
        <v>0</v>
      </c>
      <c r="AY260" s="59">
        <f t="shared" si="95"/>
        <v>0</v>
      </c>
      <c r="AZ260" s="59">
        <f t="shared" si="95"/>
        <v>0</v>
      </c>
      <c r="BA260" s="59">
        <f t="shared" si="95"/>
        <v>0</v>
      </c>
      <c r="BB260" s="59">
        <f t="shared" si="95"/>
        <v>9.1400587143059972E-2</v>
      </c>
    </row>
    <row r="261" spans="1:54" x14ac:dyDescent="0.25">
      <c r="A261" s="61">
        <f t="shared" si="78"/>
        <v>43405</v>
      </c>
      <c r="B261" s="32">
        <f t="shared" si="93"/>
        <v>6.7104451626022401</v>
      </c>
      <c r="C261" s="59">
        <f t="shared" ref="C261:R290" si="102">C$31/1.98347/30</f>
        <v>0</v>
      </c>
      <c r="D261" s="59">
        <f t="shared" si="102"/>
        <v>0.462153028110668</v>
      </c>
      <c r="E261" s="60">
        <f t="shared" si="102"/>
        <v>0.462153028110668</v>
      </c>
      <c r="F261" s="59">
        <f t="shared" si="102"/>
        <v>0.462153028110668</v>
      </c>
      <c r="G261" s="59">
        <f t="shared" si="102"/>
        <v>0.462153028110668</v>
      </c>
      <c r="H261" s="59">
        <f t="shared" si="102"/>
        <v>0.1176389526099882</v>
      </c>
      <c r="I261" s="59">
        <f t="shared" si="102"/>
        <v>0</v>
      </c>
      <c r="J261" s="60">
        <f t="shared" si="102"/>
        <v>0.84027823292848725</v>
      </c>
      <c r="K261" s="59">
        <f t="shared" si="102"/>
        <v>0.18161773726516325</v>
      </c>
      <c r="L261" s="60">
        <f t="shared" si="102"/>
        <v>0</v>
      </c>
      <c r="M261" s="59">
        <f t="shared" si="102"/>
        <v>8.6246157827779932E-2</v>
      </c>
      <c r="N261" s="59">
        <f t="shared" si="102"/>
        <v>0.16805564658569744</v>
      </c>
      <c r="O261" s="59">
        <f>O$31/1.98347/30</f>
        <v>0.23527790521997641</v>
      </c>
      <c r="P261" s="59">
        <f>P$31/1.98347/30</f>
        <v>0.18486121124426719</v>
      </c>
      <c r="Q261" s="59">
        <f t="shared" si="102"/>
        <v>0</v>
      </c>
      <c r="R261" s="59">
        <f t="shared" si="102"/>
        <v>0</v>
      </c>
      <c r="S261" s="60">
        <f t="shared" ref="S261:AV276" si="103">S$31/1.98347/30</f>
        <v>0.16805564658569744</v>
      </c>
      <c r="T261" s="59">
        <f t="shared" si="103"/>
        <v>1.0923617028070336E-2</v>
      </c>
      <c r="U261" s="60">
        <f t="shared" si="103"/>
        <v>0</v>
      </c>
      <c r="V261" s="59">
        <f t="shared" si="103"/>
        <v>0.522148893941762</v>
      </c>
      <c r="W261" s="59">
        <f t="shared" si="103"/>
        <v>0.19494455003940905</v>
      </c>
      <c r="X261" s="59">
        <f t="shared" si="103"/>
        <v>0</v>
      </c>
      <c r="Y261" s="59">
        <f t="shared" si="103"/>
        <v>0.10503477911606091</v>
      </c>
      <c r="Z261" s="59">
        <f t="shared" si="103"/>
        <v>0</v>
      </c>
      <c r="AA261" s="59">
        <f t="shared" si="103"/>
        <v>0.2033473323686939</v>
      </c>
      <c r="AB261" s="59">
        <f t="shared" si="103"/>
        <v>0</v>
      </c>
      <c r="AC261" s="59">
        <f t="shared" si="103"/>
        <v>0.21006955823212181</v>
      </c>
      <c r="AD261" s="59">
        <f t="shared" si="103"/>
        <v>0</v>
      </c>
      <c r="AE261" s="59">
        <f t="shared" si="103"/>
        <v>1.6805564658569746E-2</v>
      </c>
      <c r="AF261" s="59">
        <f t="shared" si="103"/>
        <v>0</v>
      </c>
      <c r="AG261" s="60">
        <f t="shared" si="103"/>
        <v>0</v>
      </c>
      <c r="AH261" s="59">
        <f t="shared" si="103"/>
        <v>0</v>
      </c>
      <c r="AI261" s="59">
        <f>AI$31/1.98347/30</f>
        <v>8.4027823292848729E-3</v>
      </c>
      <c r="AJ261" s="60">
        <f t="shared" ref="AJ261:AY276" si="104">AJ$31/1.98347/30</f>
        <v>0</v>
      </c>
      <c r="AK261" s="60">
        <f t="shared" si="104"/>
        <v>0</v>
      </c>
      <c r="AL261" s="60">
        <f t="shared" si="104"/>
        <v>0</v>
      </c>
      <c r="AM261" s="60">
        <f t="shared" si="104"/>
        <v>4.2013911646424365E-3</v>
      </c>
      <c r="AN261" s="60">
        <f t="shared" si="104"/>
        <v>1.579723077905556</v>
      </c>
      <c r="AO261" s="60">
        <f t="shared" si="104"/>
        <v>0</v>
      </c>
      <c r="AP261" s="60">
        <f t="shared" si="104"/>
        <v>0</v>
      </c>
      <c r="AQ261" s="60">
        <f t="shared" si="104"/>
        <v>0</v>
      </c>
      <c r="AR261" s="59">
        <f t="shared" si="104"/>
        <v>0</v>
      </c>
      <c r="AS261" s="59">
        <f t="shared" si="104"/>
        <v>0</v>
      </c>
      <c r="AT261" s="59">
        <f t="shared" si="104"/>
        <v>1.0083338795141847E-3</v>
      </c>
      <c r="AU261" s="59">
        <f t="shared" si="104"/>
        <v>0</v>
      </c>
      <c r="AV261" s="59">
        <f t="shared" si="104"/>
        <v>0</v>
      </c>
      <c r="AW261" s="59">
        <f t="shared" si="104"/>
        <v>0</v>
      </c>
      <c r="AX261" s="59">
        <f t="shared" si="104"/>
        <v>0</v>
      </c>
      <c r="AY261" s="59">
        <f t="shared" si="104"/>
        <v>0</v>
      </c>
      <c r="AZ261" s="59">
        <f t="shared" ref="AZ261:BB276" si="105">AZ$31/1.98347/30</f>
        <v>0</v>
      </c>
      <c r="BA261" s="59">
        <f t="shared" si="105"/>
        <v>0</v>
      </c>
      <c r="BB261" s="59">
        <f t="shared" si="105"/>
        <v>2.3191679228826246E-2</v>
      </c>
    </row>
    <row r="262" spans="1:54" x14ac:dyDescent="0.25">
      <c r="A262" s="61">
        <f t="shared" si="78"/>
        <v>43406</v>
      </c>
      <c r="B262" s="32">
        <f t="shared" si="93"/>
        <v>6.7104451626022401</v>
      </c>
      <c r="C262" s="59">
        <f t="shared" si="102"/>
        <v>0</v>
      </c>
      <c r="D262" s="59">
        <f t="shared" si="102"/>
        <v>0.462153028110668</v>
      </c>
      <c r="E262" s="60">
        <f t="shared" si="102"/>
        <v>0.462153028110668</v>
      </c>
      <c r="F262" s="59">
        <f t="shared" si="102"/>
        <v>0.462153028110668</v>
      </c>
      <c r="G262" s="59">
        <f t="shared" si="102"/>
        <v>0.462153028110668</v>
      </c>
      <c r="H262" s="59">
        <f t="shared" si="102"/>
        <v>0.1176389526099882</v>
      </c>
      <c r="I262" s="59">
        <f t="shared" si="102"/>
        <v>0</v>
      </c>
      <c r="J262" s="60">
        <f t="shared" si="102"/>
        <v>0.84027823292848725</v>
      </c>
      <c r="K262" s="59">
        <f t="shared" si="102"/>
        <v>0.18161773726516325</v>
      </c>
      <c r="L262" s="60">
        <f t="shared" si="102"/>
        <v>0</v>
      </c>
      <c r="M262" s="59">
        <f t="shared" si="102"/>
        <v>8.6246157827779932E-2</v>
      </c>
      <c r="N262" s="59">
        <f t="shared" si="102"/>
        <v>0.16805564658569744</v>
      </c>
      <c r="O262" s="59">
        <f t="shared" si="102"/>
        <v>0.23527790521997641</v>
      </c>
      <c r="P262" s="59">
        <f t="shared" si="102"/>
        <v>0.18486121124426719</v>
      </c>
      <c r="Q262" s="59">
        <f t="shared" si="102"/>
        <v>0</v>
      </c>
      <c r="R262" s="59">
        <f t="shared" si="102"/>
        <v>0</v>
      </c>
      <c r="S262" s="60">
        <f t="shared" si="103"/>
        <v>0.16805564658569744</v>
      </c>
      <c r="T262" s="59">
        <f t="shared" si="103"/>
        <v>1.0923617028070336E-2</v>
      </c>
      <c r="U262" s="60">
        <f t="shared" si="103"/>
        <v>0</v>
      </c>
      <c r="V262" s="59">
        <f t="shared" si="103"/>
        <v>0.522148893941762</v>
      </c>
      <c r="W262" s="59">
        <f t="shared" si="103"/>
        <v>0.19494455003940905</v>
      </c>
      <c r="X262" s="59">
        <f t="shared" si="103"/>
        <v>0</v>
      </c>
      <c r="Y262" s="59">
        <f t="shared" si="103"/>
        <v>0.10503477911606091</v>
      </c>
      <c r="Z262" s="59">
        <f t="shared" si="103"/>
        <v>0</v>
      </c>
      <c r="AA262" s="59">
        <f t="shared" si="103"/>
        <v>0.2033473323686939</v>
      </c>
      <c r="AB262" s="59">
        <f t="shared" si="103"/>
        <v>0</v>
      </c>
      <c r="AC262" s="59">
        <f t="shared" si="103"/>
        <v>0.21006955823212181</v>
      </c>
      <c r="AD262" s="59">
        <f t="shared" si="103"/>
        <v>0</v>
      </c>
      <c r="AE262" s="59">
        <f t="shared" si="103"/>
        <v>1.6805564658569746E-2</v>
      </c>
      <c r="AF262" s="59">
        <f t="shared" si="103"/>
        <v>0</v>
      </c>
      <c r="AG262" s="60">
        <f t="shared" si="103"/>
        <v>0</v>
      </c>
      <c r="AH262" s="59">
        <f t="shared" si="103"/>
        <v>0</v>
      </c>
      <c r="AI262" s="59">
        <f t="shared" si="103"/>
        <v>8.4027823292848729E-3</v>
      </c>
      <c r="AJ262" s="60">
        <f t="shared" si="104"/>
        <v>0</v>
      </c>
      <c r="AK262" s="60">
        <f t="shared" si="104"/>
        <v>0</v>
      </c>
      <c r="AL262" s="60">
        <f t="shared" si="104"/>
        <v>0</v>
      </c>
      <c r="AM262" s="60">
        <f t="shared" si="104"/>
        <v>4.2013911646424365E-3</v>
      </c>
      <c r="AN262" s="60">
        <f t="shared" si="104"/>
        <v>1.579723077905556</v>
      </c>
      <c r="AO262" s="60">
        <f t="shared" si="104"/>
        <v>0</v>
      </c>
      <c r="AP262" s="60">
        <f t="shared" si="104"/>
        <v>0</v>
      </c>
      <c r="AQ262" s="60">
        <f t="shared" si="104"/>
        <v>0</v>
      </c>
      <c r="AR262" s="59">
        <f t="shared" si="104"/>
        <v>0</v>
      </c>
      <c r="AS262" s="59">
        <f t="shared" si="104"/>
        <v>0</v>
      </c>
      <c r="AT262" s="59">
        <f t="shared" si="104"/>
        <v>1.0083338795141847E-3</v>
      </c>
      <c r="AU262" s="59">
        <f t="shared" si="104"/>
        <v>0</v>
      </c>
      <c r="AV262" s="59">
        <f t="shared" si="104"/>
        <v>0</v>
      </c>
      <c r="AW262" s="59">
        <f t="shared" si="104"/>
        <v>0</v>
      </c>
      <c r="AX262" s="59">
        <f t="shared" si="104"/>
        <v>0</v>
      </c>
      <c r="AY262" s="59">
        <f t="shared" si="104"/>
        <v>0</v>
      </c>
      <c r="AZ262" s="59">
        <f t="shared" si="105"/>
        <v>0</v>
      </c>
      <c r="BA262" s="59">
        <f t="shared" si="105"/>
        <v>0</v>
      </c>
      <c r="BB262" s="59">
        <f t="shared" si="105"/>
        <v>2.3191679228826246E-2</v>
      </c>
    </row>
    <row r="263" spans="1:54" x14ac:dyDescent="0.25">
      <c r="A263" s="61">
        <f t="shared" si="78"/>
        <v>43407</v>
      </c>
      <c r="B263" s="32">
        <f t="shared" si="93"/>
        <v>6.7104451626022401</v>
      </c>
      <c r="C263" s="59">
        <f t="shared" si="102"/>
        <v>0</v>
      </c>
      <c r="D263" s="59">
        <f t="shared" si="102"/>
        <v>0.462153028110668</v>
      </c>
      <c r="E263" s="60">
        <f t="shared" si="102"/>
        <v>0.462153028110668</v>
      </c>
      <c r="F263" s="59">
        <f t="shared" si="102"/>
        <v>0.462153028110668</v>
      </c>
      <c r="G263" s="59">
        <f t="shared" si="102"/>
        <v>0.462153028110668</v>
      </c>
      <c r="H263" s="59">
        <f t="shared" si="102"/>
        <v>0.1176389526099882</v>
      </c>
      <c r="I263" s="59">
        <f t="shared" si="102"/>
        <v>0</v>
      </c>
      <c r="J263" s="60">
        <f t="shared" si="102"/>
        <v>0.84027823292848725</v>
      </c>
      <c r="K263" s="59">
        <f t="shared" si="102"/>
        <v>0.18161773726516325</v>
      </c>
      <c r="L263" s="60">
        <f t="shared" si="102"/>
        <v>0</v>
      </c>
      <c r="M263" s="59">
        <f t="shared" si="102"/>
        <v>8.6246157827779932E-2</v>
      </c>
      <c r="N263" s="59">
        <f t="shared" si="102"/>
        <v>0.16805564658569744</v>
      </c>
      <c r="O263" s="59">
        <f t="shared" si="102"/>
        <v>0.23527790521997641</v>
      </c>
      <c r="P263" s="59">
        <f t="shared" si="102"/>
        <v>0.18486121124426719</v>
      </c>
      <c r="Q263" s="59">
        <f t="shared" si="102"/>
        <v>0</v>
      </c>
      <c r="R263" s="59">
        <f t="shared" si="102"/>
        <v>0</v>
      </c>
      <c r="S263" s="60">
        <f t="shared" si="103"/>
        <v>0.16805564658569744</v>
      </c>
      <c r="T263" s="59">
        <f t="shared" si="103"/>
        <v>1.0923617028070336E-2</v>
      </c>
      <c r="U263" s="60">
        <f t="shared" si="103"/>
        <v>0</v>
      </c>
      <c r="V263" s="59">
        <f t="shared" si="103"/>
        <v>0.522148893941762</v>
      </c>
      <c r="W263" s="59">
        <f t="shared" si="103"/>
        <v>0.19494455003940905</v>
      </c>
      <c r="X263" s="59">
        <f t="shared" si="103"/>
        <v>0</v>
      </c>
      <c r="Y263" s="59">
        <f t="shared" si="103"/>
        <v>0.10503477911606091</v>
      </c>
      <c r="Z263" s="59">
        <f t="shared" si="103"/>
        <v>0</v>
      </c>
      <c r="AA263" s="59">
        <f t="shared" si="103"/>
        <v>0.2033473323686939</v>
      </c>
      <c r="AB263" s="59">
        <f t="shared" si="103"/>
        <v>0</v>
      </c>
      <c r="AC263" s="59">
        <f t="shared" si="103"/>
        <v>0.21006955823212181</v>
      </c>
      <c r="AD263" s="59">
        <f t="shared" si="103"/>
        <v>0</v>
      </c>
      <c r="AE263" s="59">
        <f t="shared" si="103"/>
        <v>1.6805564658569746E-2</v>
      </c>
      <c r="AF263" s="59">
        <f t="shared" si="103"/>
        <v>0</v>
      </c>
      <c r="AG263" s="60">
        <f t="shared" si="103"/>
        <v>0</v>
      </c>
      <c r="AH263" s="59">
        <f t="shared" si="103"/>
        <v>0</v>
      </c>
      <c r="AI263" s="59">
        <f t="shared" si="103"/>
        <v>8.4027823292848729E-3</v>
      </c>
      <c r="AJ263" s="60">
        <f t="shared" si="104"/>
        <v>0</v>
      </c>
      <c r="AK263" s="60">
        <f t="shared" si="104"/>
        <v>0</v>
      </c>
      <c r="AL263" s="60">
        <f t="shared" si="104"/>
        <v>0</v>
      </c>
      <c r="AM263" s="60">
        <f t="shared" si="104"/>
        <v>4.2013911646424365E-3</v>
      </c>
      <c r="AN263" s="60">
        <f t="shared" si="104"/>
        <v>1.579723077905556</v>
      </c>
      <c r="AO263" s="60">
        <f t="shared" si="104"/>
        <v>0</v>
      </c>
      <c r="AP263" s="60">
        <f t="shared" si="104"/>
        <v>0</v>
      </c>
      <c r="AQ263" s="60">
        <f t="shared" si="104"/>
        <v>0</v>
      </c>
      <c r="AR263" s="59">
        <f t="shared" si="104"/>
        <v>0</v>
      </c>
      <c r="AS263" s="59">
        <f t="shared" si="104"/>
        <v>0</v>
      </c>
      <c r="AT263" s="59">
        <f t="shared" si="104"/>
        <v>1.0083338795141847E-3</v>
      </c>
      <c r="AU263" s="59">
        <f t="shared" si="104"/>
        <v>0</v>
      </c>
      <c r="AV263" s="59">
        <f t="shared" si="104"/>
        <v>0</v>
      </c>
      <c r="AW263" s="59">
        <f t="shared" si="104"/>
        <v>0</v>
      </c>
      <c r="AX263" s="59">
        <f t="shared" si="104"/>
        <v>0</v>
      </c>
      <c r="AY263" s="59">
        <f t="shared" si="104"/>
        <v>0</v>
      </c>
      <c r="AZ263" s="59">
        <f t="shared" si="105"/>
        <v>0</v>
      </c>
      <c r="BA263" s="59">
        <f t="shared" si="105"/>
        <v>0</v>
      </c>
      <c r="BB263" s="59">
        <f t="shared" si="105"/>
        <v>2.3191679228826246E-2</v>
      </c>
    </row>
    <row r="264" spans="1:54" x14ac:dyDescent="0.25">
      <c r="A264" s="61">
        <f t="shared" si="78"/>
        <v>43408</v>
      </c>
      <c r="B264" s="32">
        <f t="shared" si="93"/>
        <v>6.7104451626022401</v>
      </c>
      <c r="C264" s="59">
        <f t="shared" si="102"/>
        <v>0</v>
      </c>
      <c r="D264" s="59">
        <f t="shared" si="102"/>
        <v>0.462153028110668</v>
      </c>
      <c r="E264" s="60">
        <f t="shared" si="102"/>
        <v>0.462153028110668</v>
      </c>
      <c r="F264" s="59">
        <f t="shared" si="102"/>
        <v>0.462153028110668</v>
      </c>
      <c r="G264" s="59">
        <f t="shared" si="102"/>
        <v>0.462153028110668</v>
      </c>
      <c r="H264" s="59">
        <f t="shared" si="102"/>
        <v>0.1176389526099882</v>
      </c>
      <c r="I264" s="59">
        <f t="shared" si="102"/>
        <v>0</v>
      </c>
      <c r="J264" s="60">
        <f t="shared" si="102"/>
        <v>0.84027823292848725</v>
      </c>
      <c r="K264" s="59">
        <f t="shared" si="102"/>
        <v>0.18161773726516325</v>
      </c>
      <c r="L264" s="60">
        <f t="shared" si="102"/>
        <v>0</v>
      </c>
      <c r="M264" s="59">
        <f t="shared" si="102"/>
        <v>8.6246157827779932E-2</v>
      </c>
      <c r="N264" s="59">
        <f t="shared" si="102"/>
        <v>0.16805564658569744</v>
      </c>
      <c r="O264" s="59">
        <f t="shared" si="102"/>
        <v>0.23527790521997641</v>
      </c>
      <c r="P264" s="59">
        <f t="shared" si="102"/>
        <v>0.18486121124426719</v>
      </c>
      <c r="Q264" s="59">
        <f t="shared" si="102"/>
        <v>0</v>
      </c>
      <c r="R264" s="59">
        <f t="shared" si="102"/>
        <v>0</v>
      </c>
      <c r="S264" s="60">
        <f t="shared" si="103"/>
        <v>0.16805564658569744</v>
      </c>
      <c r="T264" s="59">
        <f t="shared" si="103"/>
        <v>1.0923617028070336E-2</v>
      </c>
      <c r="U264" s="60">
        <f t="shared" si="103"/>
        <v>0</v>
      </c>
      <c r="V264" s="59">
        <f t="shared" si="103"/>
        <v>0.522148893941762</v>
      </c>
      <c r="W264" s="59">
        <f t="shared" si="103"/>
        <v>0.19494455003940905</v>
      </c>
      <c r="X264" s="59">
        <f t="shared" si="103"/>
        <v>0</v>
      </c>
      <c r="Y264" s="59">
        <f t="shared" si="103"/>
        <v>0.10503477911606091</v>
      </c>
      <c r="Z264" s="59">
        <f t="shared" si="103"/>
        <v>0</v>
      </c>
      <c r="AA264" s="59">
        <f t="shared" si="103"/>
        <v>0.2033473323686939</v>
      </c>
      <c r="AB264" s="59">
        <f t="shared" si="103"/>
        <v>0</v>
      </c>
      <c r="AC264" s="59">
        <f t="shared" si="103"/>
        <v>0.21006955823212181</v>
      </c>
      <c r="AD264" s="59">
        <f t="shared" si="103"/>
        <v>0</v>
      </c>
      <c r="AE264" s="59">
        <f t="shared" si="103"/>
        <v>1.6805564658569746E-2</v>
      </c>
      <c r="AF264" s="59">
        <f t="shared" si="103"/>
        <v>0</v>
      </c>
      <c r="AG264" s="60">
        <f t="shared" si="103"/>
        <v>0</v>
      </c>
      <c r="AH264" s="59">
        <f t="shared" si="103"/>
        <v>0</v>
      </c>
      <c r="AI264" s="59">
        <f t="shared" si="103"/>
        <v>8.4027823292848729E-3</v>
      </c>
      <c r="AJ264" s="60">
        <f t="shared" si="104"/>
        <v>0</v>
      </c>
      <c r="AK264" s="60">
        <f t="shared" si="104"/>
        <v>0</v>
      </c>
      <c r="AL264" s="60">
        <f t="shared" si="104"/>
        <v>0</v>
      </c>
      <c r="AM264" s="60">
        <f t="shared" si="104"/>
        <v>4.2013911646424365E-3</v>
      </c>
      <c r="AN264" s="60">
        <f t="shared" si="104"/>
        <v>1.579723077905556</v>
      </c>
      <c r="AO264" s="60">
        <f t="shared" si="104"/>
        <v>0</v>
      </c>
      <c r="AP264" s="60">
        <f t="shared" si="104"/>
        <v>0</v>
      </c>
      <c r="AQ264" s="60">
        <f t="shared" si="104"/>
        <v>0</v>
      </c>
      <c r="AR264" s="59">
        <f t="shared" si="104"/>
        <v>0</v>
      </c>
      <c r="AS264" s="59">
        <f t="shared" si="104"/>
        <v>0</v>
      </c>
      <c r="AT264" s="59">
        <f t="shared" si="104"/>
        <v>1.0083338795141847E-3</v>
      </c>
      <c r="AU264" s="59">
        <f t="shared" si="104"/>
        <v>0</v>
      </c>
      <c r="AV264" s="59">
        <f t="shared" si="104"/>
        <v>0</v>
      </c>
      <c r="AW264" s="59">
        <f t="shared" si="104"/>
        <v>0</v>
      </c>
      <c r="AX264" s="59">
        <f t="shared" si="104"/>
        <v>0</v>
      </c>
      <c r="AY264" s="59">
        <f t="shared" si="104"/>
        <v>0</v>
      </c>
      <c r="AZ264" s="59">
        <f t="shared" si="105"/>
        <v>0</v>
      </c>
      <c r="BA264" s="59">
        <f t="shared" si="105"/>
        <v>0</v>
      </c>
      <c r="BB264" s="59">
        <f t="shared" si="105"/>
        <v>2.3191679228826246E-2</v>
      </c>
    </row>
    <row r="265" spans="1:54" x14ac:dyDescent="0.25">
      <c r="A265" s="61">
        <f t="shared" ref="A265:A328" si="106">A264+1</f>
        <v>43409</v>
      </c>
      <c r="B265" s="32">
        <f t="shared" si="93"/>
        <v>6.7104451626022401</v>
      </c>
      <c r="C265" s="59">
        <f t="shared" si="102"/>
        <v>0</v>
      </c>
      <c r="D265" s="59">
        <f t="shared" si="102"/>
        <v>0.462153028110668</v>
      </c>
      <c r="E265" s="60">
        <f t="shared" si="102"/>
        <v>0.462153028110668</v>
      </c>
      <c r="F265" s="59">
        <f t="shared" si="102"/>
        <v>0.462153028110668</v>
      </c>
      <c r="G265" s="59">
        <f t="shared" si="102"/>
        <v>0.462153028110668</v>
      </c>
      <c r="H265" s="59">
        <f t="shared" si="102"/>
        <v>0.1176389526099882</v>
      </c>
      <c r="I265" s="59">
        <f t="shared" si="102"/>
        <v>0</v>
      </c>
      <c r="J265" s="60">
        <f t="shared" si="102"/>
        <v>0.84027823292848725</v>
      </c>
      <c r="K265" s="59">
        <f t="shared" si="102"/>
        <v>0.18161773726516325</v>
      </c>
      <c r="L265" s="60">
        <f t="shared" si="102"/>
        <v>0</v>
      </c>
      <c r="M265" s="59">
        <f t="shared" si="102"/>
        <v>8.6246157827779932E-2</v>
      </c>
      <c r="N265" s="59">
        <f t="shared" si="102"/>
        <v>0.16805564658569744</v>
      </c>
      <c r="O265" s="59">
        <f t="shared" si="102"/>
        <v>0.23527790521997641</v>
      </c>
      <c r="P265" s="59">
        <f t="shared" si="102"/>
        <v>0.18486121124426719</v>
      </c>
      <c r="Q265" s="59">
        <f t="shared" si="102"/>
        <v>0</v>
      </c>
      <c r="R265" s="59">
        <f t="shared" si="102"/>
        <v>0</v>
      </c>
      <c r="S265" s="60">
        <f t="shared" si="103"/>
        <v>0.16805564658569744</v>
      </c>
      <c r="T265" s="59">
        <f t="shared" si="103"/>
        <v>1.0923617028070336E-2</v>
      </c>
      <c r="U265" s="60">
        <f t="shared" si="103"/>
        <v>0</v>
      </c>
      <c r="V265" s="59">
        <f t="shared" si="103"/>
        <v>0.522148893941762</v>
      </c>
      <c r="W265" s="59">
        <f t="shared" si="103"/>
        <v>0.19494455003940905</v>
      </c>
      <c r="X265" s="59">
        <f t="shared" si="103"/>
        <v>0</v>
      </c>
      <c r="Y265" s="59">
        <f t="shared" si="103"/>
        <v>0.10503477911606091</v>
      </c>
      <c r="Z265" s="59">
        <f t="shared" si="103"/>
        <v>0</v>
      </c>
      <c r="AA265" s="59">
        <f t="shared" si="103"/>
        <v>0.2033473323686939</v>
      </c>
      <c r="AB265" s="59">
        <f t="shared" si="103"/>
        <v>0</v>
      </c>
      <c r="AC265" s="59">
        <f t="shared" si="103"/>
        <v>0.21006955823212181</v>
      </c>
      <c r="AD265" s="59">
        <f t="shared" si="103"/>
        <v>0</v>
      </c>
      <c r="AE265" s="59">
        <f t="shared" si="103"/>
        <v>1.6805564658569746E-2</v>
      </c>
      <c r="AF265" s="59">
        <f t="shared" si="103"/>
        <v>0</v>
      </c>
      <c r="AG265" s="60">
        <f t="shared" si="103"/>
        <v>0</v>
      </c>
      <c r="AH265" s="59">
        <f t="shared" si="103"/>
        <v>0</v>
      </c>
      <c r="AI265" s="59">
        <f t="shared" si="103"/>
        <v>8.4027823292848729E-3</v>
      </c>
      <c r="AJ265" s="60">
        <f t="shared" si="104"/>
        <v>0</v>
      </c>
      <c r="AK265" s="60">
        <f t="shared" si="104"/>
        <v>0</v>
      </c>
      <c r="AL265" s="60">
        <f t="shared" si="104"/>
        <v>0</v>
      </c>
      <c r="AM265" s="60">
        <f t="shared" si="104"/>
        <v>4.2013911646424365E-3</v>
      </c>
      <c r="AN265" s="60">
        <f t="shared" si="104"/>
        <v>1.579723077905556</v>
      </c>
      <c r="AO265" s="60">
        <f t="shared" si="104"/>
        <v>0</v>
      </c>
      <c r="AP265" s="60">
        <f t="shared" si="104"/>
        <v>0</v>
      </c>
      <c r="AQ265" s="60">
        <f t="shared" si="104"/>
        <v>0</v>
      </c>
      <c r="AR265" s="59">
        <f t="shared" si="104"/>
        <v>0</v>
      </c>
      <c r="AS265" s="59">
        <f t="shared" si="104"/>
        <v>0</v>
      </c>
      <c r="AT265" s="59">
        <f t="shared" si="104"/>
        <v>1.0083338795141847E-3</v>
      </c>
      <c r="AU265" s="59">
        <f t="shared" si="104"/>
        <v>0</v>
      </c>
      <c r="AV265" s="59">
        <f t="shared" si="104"/>
        <v>0</v>
      </c>
      <c r="AW265" s="59">
        <f t="shared" si="104"/>
        <v>0</v>
      </c>
      <c r="AX265" s="59">
        <f t="shared" si="104"/>
        <v>0</v>
      </c>
      <c r="AY265" s="59">
        <f t="shared" si="104"/>
        <v>0</v>
      </c>
      <c r="AZ265" s="59">
        <f t="shared" si="105"/>
        <v>0</v>
      </c>
      <c r="BA265" s="59">
        <f t="shared" si="105"/>
        <v>0</v>
      </c>
      <c r="BB265" s="59">
        <f t="shared" si="105"/>
        <v>2.3191679228826246E-2</v>
      </c>
    </row>
    <row r="266" spans="1:54" x14ac:dyDescent="0.25">
      <c r="A266" s="61">
        <f t="shared" si="106"/>
        <v>43410</v>
      </c>
      <c r="B266" s="32">
        <f t="shared" si="93"/>
        <v>6.7104451626022401</v>
      </c>
      <c r="C266" s="59">
        <f t="shared" si="102"/>
        <v>0</v>
      </c>
      <c r="D266" s="59">
        <f t="shared" si="102"/>
        <v>0.462153028110668</v>
      </c>
      <c r="E266" s="60">
        <f t="shared" si="102"/>
        <v>0.462153028110668</v>
      </c>
      <c r="F266" s="59">
        <f t="shared" si="102"/>
        <v>0.462153028110668</v>
      </c>
      <c r="G266" s="59">
        <f t="shared" si="102"/>
        <v>0.462153028110668</v>
      </c>
      <c r="H266" s="59">
        <f t="shared" si="102"/>
        <v>0.1176389526099882</v>
      </c>
      <c r="I266" s="59">
        <f t="shared" si="102"/>
        <v>0</v>
      </c>
      <c r="J266" s="60">
        <f t="shared" si="102"/>
        <v>0.84027823292848725</v>
      </c>
      <c r="K266" s="59">
        <f t="shared" si="102"/>
        <v>0.18161773726516325</v>
      </c>
      <c r="L266" s="60">
        <f t="shared" si="102"/>
        <v>0</v>
      </c>
      <c r="M266" s="59">
        <f t="shared" si="102"/>
        <v>8.6246157827779932E-2</v>
      </c>
      <c r="N266" s="59">
        <f t="shared" si="102"/>
        <v>0.16805564658569744</v>
      </c>
      <c r="O266" s="59">
        <f t="shared" si="102"/>
        <v>0.23527790521997641</v>
      </c>
      <c r="P266" s="59">
        <f t="shared" si="102"/>
        <v>0.18486121124426719</v>
      </c>
      <c r="Q266" s="59">
        <f t="shared" si="102"/>
        <v>0</v>
      </c>
      <c r="R266" s="59">
        <f t="shared" si="102"/>
        <v>0</v>
      </c>
      <c r="S266" s="60">
        <f t="shared" si="103"/>
        <v>0.16805564658569744</v>
      </c>
      <c r="T266" s="59">
        <f t="shared" si="103"/>
        <v>1.0923617028070336E-2</v>
      </c>
      <c r="U266" s="60">
        <f t="shared" si="103"/>
        <v>0</v>
      </c>
      <c r="V266" s="59">
        <f t="shared" si="103"/>
        <v>0.522148893941762</v>
      </c>
      <c r="W266" s="59">
        <f t="shared" si="103"/>
        <v>0.19494455003940905</v>
      </c>
      <c r="X266" s="59">
        <f t="shared" si="103"/>
        <v>0</v>
      </c>
      <c r="Y266" s="59">
        <f t="shared" si="103"/>
        <v>0.10503477911606091</v>
      </c>
      <c r="Z266" s="59">
        <f t="shared" si="103"/>
        <v>0</v>
      </c>
      <c r="AA266" s="59">
        <f t="shared" si="103"/>
        <v>0.2033473323686939</v>
      </c>
      <c r="AB266" s="59">
        <f t="shared" si="103"/>
        <v>0</v>
      </c>
      <c r="AC266" s="59">
        <f t="shared" si="103"/>
        <v>0.21006955823212181</v>
      </c>
      <c r="AD266" s="59">
        <f t="shared" si="103"/>
        <v>0</v>
      </c>
      <c r="AE266" s="59">
        <f t="shared" si="103"/>
        <v>1.6805564658569746E-2</v>
      </c>
      <c r="AF266" s="59">
        <f t="shared" si="103"/>
        <v>0</v>
      </c>
      <c r="AG266" s="60">
        <f t="shared" si="103"/>
        <v>0</v>
      </c>
      <c r="AH266" s="59">
        <f t="shared" si="103"/>
        <v>0</v>
      </c>
      <c r="AI266" s="59">
        <f t="shared" si="103"/>
        <v>8.4027823292848729E-3</v>
      </c>
      <c r="AJ266" s="60">
        <f t="shared" si="104"/>
        <v>0</v>
      </c>
      <c r="AK266" s="60">
        <f t="shared" si="104"/>
        <v>0</v>
      </c>
      <c r="AL266" s="60">
        <f t="shared" si="104"/>
        <v>0</v>
      </c>
      <c r="AM266" s="60">
        <f t="shared" si="104"/>
        <v>4.2013911646424365E-3</v>
      </c>
      <c r="AN266" s="60">
        <f t="shared" si="104"/>
        <v>1.579723077905556</v>
      </c>
      <c r="AO266" s="60">
        <f t="shared" si="104"/>
        <v>0</v>
      </c>
      <c r="AP266" s="60">
        <f t="shared" si="104"/>
        <v>0</v>
      </c>
      <c r="AQ266" s="60">
        <f t="shared" si="104"/>
        <v>0</v>
      </c>
      <c r="AR266" s="59">
        <f t="shared" si="104"/>
        <v>0</v>
      </c>
      <c r="AS266" s="59">
        <f t="shared" si="104"/>
        <v>0</v>
      </c>
      <c r="AT266" s="59">
        <f t="shared" si="104"/>
        <v>1.0083338795141847E-3</v>
      </c>
      <c r="AU266" s="59">
        <f t="shared" si="104"/>
        <v>0</v>
      </c>
      <c r="AV266" s="59">
        <f t="shared" si="104"/>
        <v>0</v>
      </c>
      <c r="AW266" s="59">
        <f t="shared" si="104"/>
        <v>0</v>
      </c>
      <c r="AX266" s="59">
        <f t="shared" si="104"/>
        <v>0</v>
      </c>
      <c r="AY266" s="59">
        <f t="shared" si="104"/>
        <v>0</v>
      </c>
      <c r="AZ266" s="59">
        <f t="shared" si="105"/>
        <v>0</v>
      </c>
      <c r="BA266" s="59">
        <f t="shared" si="105"/>
        <v>0</v>
      </c>
      <c r="BB266" s="59">
        <f t="shared" si="105"/>
        <v>2.3191679228826246E-2</v>
      </c>
    </row>
    <row r="267" spans="1:54" x14ac:dyDescent="0.25">
      <c r="A267" s="61">
        <f t="shared" si="106"/>
        <v>43411</v>
      </c>
      <c r="B267" s="32">
        <f t="shared" si="93"/>
        <v>6.7104451626022401</v>
      </c>
      <c r="C267" s="59">
        <f t="shared" si="102"/>
        <v>0</v>
      </c>
      <c r="D267" s="59">
        <f t="shared" si="102"/>
        <v>0.462153028110668</v>
      </c>
      <c r="E267" s="60">
        <f t="shared" si="102"/>
        <v>0.462153028110668</v>
      </c>
      <c r="F267" s="59">
        <f t="shared" si="102"/>
        <v>0.462153028110668</v>
      </c>
      <c r="G267" s="59">
        <f t="shared" si="102"/>
        <v>0.462153028110668</v>
      </c>
      <c r="H267" s="59">
        <f t="shared" si="102"/>
        <v>0.1176389526099882</v>
      </c>
      <c r="I267" s="59">
        <f t="shared" si="102"/>
        <v>0</v>
      </c>
      <c r="J267" s="60">
        <f t="shared" si="102"/>
        <v>0.84027823292848725</v>
      </c>
      <c r="K267" s="59">
        <f t="shared" si="102"/>
        <v>0.18161773726516325</v>
      </c>
      <c r="L267" s="60">
        <f t="shared" si="102"/>
        <v>0</v>
      </c>
      <c r="M267" s="59">
        <f t="shared" si="102"/>
        <v>8.6246157827779932E-2</v>
      </c>
      <c r="N267" s="59">
        <f t="shared" si="102"/>
        <v>0.16805564658569744</v>
      </c>
      <c r="O267" s="59">
        <f t="shared" si="102"/>
        <v>0.23527790521997641</v>
      </c>
      <c r="P267" s="59">
        <f t="shared" si="102"/>
        <v>0.18486121124426719</v>
      </c>
      <c r="Q267" s="59">
        <f t="shared" si="102"/>
        <v>0</v>
      </c>
      <c r="R267" s="59">
        <f t="shared" si="102"/>
        <v>0</v>
      </c>
      <c r="S267" s="60">
        <f t="shared" si="103"/>
        <v>0.16805564658569744</v>
      </c>
      <c r="T267" s="59">
        <f t="shared" si="103"/>
        <v>1.0923617028070336E-2</v>
      </c>
      <c r="U267" s="60">
        <f t="shared" si="103"/>
        <v>0</v>
      </c>
      <c r="V267" s="59">
        <f t="shared" si="103"/>
        <v>0.522148893941762</v>
      </c>
      <c r="W267" s="59">
        <f t="shared" si="103"/>
        <v>0.19494455003940905</v>
      </c>
      <c r="X267" s="59">
        <f t="shared" si="103"/>
        <v>0</v>
      </c>
      <c r="Y267" s="59">
        <f t="shared" si="103"/>
        <v>0.10503477911606091</v>
      </c>
      <c r="Z267" s="59">
        <f t="shared" si="103"/>
        <v>0</v>
      </c>
      <c r="AA267" s="59">
        <f t="shared" si="103"/>
        <v>0.2033473323686939</v>
      </c>
      <c r="AB267" s="59">
        <f t="shared" si="103"/>
        <v>0</v>
      </c>
      <c r="AC267" s="59">
        <f t="shared" si="103"/>
        <v>0.21006955823212181</v>
      </c>
      <c r="AD267" s="59">
        <f t="shared" si="103"/>
        <v>0</v>
      </c>
      <c r="AE267" s="59">
        <f t="shared" si="103"/>
        <v>1.6805564658569746E-2</v>
      </c>
      <c r="AF267" s="59">
        <f t="shared" si="103"/>
        <v>0</v>
      </c>
      <c r="AG267" s="60">
        <f t="shared" si="103"/>
        <v>0</v>
      </c>
      <c r="AH267" s="59">
        <f t="shared" si="103"/>
        <v>0</v>
      </c>
      <c r="AI267" s="59">
        <f t="shared" si="103"/>
        <v>8.4027823292848729E-3</v>
      </c>
      <c r="AJ267" s="60">
        <f t="shared" si="104"/>
        <v>0</v>
      </c>
      <c r="AK267" s="60">
        <f t="shared" si="104"/>
        <v>0</v>
      </c>
      <c r="AL267" s="60">
        <f t="shared" si="104"/>
        <v>0</v>
      </c>
      <c r="AM267" s="60">
        <f t="shared" si="104"/>
        <v>4.2013911646424365E-3</v>
      </c>
      <c r="AN267" s="60">
        <f t="shared" si="104"/>
        <v>1.579723077905556</v>
      </c>
      <c r="AO267" s="60">
        <f t="shared" si="104"/>
        <v>0</v>
      </c>
      <c r="AP267" s="60">
        <f t="shared" si="104"/>
        <v>0</v>
      </c>
      <c r="AQ267" s="60">
        <f t="shared" si="104"/>
        <v>0</v>
      </c>
      <c r="AR267" s="59">
        <f t="shared" si="104"/>
        <v>0</v>
      </c>
      <c r="AS267" s="59">
        <f t="shared" si="104"/>
        <v>0</v>
      </c>
      <c r="AT267" s="59">
        <f t="shared" si="104"/>
        <v>1.0083338795141847E-3</v>
      </c>
      <c r="AU267" s="59">
        <f t="shared" si="104"/>
        <v>0</v>
      </c>
      <c r="AV267" s="59">
        <f t="shared" si="104"/>
        <v>0</v>
      </c>
      <c r="AW267" s="59">
        <f t="shared" si="104"/>
        <v>0</v>
      </c>
      <c r="AX267" s="59">
        <f t="shared" si="104"/>
        <v>0</v>
      </c>
      <c r="AY267" s="59">
        <f t="shared" si="104"/>
        <v>0</v>
      </c>
      <c r="AZ267" s="59">
        <f t="shared" si="105"/>
        <v>0</v>
      </c>
      <c r="BA267" s="59">
        <f t="shared" si="105"/>
        <v>0</v>
      </c>
      <c r="BB267" s="59">
        <f t="shared" si="105"/>
        <v>2.3191679228826246E-2</v>
      </c>
    </row>
    <row r="268" spans="1:54" x14ac:dyDescent="0.25">
      <c r="A268" s="61">
        <f t="shared" si="106"/>
        <v>43412</v>
      </c>
      <c r="B268" s="32">
        <f t="shared" si="93"/>
        <v>6.7104451626022401</v>
      </c>
      <c r="C268" s="59">
        <f t="shared" si="102"/>
        <v>0</v>
      </c>
      <c r="D268" s="59">
        <f t="shared" si="102"/>
        <v>0.462153028110668</v>
      </c>
      <c r="E268" s="60">
        <f t="shared" si="102"/>
        <v>0.462153028110668</v>
      </c>
      <c r="F268" s="59">
        <f t="shared" si="102"/>
        <v>0.462153028110668</v>
      </c>
      <c r="G268" s="59">
        <f t="shared" si="102"/>
        <v>0.462153028110668</v>
      </c>
      <c r="H268" s="59">
        <f t="shared" si="102"/>
        <v>0.1176389526099882</v>
      </c>
      <c r="I268" s="59">
        <f t="shared" si="102"/>
        <v>0</v>
      </c>
      <c r="J268" s="60">
        <f t="shared" si="102"/>
        <v>0.84027823292848725</v>
      </c>
      <c r="K268" s="59">
        <f t="shared" si="102"/>
        <v>0.18161773726516325</v>
      </c>
      <c r="L268" s="60">
        <f t="shared" si="102"/>
        <v>0</v>
      </c>
      <c r="M268" s="59">
        <f t="shared" si="102"/>
        <v>8.6246157827779932E-2</v>
      </c>
      <c r="N268" s="59">
        <f t="shared" si="102"/>
        <v>0.16805564658569744</v>
      </c>
      <c r="O268" s="59">
        <f t="shared" si="102"/>
        <v>0.23527790521997641</v>
      </c>
      <c r="P268" s="59">
        <f t="shared" si="102"/>
        <v>0.18486121124426719</v>
      </c>
      <c r="Q268" s="59">
        <f t="shared" si="102"/>
        <v>0</v>
      </c>
      <c r="R268" s="59">
        <f t="shared" si="102"/>
        <v>0</v>
      </c>
      <c r="S268" s="60">
        <f t="shared" si="103"/>
        <v>0.16805564658569744</v>
      </c>
      <c r="T268" s="59">
        <f t="shared" si="103"/>
        <v>1.0923617028070336E-2</v>
      </c>
      <c r="U268" s="60">
        <f t="shared" si="103"/>
        <v>0</v>
      </c>
      <c r="V268" s="59">
        <f t="shared" si="103"/>
        <v>0.522148893941762</v>
      </c>
      <c r="W268" s="59">
        <f t="shared" si="103"/>
        <v>0.19494455003940905</v>
      </c>
      <c r="X268" s="59">
        <f t="shared" si="103"/>
        <v>0</v>
      </c>
      <c r="Y268" s="59">
        <f t="shared" si="103"/>
        <v>0.10503477911606091</v>
      </c>
      <c r="Z268" s="59">
        <f t="shared" si="103"/>
        <v>0</v>
      </c>
      <c r="AA268" s="59">
        <f t="shared" si="103"/>
        <v>0.2033473323686939</v>
      </c>
      <c r="AB268" s="59">
        <f t="shared" si="103"/>
        <v>0</v>
      </c>
      <c r="AC268" s="59">
        <f t="shared" si="103"/>
        <v>0.21006955823212181</v>
      </c>
      <c r="AD268" s="59">
        <f t="shared" si="103"/>
        <v>0</v>
      </c>
      <c r="AE268" s="59">
        <f t="shared" si="103"/>
        <v>1.6805564658569746E-2</v>
      </c>
      <c r="AF268" s="59">
        <f t="shared" si="103"/>
        <v>0</v>
      </c>
      <c r="AG268" s="60">
        <f t="shared" si="103"/>
        <v>0</v>
      </c>
      <c r="AH268" s="59">
        <f t="shared" si="103"/>
        <v>0</v>
      </c>
      <c r="AI268" s="59">
        <f t="shared" si="103"/>
        <v>8.4027823292848729E-3</v>
      </c>
      <c r="AJ268" s="60">
        <f t="shared" si="104"/>
        <v>0</v>
      </c>
      <c r="AK268" s="60">
        <f t="shared" si="104"/>
        <v>0</v>
      </c>
      <c r="AL268" s="60">
        <f t="shared" si="104"/>
        <v>0</v>
      </c>
      <c r="AM268" s="60">
        <f t="shared" si="104"/>
        <v>4.2013911646424365E-3</v>
      </c>
      <c r="AN268" s="60">
        <f t="shared" si="104"/>
        <v>1.579723077905556</v>
      </c>
      <c r="AO268" s="60">
        <f t="shared" si="104"/>
        <v>0</v>
      </c>
      <c r="AP268" s="60">
        <f t="shared" si="104"/>
        <v>0</v>
      </c>
      <c r="AQ268" s="60">
        <f t="shared" si="104"/>
        <v>0</v>
      </c>
      <c r="AR268" s="59">
        <f t="shared" si="104"/>
        <v>0</v>
      </c>
      <c r="AS268" s="59">
        <f t="shared" si="104"/>
        <v>0</v>
      </c>
      <c r="AT268" s="59">
        <f t="shared" si="104"/>
        <v>1.0083338795141847E-3</v>
      </c>
      <c r="AU268" s="59">
        <f t="shared" si="104"/>
        <v>0</v>
      </c>
      <c r="AV268" s="59">
        <f t="shared" si="104"/>
        <v>0</v>
      </c>
      <c r="AW268" s="59">
        <f t="shared" si="104"/>
        <v>0</v>
      </c>
      <c r="AX268" s="59">
        <f t="shared" si="104"/>
        <v>0</v>
      </c>
      <c r="AY268" s="59">
        <f t="shared" si="104"/>
        <v>0</v>
      </c>
      <c r="AZ268" s="59">
        <f t="shared" si="105"/>
        <v>0</v>
      </c>
      <c r="BA268" s="59">
        <f t="shared" si="105"/>
        <v>0</v>
      </c>
      <c r="BB268" s="59">
        <f t="shared" si="105"/>
        <v>2.3191679228826246E-2</v>
      </c>
    </row>
    <row r="269" spans="1:54" x14ac:dyDescent="0.25">
      <c r="A269" s="61">
        <f t="shared" si="106"/>
        <v>43413</v>
      </c>
      <c r="B269" s="32">
        <f t="shared" si="93"/>
        <v>6.7104451626022401</v>
      </c>
      <c r="C269" s="59">
        <f t="shared" si="102"/>
        <v>0</v>
      </c>
      <c r="D269" s="59">
        <f t="shared" si="102"/>
        <v>0.462153028110668</v>
      </c>
      <c r="E269" s="60">
        <f t="shared" si="102"/>
        <v>0.462153028110668</v>
      </c>
      <c r="F269" s="59">
        <f t="shared" si="102"/>
        <v>0.462153028110668</v>
      </c>
      <c r="G269" s="59">
        <f t="shared" si="102"/>
        <v>0.462153028110668</v>
      </c>
      <c r="H269" s="59">
        <f t="shared" si="102"/>
        <v>0.1176389526099882</v>
      </c>
      <c r="I269" s="59">
        <f t="shared" si="102"/>
        <v>0</v>
      </c>
      <c r="J269" s="60">
        <f t="shared" si="102"/>
        <v>0.84027823292848725</v>
      </c>
      <c r="K269" s="59">
        <f t="shared" si="102"/>
        <v>0.18161773726516325</v>
      </c>
      <c r="L269" s="60">
        <f t="shared" si="102"/>
        <v>0</v>
      </c>
      <c r="M269" s="59">
        <f t="shared" si="102"/>
        <v>8.6246157827779932E-2</v>
      </c>
      <c r="N269" s="59">
        <f t="shared" si="102"/>
        <v>0.16805564658569744</v>
      </c>
      <c r="O269" s="59">
        <f t="shared" si="102"/>
        <v>0.23527790521997641</v>
      </c>
      <c r="P269" s="59">
        <f t="shared" si="102"/>
        <v>0.18486121124426719</v>
      </c>
      <c r="Q269" s="59">
        <f t="shared" si="102"/>
        <v>0</v>
      </c>
      <c r="R269" s="59">
        <f t="shared" si="102"/>
        <v>0</v>
      </c>
      <c r="S269" s="60">
        <f t="shared" si="103"/>
        <v>0.16805564658569744</v>
      </c>
      <c r="T269" s="59">
        <f t="shared" si="103"/>
        <v>1.0923617028070336E-2</v>
      </c>
      <c r="U269" s="60">
        <f t="shared" si="103"/>
        <v>0</v>
      </c>
      <c r="V269" s="59">
        <f t="shared" si="103"/>
        <v>0.522148893941762</v>
      </c>
      <c r="W269" s="59">
        <f t="shared" si="103"/>
        <v>0.19494455003940905</v>
      </c>
      <c r="X269" s="59">
        <f t="shared" si="103"/>
        <v>0</v>
      </c>
      <c r="Y269" s="59">
        <f t="shared" si="103"/>
        <v>0.10503477911606091</v>
      </c>
      <c r="Z269" s="59">
        <f t="shared" si="103"/>
        <v>0</v>
      </c>
      <c r="AA269" s="59">
        <f t="shared" si="103"/>
        <v>0.2033473323686939</v>
      </c>
      <c r="AB269" s="59">
        <f t="shared" si="103"/>
        <v>0</v>
      </c>
      <c r="AC269" s="59">
        <f t="shared" si="103"/>
        <v>0.21006955823212181</v>
      </c>
      <c r="AD269" s="59">
        <f t="shared" si="103"/>
        <v>0</v>
      </c>
      <c r="AE269" s="59">
        <f t="shared" si="103"/>
        <v>1.6805564658569746E-2</v>
      </c>
      <c r="AF269" s="59">
        <f t="shared" si="103"/>
        <v>0</v>
      </c>
      <c r="AG269" s="60">
        <f t="shared" si="103"/>
        <v>0</v>
      </c>
      <c r="AH269" s="59">
        <f t="shared" si="103"/>
        <v>0</v>
      </c>
      <c r="AI269" s="59">
        <f t="shared" si="103"/>
        <v>8.4027823292848729E-3</v>
      </c>
      <c r="AJ269" s="60">
        <f t="shared" si="104"/>
        <v>0</v>
      </c>
      <c r="AK269" s="60">
        <f t="shared" si="104"/>
        <v>0</v>
      </c>
      <c r="AL269" s="60">
        <f t="shared" si="104"/>
        <v>0</v>
      </c>
      <c r="AM269" s="60">
        <f t="shared" si="104"/>
        <v>4.2013911646424365E-3</v>
      </c>
      <c r="AN269" s="60">
        <f t="shared" si="104"/>
        <v>1.579723077905556</v>
      </c>
      <c r="AO269" s="60">
        <f t="shared" si="104"/>
        <v>0</v>
      </c>
      <c r="AP269" s="60">
        <f t="shared" si="104"/>
        <v>0</v>
      </c>
      <c r="AQ269" s="60">
        <f t="shared" si="104"/>
        <v>0</v>
      </c>
      <c r="AR269" s="59">
        <f t="shared" si="104"/>
        <v>0</v>
      </c>
      <c r="AS269" s="59">
        <f t="shared" si="104"/>
        <v>0</v>
      </c>
      <c r="AT269" s="59">
        <f t="shared" si="104"/>
        <v>1.0083338795141847E-3</v>
      </c>
      <c r="AU269" s="59">
        <f t="shared" si="104"/>
        <v>0</v>
      </c>
      <c r="AV269" s="59">
        <f t="shared" si="104"/>
        <v>0</v>
      </c>
      <c r="AW269" s="59">
        <f t="shared" si="104"/>
        <v>0</v>
      </c>
      <c r="AX269" s="59">
        <f t="shared" si="104"/>
        <v>0</v>
      </c>
      <c r="AY269" s="59">
        <f t="shared" si="104"/>
        <v>0</v>
      </c>
      <c r="AZ269" s="59">
        <f t="shared" si="105"/>
        <v>0</v>
      </c>
      <c r="BA269" s="59">
        <f t="shared" si="105"/>
        <v>0</v>
      </c>
      <c r="BB269" s="59">
        <f t="shared" si="105"/>
        <v>2.3191679228826246E-2</v>
      </c>
    </row>
    <row r="270" spans="1:54" x14ac:dyDescent="0.25">
      <c r="A270" s="61">
        <f t="shared" si="106"/>
        <v>43414</v>
      </c>
      <c r="B270" s="32">
        <f t="shared" si="93"/>
        <v>6.7104451626022401</v>
      </c>
      <c r="C270" s="59">
        <f t="shared" si="102"/>
        <v>0</v>
      </c>
      <c r="D270" s="59">
        <f t="shared" si="102"/>
        <v>0.462153028110668</v>
      </c>
      <c r="E270" s="60">
        <f t="shared" si="102"/>
        <v>0.462153028110668</v>
      </c>
      <c r="F270" s="59">
        <f t="shared" si="102"/>
        <v>0.462153028110668</v>
      </c>
      <c r="G270" s="59">
        <f t="shared" si="102"/>
        <v>0.462153028110668</v>
      </c>
      <c r="H270" s="59">
        <f t="shared" si="102"/>
        <v>0.1176389526099882</v>
      </c>
      <c r="I270" s="59">
        <f t="shared" si="102"/>
        <v>0</v>
      </c>
      <c r="J270" s="60">
        <f t="shared" si="102"/>
        <v>0.84027823292848725</v>
      </c>
      <c r="K270" s="59">
        <f t="shared" si="102"/>
        <v>0.18161773726516325</v>
      </c>
      <c r="L270" s="60">
        <f t="shared" si="102"/>
        <v>0</v>
      </c>
      <c r="M270" s="59">
        <f t="shared" si="102"/>
        <v>8.6246157827779932E-2</v>
      </c>
      <c r="N270" s="59">
        <f t="shared" si="102"/>
        <v>0.16805564658569744</v>
      </c>
      <c r="O270" s="59">
        <f t="shared" si="102"/>
        <v>0.23527790521997641</v>
      </c>
      <c r="P270" s="59">
        <f t="shared" si="102"/>
        <v>0.18486121124426719</v>
      </c>
      <c r="Q270" s="59">
        <f t="shared" si="102"/>
        <v>0</v>
      </c>
      <c r="R270" s="59">
        <f t="shared" si="102"/>
        <v>0</v>
      </c>
      <c r="S270" s="60">
        <f t="shared" si="103"/>
        <v>0.16805564658569744</v>
      </c>
      <c r="T270" s="59">
        <f t="shared" si="103"/>
        <v>1.0923617028070336E-2</v>
      </c>
      <c r="U270" s="60">
        <f t="shared" si="103"/>
        <v>0</v>
      </c>
      <c r="V270" s="59">
        <f t="shared" si="103"/>
        <v>0.522148893941762</v>
      </c>
      <c r="W270" s="59">
        <f t="shared" si="103"/>
        <v>0.19494455003940905</v>
      </c>
      <c r="X270" s="59">
        <f t="shared" si="103"/>
        <v>0</v>
      </c>
      <c r="Y270" s="59">
        <f t="shared" si="103"/>
        <v>0.10503477911606091</v>
      </c>
      <c r="Z270" s="59">
        <f t="shared" si="103"/>
        <v>0</v>
      </c>
      <c r="AA270" s="59">
        <f t="shared" si="103"/>
        <v>0.2033473323686939</v>
      </c>
      <c r="AB270" s="59">
        <f t="shared" si="103"/>
        <v>0</v>
      </c>
      <c r="AC270" s="59">
        <f t="shared" si="103"/>
        <v>0.21006955823212181</v>
      </c>
      <c r="AD270" s="59">
        <f t="shared" si="103"/>
        <v>0</v>
      </c>
      <c r="AE270" s="59">
        <f t="shared" si="103"/>
        <v>1.6805564658569746E-2</v>
      </c>
      <c r="AF270" s="59">
        <f t="shared" si="103"/>
        <v>0</v>
      </c>
      <c r="AG270" s="60">
        <f t="shared" si="103"/>
        <v>0</v>
      </c>
      <c r="AH270" s="59">
        <f t="shared" si="103"/>
        <v>0</v>
      </c>
      <c r="AI270" s="59">
        <f t="shared" si="103"/>
        <v>8.4027823292848729E-3</v>
      </c>
      <c r="AJ270" s="60">
        <f t="shared" si="104"/>
        <v>0</v>
      </c>
      <c r="AK270" s="60">
        <f t="shared" si="104"/>
        <v>0</v>
      </c>
      <c r="AL270" s="60">
        <f t="shared" si="104"/>
        <v>0</v>
      </c>
      <c r="AM270" s="60">
        <f t="shared" si="104"/>
        <v>4.2013911646424365E-3</v>
      </c>
      <c r="AN270" s="60">
        <f t="shared" si="104"/>
        <v>1.579723077905556</v>
      </c>
      <c r="AO270" s="60">
        <f t="shared" si="104"/>
        <v>0</v>
      </c>
      <c r="AP270" s="60">
        <f t="shared" si="104"/>
        <v>0</v>
      </c>
      <c r="AQ270" s="60">
        <f t="shared" si="104"/>
        <v>0</v>
      </c>
      <c r="AR270" s="59">
        <f t="shared" si="104"/>
        <v>0</v>
      </c>
      <c r="AS270" s="59">
        <f t="shared" si="104"/>
        <v>0</v>
      </c>
      <c r="AT270" s="59">
        <f t="shared" si="104"/>
        <v>1.0083338795141847E-3</v>
      </c>
      <c r="AU270" s="59">
        <f t="shared" si="104"/>
        <v>0</v>
      </c>
      <c r="AV270" s="59">
        <f t="shared" si="104"/>
        <v>0</v>
      </c>
      <c r="AW270" s="59">
        <f t="shared" si="104"/>
        <v>0</v>
      </c>
      <c r="AX270" s="59">
        <f t="shared" si="104"/>
        <v>0</v>
      </c>
      <c r="AY270" s="59">
        <f t="shared" si="104"/>
        <v>0</v>
      </c>
      <c r="AZ270" s="59">
        <f t="shared" si="105"/>
        <v>0</v>
      </c>
      <c r="BA270" s="59">
        <f t="shared" si="105"/>
        <v>0</v>
      </c>
      <c r="BB270" s="59">
        <f t="shared" si="105"/>
        <v>2.3191679228826246E-2</v>
      </c>
    </row>
    <row r="271" spans="1:54" x14ac:dyDescent="0.25">
      <c r="A271" s="61">
        <f t="shared" si="106"/>
        <v>43415</v>
      </c>
      <c r="B271" s="32">
        <f t="shared" si="93"/>
        <v>6.7104451626022401</v>
      </c>
      <c r="C271" s="59">
        <f t="shared" si="102"/>
        <v>0</v>
      </c>
      <c r="D271" s="59">
        <f t="shared" si="102"/>
        <v>0.462153028110668</v>
      </c>
      <c r="E271" s="60">
        <f t="shared" si="102"/>
        <v>0.462153028110668</v>
      </c>
      <c r="F271" s="59">
        <f t="shared" si="102"/>
        <v>0.462153028110668</v>
      </c>
      <c r="G271" s="59">
        <f t="shared" si="102"/>
        <v>0.462153028110668</v>
      </c>
      <c r="H271" s="59">
        <f t="shared" si="102"/>
        <v>0.1176389526099882</v>
      </c>
      <c r="I271" s="59">
        <f t="shared" si="102"/>
        <v>0</v>
      </c>
      <c r="J271" s="60">
        <f t="shared" si="102"/>
        <v>0.84027823292848725</v>
      </c>
      <c r="K271" s="59">
        <f t="shared" si="102"/>
        <v>0.18161773726516325</v>
      </c>
      <c r="L271" s="60">
        <f t="shared" si="102"/>
        <v>0</v>
      </c>
      <c r="M271" s="59">
        <f t="shared" si="102"/>
        <v>8.6246157827779932E-2</v>
      </c>
      <c r="N271" s="59">
        <f t="shared" si="102"/>
        <v>0.16805564658569744</v>
      </c>
      <c r="O271" s="59">
        <f t="shared" si="102"/>
        <v>0.23527790521997641</v>
      </c>
      <c r="P271" s="59">
        <f t="shared" si="102"/>
        <v>0.18486121124426719</v>
      </c>
      <c r="Q271" s="59">
        <f t="shared" si="102"/>
        <v>0</v>
      </c>
      <c r="R271" s="59">
        <f t="shared" si="102"/>
        <v>0</v>
      </c>
      <c r="S271" s="60">
        <f t="shared" si="103"/>
        <v>0.16805564658569744</v>
      </c>
      <c r="T271" s="59">
        <f t="shared" si="103"/>
        <v>1.0923617028070336E-2</v>
      </c>
      <c r="U271" s="60">
        <f t="shared" si="103"/>
        <v>0</v>
      </c>
      <c r="V271" s="59">
        <f t="shared" si="103"/>
        <v>0.522148893941762</v>
      </c>
      <c r="W271" s="59">
        <f t="shared" si="103"/>
        <v>0.19494455003940905</v>
      </c>
      <c r="X271" s="59">
        <f t="shared" si="103"/>
        <v>0</v>
      </c>
      <c r="Y271" s="59">
        <f t="shared" si="103"/>
        <v>0.10503477911606091</v>
      </c>
      <c r="Z271" s="59">
        <f t="shared" si="103"/>
        <v>0</v>
      </c>
      <c r="AA271" s="59">
        <f t="shared" si="103"/>
        <v>0.2033473323686939</v>
      </c>
      <c r="AB271" s="59">
        <f t="shared" si="103"/>
        <v>0</v>
      </c>
      <c r="AC271" s="59">
        <f t="shared" si="103"/>
        <v>0.21006955823212181</v>
      </c>
      <c r="AD271" s="59">
        <f t="shared" si="103"/>
        <v>0</v>
      </c>
      <c r="AE271" s="59">
        <f t="shared" si="103"/>
        <v>1.6805564658569746E-2</v>
      </c>
      <c r="AF271" s="59">
        <f t="shared" si="103"/>
        <v>0</v>
      </c>
      <c r="AG271" s="60">
        <f t="shared" si="103"/>
        <v>0</v>
      </c>
      <c r="AH271" s="59">
        <f t="shared" si="103"/>
        <v>0</v>
      </c>
      <c r="AI271" s="59">
        <f t="shared" si="103"/>
        <v>8.4027823292848729E-3</v>
      </c>
      <c r="AJ271" s="60">
        <f t="shared" si="104"/>
        <v>0</v>
      </c>
      <c r="AK271" s="60">
        <f t="shared" si="104"/>
        <v>0</v>
      </c>
      <c r="AL271" s="60">
        <f t="shared" si="104"/>
        <v>0</v>
      </c>
      <c r="AM271" s="60">
        <f t="shared" si="104"/>
        <v>4.2013911646424365E-3</v>
      </c>
      <c r="AN271" s="60">
        <f t="shared" si="104"/>
        <v>1.579723077905556</v>
      </c>
      <c r="AO271" s="60">
        <f t="shared" si="104"/>
        <v>0</v>
      </c>
      <c r="AP271" s="60">
        <f t="shared" si="104"/>
        <v>0</v>
      </c>
      <c r="AQ271" s="60">
        <f t="shared" si="104"/>
        <v>0</v>
      </c>
      <c r="AR271" s="59">
        <f t="shared" si="104"/>
        <v>0</v>
      </c>
      <c r="AS271" s="59">
        <f t="shared" si="104"/>
        <v>0</v>
      </c>
      <c r="AT271" s="59">
        <f t="shared" si="104"/>
        <v>1.0083338795141847E-3</v>
      </c>
      <c r="AU271" s="59">
        <f t="shared" si="104"/>
        <v>0</v>
      </c>
      <c r="AV271" s="59">
        <f t="shared" si="104"/>
        <v>0</v>
      </c>
      <c r="AW271" s="59">
        <f t="shared" si="104"/>
        <v>0</v>
      </c>
      <c r="AX271" s="59">
        <f t="shared" si="104"/>
        <v>0</v>
      </c>
      <c r="AY271" s="59">
        <f t="shared" si="104"/>
        <v>0</v>
      </c>
      <c r="AZ271" s="59">
        <f t="shared" si="105"/>
        <v>0</v>
      </c>
      <c r="BA271" s="59">
        <f t="shared" si="105"/>
        <v>0</v>
      </c>
      <c r="BB271" s="59">
        <f t="shared" si="105"/>
        <v>2.3191679228826246E-2</v>
      </c>
    </row>
    <row r="272" spans="1:54" x14ac:dyDescent="0.25">
      <c r="A272" s="61">
        <f t="shared" si="106"/>
        <v>43416</v>
      </c>
      <c r="B272" s="32">
        <f t="shared" si="93"/>
        <v>6.7104451626022401</v>
      </c>
      <c r="C272" s="59">
        <f t="shared" si="102"/>
        <v>0</v>
      </c>
      <c r="D272" s="59">
        <f t="shared" si="102"/>
        <v>0.462153028110668</v>
      </c>
      <c r="E272" s="60">
        <f t="shared" si="102"/>
        <v>0.462153028110668</v>
      </c>
      <c r="F272" s="59">
        <f t="shared" si="102"/>
        <v>0.462153028110668</v>
      </c>
      <c r="G272" s="59">
        <f t="shared" si="102"/>
        <v>0.462153028110668</v>
      </c>
      <c r="H272" s="59">
        <f t="shared" si="102"/>
        <v>0.1176389526099882</v>
      </c>
      <c r="I272" s="59">
        <f t="shared" si="102"/>
        <v>0</v>
      </c>
      <c r="J272" s="60">
        <f t="shared" si="102"/>
        <v>0.84027823292848725</v>
      </c>
      <c r="K272" s="59">
        <f t="shared" si="102"/>
        <v>0.18161773726516325</v>
      </c>
      <c r="L272" s="60">
        <f t="shared" si="102"/>
        <v>0</v>
      </c>
      <c r="M272" s="59">
        <f t="shared" si="102"/>
        <v>8.6246157827779932E-2</v>
      </c>
      <c r="N272" s="59">
        <f t="shared" si="102"/>
        <v>0.16805564658569744</v>
      </c>
      <c r="O272" s="59">
        <f t="shared" si="102"/>
        <v>0.23527790521997641</v>
      </c>
      <c r="P272" s="59">
        <f t="shared" si="102"/>
        <v>0.18486121124426719</v>
      </c>
      <c r="Q272" s="59">
        <f t="shared" si="102"/>
        <v>0</v>
      </c>
      <c r="R272" s="59">
        <f t="shared" si="102"/>
        <v>0</v>
      </c>
      <c r="S272" s="60">
        <f t="shared" si="103"/>
        <v>0.16805564658569744</v>
      </c>
      <c r="T272" s="59">
        <f t="shared" si="103"/>
        <v>1.0923617028070336E-2</v>
      </c>
      <c r="U272" s="60">
        <f t="shared" si="103"/>
        <v>0</v>
      </c>
      <c r="V272" s="59">
        <f t="shared" si="103"/>
        <v>0.522148893941762</v>
      </c>
      <c r="W272" s="59">
        <f t="shared" si="103"/>
        <v>0.19494455003940905</v>
      </c>
      <c r="X272" s="59">
        <f t="shared" si="103"/>
        <v>0</v>
      </c>
      <c r="Y272" s="59">
        <f t="shared" si="103"/>
        <v>0.10503477911606091</v>
      </c>
      <c r="Z272" s="59">
        <f t="shared" si="103"/>
        <v>0</v>
      </c>
      <c r="AA272" s="59">
        <f t="shared" si="103"/>
        <v>0.2033473323686939</v>
      </c>
      <c r="AB272" s="59">
        <f t="shared" si="103"/>
        <v>0</v>
      </c>
      <c r="AC272" s="59">
        <f t="shared" si="103"/>
        <v>0.21006955823212181</v>
      </c>
      <c r="AD272" s="59">
        <f t="shared" si="103"/>
        <v>0</v>
      </c>
      <c r="AE272" s="59">
        <f t="shared" si="103"/>
        <v>1.6805564658569746E-2</v>
      </c>
      <c r="AF272" s="59">
        <f t="shared" si="103"/>
        <v>0</v>
      </c>
      <c r="AG272" s="60">
        <f t="shared" si="103"/>
        <v>0</v>
      </c>
      <c r="AH272" s="59">
        <f t="shared" si="103"/>
        <v>0</v>
      </c>
      <c r="AI272" s="59">
        <f t="shared" si="103"/>
        <v>8.4027823292848729E-3</v>
      </c>
      <c r="AJ272" s="60">
        <f t="shared" si="104"/>
        <v>0</v>
      </c>
      <c r="AK272" s="60">
        <f t="shared" si="104"/>
        <v>0</v>
      </c>
      <c r="AL272" s="60">
        <f t="shared" si="104"/>
        <v>0</v>
      </c>
      <c r="AM272" s="60">
        <f t="shared" si="104"/>
        <v>4.2013911646424365E-3</v>
      </c>
      <c r="AN272" s="60">
        <f t="shared" si="104"/>
        <v>1.579723077905556</v>
      </c>
      <c r="AO272" s="60">
        <f t="shared" si="104"/>
        <v>0</v>
      </c>
      <c r="AP272" s="60">
        <f t="shared" si="104"/>
        <v>0</v>
      </c>
      <c r="AQ272" s="60">
        <f t="shared" si="104"/>
        <v>0</v>
      </c>
      <c r="AR272" s="59">
        <f t="shared" si="104"/>
        <v>0</v>
      </c>
      <c r="AS272" s="59">
        <f t="shared" si="104"/>
        <v>0</v>
      </c>
      <c r="AT272" s="59">
        <f t="shared" si="104"/>
        <v>1.0083338795141847E-3</v>
      </c>
      <c r="AU272" s="59">
        <f t="shared" si="104"/>
        <v>0</v>
      </c>
      <c r="AV272" s="59">
        <f t="shared" si="104"/>
        <v>0</v>
      </c>
      <c r="AW272" s="59">
        <f t="shared" si="104"/>
        <v>0</v>
      </c>
      <c r="AX272" s="59">
        <f t="shared" si="104"/>
        <v>0</v>
      </c>
      <c r="AY272" s="59">
        <f t="shared" si="104"/>
        <v>0</v>
      </c>
      <c r="AZ272" s="59">
        <f t="shared" si="105"/>
        <v>0</v>
      </c>
      <c r="BA272" s="59">
        <f t="shared" si="105"/>
        <v>0</v>
      </c>
      <c r="BB272" s="59">
        <f t="shared" si="105"/>
        <v>2.3191679228826246E-2</v>
      </c>
    </row>
    <row r="273" spans="1:54" x14ac:dyDescent="0.25">
      <c r="A273" s="61">
        <f t="shared" si="106"/>
        <v>43417</v>
      </c>
      <c r="B273" s="32">
        <f t="shared" si="93"/>
        <v>6.7104451626022401</v>
      </c>
      <c r="C273" s="59">
        <f t="shared" si="102"/>
        <v>0</v>
      </c>
      <c r="D273" s="59">
        <f t="shared" si="102"/>
        <v>0.462153028110668</v>
      </c>
      <c r="E273" s="60">
        <f t="shared" si="102"/>
        <v>0.462153028110668</v>
      </c>
      <c r="F273" s="59">
        <f t="shared" si="102"/>
        <v>0.462153028110668</v>
      </c>
      <c r="G273" s="59">
        <f t="shared" si="102"/>
        <v>0.462153028110668</v>
      </c>
      <c r="H273" s="59">
        <f t="shared" si="102"/>
        <v>0.1176389526099882</v>
      </c>
      <c r="I273" s="59">
        <f t="shared" si="102"/>
        <v>0</v>
      </c>
      <c r="J273" s="60">
        <f t="shared" si="102"/>
        <v>0.84027823292848725</v>
      </c>
      <c r="K273" s="59">
        <f t="shared" si="102"/>
        <v>0.18161773726516325</v>
      </c>
      <c r="L273" s="60">
        <f t="shared" si="102"/>
        <v>0</v>
      </c>
      <c r="M273" s="59">
        <f t="shared" si="102"/>
        <v>8.6246157827779932E-2</v>
      </c>
      <c r="N273" s="59">
        <f t="shared" si="102"/>
        <v>0.16805564658569744</v>
      </c>
      <c r="O273" s="59">
        <f t="shared" si="102"/>
        <v>0.23527790521997641</v>
      </c>
      <c r="P273" s="59">
        <f t="shared" si="102"/>
        <v>0.18486121124426719</v>
      </c>
      <c r="Q273" s="59">
        <f t="shared" si="102"/>
        <v>0</v>
      </c>
      <c r="R273" s="59">
        <f t="shared" si="102"/>
        <v>0</v>
      </c>
      <c r="S273" s="60">
        <f t="shared" si="103"/>
        <v>0.16805564658569744</v>
      </c>
      <c r="T273" s="59">
        <f t="shared" si="103"/>
        <v>1.0923617028070336E-2</v>
      </c>
      <c r="U273" s="60">
        <f t="shared" si="103"/>
        <v>0</v>
      </c>
      <c r="V273" s="59">
        <f t="shared" si="103"/>
        <v>0.522148893941762</v>
      </c>
      <c r="W273" s="59">
        <f t="shared" si="103"/>
        <v>0.19494455003940905</v>
      </c>
      <c r="X273" s="59">
        <f t="shared" si="103"/>
        <v>0</v>
      </c>
      <c r="Y273" s="59">
        <f t="shared" si="103"/>
        <v>0.10503477911606091</v>
      </c>
      <c r="Z273" s="59">
        <f t="shared" si="103"/>
        <v>0</v>
      </c>
      <c r="AA273" s="59">
        <f t="shared" si="103"/>
        <v>0.2033473323686939</v>
      </c>
      <c r="AB273" s="59">
        <f t="shared" si="103"/>
        <v>0</v>
      </c>
      <c r="AC273" s="59">
        <f t="shared" si="103"/>
        <v>0.21006955823212181</v>
      </c>
      <c r="AD273" s="59">
        <f t="shared" si="103"/>
        <v>0</v>
      </c>
      <c r="AE273" s="59">
        <f t="shared" si="103"/>
        <v>1.6805564658569746E-2</v>
      </c>
      <c r="AF273" s="59">
        <f t="shared" si="103"/>
        <v>0</v>
      </c>
      <c r="AG273" s="60">
        <f t="shared" si="103"/>
        <v>0</v>
      </c>
      <c r="AH273" s="59">
        <f t="shared" si="103"/>
        <v>0</v>
      </c>
      <c r="AI273" s="59">
        <f t="shared" si="103"/>
        <v>8.4027823292848729E-3</v>
      </c>
      <c r="AJ273" s="60">
        <f t="shared" si="104"/>
        <v>0</v>
      </c>
      <c r="AK273" s="60">
        <f t="shared" si="104"/>
        <v>0</v>
      </c>
      <c r="AL273" s="60">
        <f t="shared" si="104"/>
        <v>0</v>
      </c>
      <c r="AM273" s="60">
        <f t="shared" si="104"/>
        <v>4.2013911646424365E-3</v>
      </c>
      <c r="AN273" s="60">
        <f t="shared" si="104"/>
        <v>1.579723077905556</v>
      </c>
      <c r="AO273" s="60">
        <f t="shared" si="104"/>
        <v>0</v>
      </c>
      <c r="AP273" s="60">
        <f t="shared" si="104"/>
        <v>0</v>
      </c>
      <c r="AQ273" s="60">
        <f t="shared" si="104"/>
        <v>0</v>
      </c>
      <c r="AR273" s="59">
        <f t="shared" si="104"/>
        <v>0</v>
      </c>
      <c r="AS273" s="59">
        <f t="shared" si="104"/>
        <v>0</v>
      </c>
      <c r="AT273" s="59">
        <f t="shared" si="104"/>
        <v>1.0083338795141847E-3</v>
      </c>
      <c r="AU273" s="59">
        <f t="shared" si="104"/>
        <v>0</v>
      </c>
      <c r="AV273" s="59">
        <f t="shared" si="104"/>
        <v>0</v>
      </c>
      <c r="AW273" s="59">
        <f t="shared" si="104"/>
        <v>0</v>
      </c>
      <c r="AX273" s="59">
        <f t="shared" si="104"/>
        <v>0</v>
      </c>
      <c r="AY273" s="59">
        <f t="shared" si="104"/>
        <v>0</v>
      </c>
      <c r="AZ273" s="59">
        <f t="shared" si="105"/>
        <v>0</v>
      </c>
      <c r="BA273" s="59">
        <f t="shared" si="105"/>
        <v>0</v>
      </c>
      <c r="BB273" s="59">
        <f t="shared" si="105"/>
        <v>2.3191679228826246E-2</v>
      </c>
    </row>
    <row r="274" spans="1:54" x14ac:dyDescent="0.25">
      <c r="A274" s="61">
        <f t="shared" si="106"/>
        <v>43418</v>
      </c>
      <c r="B274" s="32">
        <f t="shared" si="93"/>
        <v>6.7104451626022401</v>
      </c>
      <c r="C274" s="59">
        <f t="shared" si="102"/>
        <v>0</v>
      </c>
      <c r="D274" s="59">
        <f t="shared" si="102"/>
        <v>0.462153028110668</v>
      </c>
      <c r="E274" s="60">
        <f t="shared" si="102"/>
        <v>0.462153028110668</v>
      </c>
      <c r="F274" s="59">
        <f t="shared" si="102"/>
        <v>0.462153028110668</v>
      </c>
      <c r="G274" s="59">
        <f t="shared" si="102"/>
        <v>0.462153028110668</v>
      </c>
      <c r="H274" s="59">
        <f t="shared" si="102"/>
        <v>0.1176389526099882</v>
      </c>
      <c r="I274" s="59">
        <f t="shared" si="102"/>
        <v>0</v>
      </c>
      <c r="J274" s="60">
        <f t="shared" si="102"/>
        <v>0.84027823292848725</v>
      </c>
      <c r="K274" s="59">
        <f t="shared" si="102"/>
        <v>0.18161773726516325</v>
      </c>
      <c r="L274" s="60">
        <f t="shared" si="102"/>
        <v>0</v>
      </c>
      <c r="M274" s="59">
        <f t="shared" si="102"/>
        <v>8.6246157827779932E-2</v>
      </c>
      <c r="N274" s="59">
        <f t="shared" si="102"/>
        <v>0.16805564658569744</v>
      </c>
      <c r="O274" s="59">
        <f t="shared" si="102"/>
        <v>0.23527790521997641</v>
      </c>
      <c r="P274" s="59">
        <f t="shared" si="102"/>
        <v>0.18486121124426719</v>
      </c>
      <c r="Q274" s="59">
        <f t="shared" si="102"/>
        <v>0</v>
      </c>
      <c r="R274" s="59">
        <f t="shared" si="102"/>
        <v>0</v>
      </c>
      <c r="S274" s="60">
        <f t="shared" si="103"/>
        <v>0.16805564658569744</v>
      </c>
      <c r="T274" s="59">
        <f t="shared" si="103"/>
        <v>1.0923617028070336E-2</v>
      </c>
      <c r="U274" s="60">
        <f t="shared" si="103"/>
        <v>0</v>
      </c>
      <c r="V274" s="59">
        <f t="shared" si="103"/>
        <v>0.522148893941762</v>
      </c>
      <c r="W274" s="59">
        <f t="shared" si="103"/>
        <v>0.19494455003940905</v>
      </c>
      <c r="X274" s="59">
        <f t="shared" si="103"/>
        <v>0</v>
      </c>
      <c r="Y274" s="59">
        <f t="shared" si="103"/>
        <v>0.10503477911606091</v>
      </c>
      <c r="Z274" s="59">
        <f t="shared" si="103"/>
        <v>0</v>
      </c>
      <c r="AA274" s="59">
        <f t="shared" si="103"/>
        <v>0.2033473323686939</v>
      </c>
      <c r="AB274" s="59">
        <f t="shared" si="103"/>
        <v>0</v>
      </c>
      <c r="AC274" s="59">
        <f t="shared" si="103"/>
        <v>0.21006955823212181</v>
      </c>
      <c r="AD274" s="59">
        <f t="shared" si="103"/>
        <v>0</v>
      </c>
      <c r="AE274" s="59">
        <f t="shared" si="103"/>
        <v>1.6805564658569746E-2</v>
      </c>
      <c r="AF274" s="59">
        <f t="shared" si="103"/>
        <v>0</v>
      </c>
      <c r="AG274" s="60">
        <f t="shared" si="103"/>
        <v>0</v>
      </c>
      <c r="AH274" s="59">
        <f t="shared" si="103"/>
        <v>0</v>
      </c>
      <c r="AI274" s="59">
        <f t="shared" si="103"/>
        <v>8.4027823292848729E-3</v>
      </c>
      <c r="AJ274" s="60">
        <f t="shared" si="104"/>
        <v>0</v>
      </c>
      <c r="AK274" s="60">
        <f t="shared" si="104"/>
        <v>0</v>
      </c>
      <c r="AL274" s="60">
        <f t="shared" si="104"/>
        <v>0</v>
      </c>
      <c r="AM274" s="60">
        <f t="shared" si="104"/>
        <v>4.2013911646424365E-3</v>
      </c>
      <c r="AN274" s="60">
        <f t="shared" si="104"/>
        <v>1.579723077905556</v>
      </c>
      <c r="AO274" s="60">
        <f t="shared" si="104"/>
        <v>0</v>
      </c>
      <c r="AP274" s="60">
        <f t="shared" si="104"/>
        <v>0</v>
      </c>
      <c r="AQ274" s="60">
        <f t="shared" si="104"/>
        <v>0</v>
      </c>
      <c r="AR274" s="59">
        <f t="shared" si="104"/>
        <v>0</v>
      </c>
      <c r="AS274" s="59">
        <f t="shared" si="104"/>
        <v>0</v>
      </c>
      <c r="AT274" s="59">
        <f t="shared" si="104"/>
        <v>1.0083338795141847E-3</v>
      </c>
      <c r="AU274" s="59">
        <f t="shared" si="104"/>
        <v>0</v>
      </c>
      <c r="AV274" s="59">
        <f t="shared" si="104"/>
        <v>0</v>
      </c>
      <c r="AW274" s="59">
        <f t="shared" si="104"/>
        <v>0</v>
      </c>
      <c r="AX274" s="59">
        <f t="shared" si="104"/>
        <v>0</v>
      </c>
      <c r="AY274" s="59">
        <f t="shared" si="104"/>
        <v>0</v>
      </c>
      <c r="AZ274" s="59">
        <f t="shared" si="105"/>
        <v>0</v>
      </c>
      <c r="BA274" s="59">
        <f t="shared" si="105"/>
        <v>0</v>
      </c>
      <c r="BB274" s="59">
        <f t="shared" si="105"/>
        <v>2.3191679228826246E-2</v>
      </c>
    </row>
    <row r="275" spans="1:54" x14ac:dyDescent="0.25">
      <c r="A275" s="61">
        <f t="shared" si="106"/>
        <v>43419</v>
      </c>
      <c r="B275" s="32">
        <f t="shared" si="93"/>
        <v>6.7104451626022401</v>
      </c>
      <c r="C275" s="59">
        <f t="shared" si="102"/>
        <v>0</v>
      </c>
      <c r="D275" s="59">
        <f t="shared" si="102"/>
        <v>0.462153028110668</v>
      </c>
      <c r="E275" s="60">
        <f t="shared" si="102"/>
        <v>0.462153028110668</v>
      </c>
      <c r="F275" s="59">
        <f t="shared" si="102"/>
        <v>0.462153028110668</v>
      </c>
      <c r="G275" s="59">
        <f t="shared" si="102"/>
        <v>0.462153028110668</v>
      </c>
      <c r="H275" s="59">
        <f t="shared" si="102"/>
        <v>0.1176389526099882</v>
      </c>
      <c r="I275" s="59">
        <f t="shared" si="102"/>
        <v>0</v>
      </c>
      <c r="J275" s="60">
        <f t="shared" si="102"/>
        <v>0.84027823292848725</v>
      </c>
      <c r="K275" s="59">
        <f t="shared" si="102"/>
        <v>0.18161773726516325</v>
      </c>
      <c r="L275" s="60">
        <f t="shared" si="102"/>
        <v>0</v>
      </c>
      <c r="M275" s="59">
        <f t="shared" si="102"/>
        <v>8.6246157827779932E-2</v>
      </c>
      <c r="N275" s="59">
        <f t="shared" si="102"/>
        <v>0.16805564658569744</v>
      </c>
      <c r="O275" s="59">
        <f t="shared" si="102"/>
        <v>0.23527790521997641</v>
      </c>
      <c r="P275" s="59">
        <f t="shared" si="102"/>
        <v>0.18486121124426719</v>
      </c>
      <c r="Q275" s="59">
        <f t="shared" si="102"/>
        <v>0</v>
      </c>
      <c r="R275" s="59">
        <f t="shared" si="102"/>
        <v>0</v>
      </c>
      <c r="S275" s="60">
        <f t="shared" si="103"/>
        <v>0.16805564658569744</v>
      </c>
      <c r="T275" s="59">
        <f t="shared" si="103"/>
        <v>1.0923617028070336E-2</v>
      </c>
      <c r="U275" s="60">
        <f t="shared" si="103"/>
        <v>0</v>
      </c>
      <c r="V275" s="59">
        <f t="shared" si="103"/>
        <v>0.522148893941762</v>
      </c>
      <c r="W275" s="59">
        <f t="shared" si="103"/>
        <v>0.19494455003940905</v>
      </c>
      <c r="X275" s="59">
        <f t="shared" si="103"/>
        <v>0</v>
      </c>
      <c r="Y275" s="59">
        <f t="shared" si="103"/>
        <v>0.10503477911606091</v>
      </c>
      <c r="Z275" s="59">
        <f t="shared" si="103"/>
        <v>0</v>
      </c>
      <c r="AA275" s="59">
        <f t="shared" si="103"/>
        <v>0.2033473323686939</v>
      </c>
      <c r="AB275" s="59">
        <f t="shared" si="103"/>
        <v>0</v>
      </c>
      <c r="AC275" s="59">
        <f t="shared" si="103"/>
        <v>0.21006955823212181</v>
      </c>
      <c r="AD275" s="59">
        <f t="shared" si="103"/>
        <v>0</v>
      </c>
      <c r="AE275" s="59">
        <f t="shared" si="103"/>
        <v>1.6805564658569746E-2</v>
      </c>
      <c r="AF275" s="59">
        <f t="shared" si="103"/>
        <v>0</v>
      </c>
      <c r="AG275" s="60">
        <f t="shared" si="103"/>
        <v>0</v>
      </c>
      <c r="AH275" s="59">
        <f t="shared" si="103"/>
        <v>0</v>
      </c>
      <c r="AI275" s="59">
        <f t="shared" si="103"/>
        <v>8.4027823292848729E-3</v>
      </c>
      <c r="AJ275" s="60">
        <f t="shared" si="104"/>
        <v>0</v>
      </c>
      <c r="AK275" s="60">
        <f t="shared" si="104"/>
        <v>0</v>
      </c>
      <c r="AL275" s="60">
        <f t="shared" si="104"/>
        <v>0</v>
      </c>
      <c r="AM275" s="60">
        <f t="shared" si="104"/>
        <v>4.2013911646424365E-3</v>
      </c>
      <c r="AN275" s="60">
        <f t="shared" si="104"/>
        <v>1.579723077905556</v>
      </c>
      <c r="AO275" s="60">
        <f t="shared" si="104"/>
        <v>0</v>
      </c>
      <c r="AP275" s="60">
        <f t="shared" si="104"/>
        <v>0</v>
      </c>
      <c r="AQ275" s="60">
        <f t="shared" si="104"/>
        <v>0</v>
      </c>
      <c r="AR275" s="59">
        <f t="shared" si="104"/>
        <v>0</v>
      </c>
      <c r="AS275" s="59">
        <f t="shared" si="104"/>
        <v>0</v>
      </c>
      <c r="AT275" s="59">
        <f t="shared" si="104"/>
        <v>1.0083338795141847E-3</v>
      </c>
      <c r="AU275" s="59">
        <f t="shared" si="104"/>
        <v>0</v>
      </c>
      <c r="AV275" s="59">
        <f t="shared" si="104"/>
        <v>0</v>
      </c>
      <c r="AW275" s="59">
        <f t="shared" si="104"/>
        <v>0</v>
      </c>
      <c r="AX275" s="59">
        <f t="shared" si="104"/>
        <v>0</v>
      </c>
      <c r="AY275" s="59">
        <f t="shared" si="104"/>
        <v>0</v>
      </c>
      <c r="AZ275" s="59">
        <f t="shared" si="105"/>
        <v>0</v>
      </c>
      <c r="BA275" s="59">
        <f t="shared" si="105"/>
        <v>0</v>
      </c>
      <c r="BB275" s="59">
        <f t="shared" si="105"/>
        <v>2.3191679228826246E-2</v>
      </c>
    </row>
    <row r="276" spans="1:54" x14ac:dyDescent="0.25">
      <c r="A276" s="61">
        <f t="shared" si="106"/>
        <v>43420</v>
      </c>
      <c r="B276" s="32">
        <f t="shared" si="93"/>
        <v>6.7104451626022401</v>
      </c>
      <c r="C276" s="59">
        <f t="shared" si="102"/>
        <v>0</v>
      </c>
      <c r="D276" s="59">
        <f t="shared" si="102"/>
        <v>0.462153028110668</v>
      </c>
      <c r="E276" s="60">
        <f t="shared" si="102"/>
        <v>0.462153028110668</v>
      </c>
      <c r="F276" s="59">
        <f t="shared" si="102"/>
        <v>0.462153028110668</v>
      </c>
      <c r="G276" s="59">
        <f t="shared" si="102"/>
        <v>0.462153028110668</v>
      </c>
      <c r="H276" s="59">
        <f t="shared" si="102"/>
        <v>0.1176389526099882</v>
      </c>
      <c r="I276" s="59">
        <f t="shared" si="102"/>
        <v>0</v>
      </c>
      <c r="J276" s="60">
        <f t="shared" si="102"/>
        <v>0.84027823292848725</v>
      </c>
      <c r="K276" s="59">
        <f t="shared" si="102"/>
        <v>0.18161773726516325</v>
      </c>
      <c r="L276" s="60">
        <f t="shared" si="102"/>
        <v>0</v>
      </c>
      <c r="M276" s="59">
        <f t="shared" si="102"/>
        <v>8.6246157827779932E-2</v>
      </c>
      <c r="N276" s="59">
        <f t="shared" si="102"/>
        <v>0.16805564658569744</v>
      </c>
      <c r="O276" s="59">
        <f t="shared" si="102"/>
        <v>0.23527790521997641</v>
      </c>
      <c r="P276" s="59">
        <f t="shared" si="102"/>
        <v>0.18486121124426719</v>
      </c>
      <c r="Q276" s="59">
        <f t="shared" si="102"/>
        <v>0</v>
      </c>
      <c r="R276" s="59">
        <f t="shared" si="102"/>
        <v>0</v>
      </c>
      <c r="S276" s="60">
        <f t="shared" si="103"/>
        <v>0.16805564658569744</v>
      </c>
      <c r="T276" s="59">
        <f t="shared" ref="T276:AW291" si="107">T$31/1.98347/30</f>
        <v>1.0923617028070336E-2</v>
      </c>
      <c r="U276" s="60">
        <f t="shared" si="107"/>
        <v>0</v>
      </c>
      <c r="V276" s="59">
        <f t="shared" si="107"/>
        <v>0.522148893941762</v>
      </c>
      <c r="W276" s="59">
        <f t="shared" si="107"/>
        <v>0.19494455003940905</v>
      </c>
      <c r="X276" s="59">
        <f t="shared" si="107"/>
        <v>0</v>
      </c>
      <c r="Y276" s="59">
        <f t="shared" si="107"/>
        <v>0.10503477911606091</v>
      </c>
      <c r="Z276" s="59">
        <f t="shared" si="107"/>
        <v>0</v>
      </c>
      <c r="AA276" s="59">
        <f t="shared" si="107"/>
        <v>0.2033473323686939</v>
      </c>
      <c r="AB276" s="59">
        <f t="shared" si="107"/>
        <v>0</v>
      </c>
      <c r="AC276" s="59">
        <f t="shared" si="107"/>
        <v>0.21006955823212181</v>
      </c>
      <c r="AD276" s="59">
        <f t="shared" si="107"/>
        <v>0</v>
      </c>
      <c r="AE276" s="59">
        <f t="shared" si="107"/>
        <v>1.6805564658569746E-2</v>
      </c>
      <c r="AF276" s="59">
        <f t="shared" si="107"/>
        <v>0</v>
      </c>
      <c r="AG276" s="60">
        <f t="shared" si="107"/>
        <v>0</v>
      </c>
      <c r="AH276" s="59">
        <f t="shared" si="107"/>
        <v>0</v>
      </c>
      <c r="AI276" s="59">
        <f t="shared" si="107"/>
        <v>8.4027823292848729E-3</v>
      </c>
      <c r="AJ276" s="60">
        <f t="shared" si="104"/>
        <v>0</v>
      </c>
      <c r="AK276" s="60">
        <f t="shared" si="104"/>
        <v>0</v>
      </c>
      <c r="AL276" s="60">
        <f t="shared" si="104"/>
        <v>0</v>
      </c>
      <c r="AM276" s="60">
        <f t="shared" si="104"/>
        <v>4.2013911646424365E-3</v>
      </c>
      <c r="AN276" s="60">
        <f t="shared" si="104"/>
        <v>1.579723077905556</v>
      </c>
      <c r="AO276" s="60">
        <f t="shared" si="104"/>
        <v>0</v>
      </c>
      <c r="AP276" s="60">
        <f t="shared" si="104"/>
        <v>0</v>
      </c>
      <c r="AQ276" s="60">
        <f t="shared" si="104"/>
        <v>0</v>
      </c>
      <c r="AR276" s="59">
        <f t="shared" si="104"/>
        <v>0</v>
      </c>
      <c r="AS276" s="59">
        <f t="shared" si="104"/>
        <v>0</v>
      </c>
      <c r="AT276" s="59">
        <f t="shared" si="104"/>
        <v>1.0083338795141847E-3</v>
      </c>
      <c r="AU276" s="59">
        <f t="shared" si="104"/>
        <v>0</v>
      </c>
      <c r="AV276" s="59">
        <f t="shared" si="104"/>
        <v>0</v>
      </c>
      <c r="AW276" s="59">
        <f t="shared" si="104"/>
        <v>0</v>
      </c>
      <c r="AX276" s="59">
        <f t="shared" si="104"/>
        <v>0</v>
      </c>
      <c r="AY276" s="59">
        <f t="shared" ref="AW276:BD290" si="108">AY$31/1.98347/30</f>
        <v>0</v>
      </c>
      <c r="AZ276" s="59">
        <f t="shared" si="105"/>
        <v>0</v>
      </c>
      <c r="BA276" s="59">
        <f t="shared" si="105"/>
        <v>0</v>
      </c>
      <c r="BB276" s="59">
        <f t="shared" si="105"/>
        <v>2.3191679228826246E-2</v>
      </c>
    </row>
    <row r="277" spans="1:54" x14ac:dyDescent="0.25">
      <c r="A277" s="61">
        <f t="shared" si="106"/>
        <v>43421</v>
      </c>
      <c r="B277" s="32">
        <f t="shared" si="93"/>
        <v>6.7104451626022401</v>
      </c>
      <c r="C277" s="59">
        <f t="shared" si="102"/>
        <v>0</v>
      </c>
      <c r="D277" s="59">
        <f t="shared" ref="D277:AG292" si="109">D$31/1.98347/30</f>
        <v>0.462153028110668</v>
      </c>
      <c r="E277" s="60">
        <f t="shared" si="109"/>
        <v>0.462153028110668</v>
      </c>
      <c r="F277" s="59">
        <f t="shared" si="109"/>
        <v>0.462153028110668</v>
      </c>
      <c r="G277" s="59">
        <f t="shared" si="109"/>
        <v>0.462153028110668</v>
      </c>
      <c r="H277" s="59">
        <f t="shared" si="109"/>
        <v>0.1176389526099882</v>
      </c>
      <c r="I277" s="59">
        <f t="shared" si="109"/>
        <v>0</v>
      </c>
      <c r="J277" s="60">
        <f t="shared" si="109"/>
        <v>0.84027823292848725</v>
      </c>
      <c r="K277" s="59">
        <f t="shared" si="109"/>
        <v>0.18161773726516325</v>
      </c>
      <c r="L277" s="60">
        <f t="shared" si="109"/>
        <v>0</v>
      </c>
      <c r="M277" s="59">
        <f t="shared" si="109"/>
        <v>8.6246157827779932E-2</v>
      </c>
      <c r="N277" s="59">
        <f t="shared" si="109"/>
        <v>0.16805564658569744</v>
      </c>
      <c r="O277" s="59">
        <f t="shared" si="109"/>
        <v>0.23527790521997641</v>
      </c>
      <c r="P277" s="59">
        <f t="shared" si="109"/>
        <v>0.18486121124426719</v>
      </c>
      <c r="Q277" s="59">
        <f t="shared" si="109"/>
        <v>0</v>
      </c>
      <c r="R277" s="59">
        <f t="shared" si="109"/>
        <v>0</v>
      </c>
      <c r="S277" s="60">
        <f t="shared" si="109"/>
        <v>0.16805564658569744</v>
      </c>
      <c r="T277" s="59">
        <f t="shared" si="109"/>
        <v>1.0923617028070336E-2</v>
      </c>
      <c r="U277" s="60">
        <f t="shared" si="109"/>
        <v>0</v>
      </c>
      <c r="V277" s="59">
        <f t="shared" si="109"/>
        <v>0.522148893941762</v>
      </c>
      <c r="W277" s="59">
        <f t="shared" si="107"/>
        <v>0.19494455003940905</v>
      </c>
      <c r="X277" s="59">
        <f t="shared" si="109"/>
        <v>0</v>
      </c>
      <c r="Y277" s="59">
        <f t="shared" si="109"/>
        <v>0.10503477911606091</v>
      </c>
      <c r="Z277" s="59">
        <f t="shared" si="109"/>
        <v>0</v>
      </c>
      <c r="AA277" s="59">
        <f t="shared" si="109"/>
        <v>0.2033473323686939</v>
      </c>
      <c r="AB277" s="59">
        <f t="shared" si="107"/>
        <v>0</v>
      </c>
      <c r="AC277" s="59">
        <f t="shared" si="109"/>
        <v>0.21006955823212181</v>
      </c>
      <c r="AD277" s="59">
        <f t="shared" si="109"/>
        <v>0</v>
      </c>
      <c r="AE277" s="59">
        <f t="shared" si="109"/>
        <v>1.6805564658569746E-2</v>
      </c>
      <c r="AF277" s="59">
        <f t="shared" si="109"/>
        <v>0</v>
      </c>
      <c r="AG277" s="60">
        <f t="shared" si="107"/>
        <v>0</v>
      </c>
      <c r="AH277" s="59">
        <f t="shared" si="107"/>
        <v>0</v>
      </c>
      <c r="AI277" s="59">
        <f t="shared" si="107"/>
        <v>8.4027823292848729E-3</v>
      </c>
      <c r="AJ277" s="60">
        <f t="shared" si="107"/>
        <v>0</v>
      </c>
      <c r="AK277" s="60">
        <f t="shared" si="107"/>
        <v>0</v>
      </c>
      <c r="AL277" s="60">
        <f t="shared" si="107"/>
        <v>0</v>
      </c>
      <c r="AM277" s="60">
        <f t="shared" si="107"/>
        <v>4.2013911646424365E-3</v>
      </c>
      <c r="AN277" s="60">
        <f t="shared" si="107"/>
        <v>1.579723077905556</v>
      </c>
      <c r="AO277" s="60">
        <f t="shared" si="107"/>
        <v>0</v>
      </c>
      <c r="AP277" s="60">
        <f t="shared" si="107"/>
        <v>0</v>
      </c>
      <c r="AQ277" s="60">
        <f t="shared" si="107"/>
        <v>0</v>
      </c>
      <c r="AR277" s="59">
        <f t="shared" si="107"/>
        <v>0</v>
      </c>
      <c r="AS277" s="59">
        <f t="shared" si="107"/>
        <v>0</v>
      </c>
      <c r="AT277" s="59">
        <f t="shared" si="107"/>
        <v>1.0083338795141847E-3</v>
      </c>
      <c r="AU277" s="59">
        <f t="shared" si="107"/>
        <v>0</v>
      </c>
      <c r="AV277" s="59">
        <f t="shared" si="107"/>
        <v>0</v>
      </c>
      <c r="AW277" s="59">
        <f t="shared" si="108"/>
        <v>0</v>
      </c>
      <c r="AX277" s="59">
        <f t="shared" si="108"/>
        <v>0</v>
      </c>
      <c r="AY277" s="59">
        <f t="shared" si="108"/>
        <v>0</v>
      </c>
      <c r="AZ277" s="59">
        <f t="shared" si="108"/>
        <v>0</v>
      </c>
      <c r="BA277" s="59">
        <f t="shared" si="108"/>
        <v>0</v>
      </c>
      <c r="BB277" s="59">
        <f t="shared" si="108"/>
        <v>2.3191679228826246E-2</v>
      </c>
    </row>
    <row r="278" spans="1:54" x14ac:dyDescent="0.25">
      <c r="A278" s="61">
        <f t="shared" si="106"/>
        <v>43422</v>
      </c>
      <c r="B278" s="32">
        <f t="shared" si="93"/>
        <v>6.7104451626022401</v>
      </c>
      <c r="C278" s="59">
        <f t="shared" ref="C278:R307" si="110">C$31/1.98347/30</f>
        <v>0</v>
      </c>
      <c r="D278" s="59">
        <f t="shared" si="109"/>
        <v>0.462153028110668</v>
      </c>
      <c r="E278" s="60">
        <f t="shared" si="109"/>
        <v>0.462153028110668</v>
      </c>
      <c r="F278" s="59">
        <f t="shared" si="109"/>
        <v>0.462153028110668</v>
      </c>
      <c r="G278" s="59">
        <f t="shared" si="109"/>
        <v>0.462153028110668</v>
      </c>
      <c r="H278" s="59">
        <f t="shared" si="109"/>
        <v>0.1176389526099882</v>
      </c>
      <c r="I278" s="59">
        <f t="shared" si="109"/>
        <v>0</v>
      </c>
      <c r="J278" s="60">
        <f t="shared" si="109"/>
        <v>0.84027823292848725</v>
      </c>
      <c r="K278" s="59">
        <f t="shared" si="109"/>
        <v>0.18161773726516325</v>
      </c>
      <c r="L278" s="60">
        <f t="shared" si="109"/>
        <v>0</v>
      </c>
      <c r="M278" s="59">
        <f t="shared" si="109"/>
        <v>8.6246157827779932E-2</v>
      </c>
      <c r="N278" s="59">
        <f t="shared" si="109"/>
        <v>0.16805564658569744</v>
      </c>
      <c r="O278" s="59">
        <f t="shared" si="109"/>
        <v>0.23527790521997641</v>
      </c>
      <c r="P278" s="59">
        <f t="shared" si="109"/>
        <v>0.18486121124426719</v>
      </c>
      <c r="Q278" s="59">
        <f t="shared" si="109"/>
        <v>0</v>
      </c>
      <c r="R278" s="59">
        <f t="shared" si="109"/>
        <v>0</v>
      </c>
      <c r="S278" s="60">
        <f t="shared" si="109"/>
        <v>0.16805564658569744</v>
      </c>
      <c r="T278" s="59">
        <f t="shared" si="109"/>
        <v>1.0923617028070336E-2</v>
      </c>
      <c r="U278" s="60">
        <f t="shared" si="109"/>
        <v>0</v>
      </c>
      <c r="V278" s="59">
        <f t="shared" si="109"/>
        <v>0.522148893941762</v>
      </c>
      <c r="W278" s="59">
        <f t="shared" si="107"/>
        <v>0.19494455003940905</v>
      </c>
      <c r="X278" s="59">
        <f t="shared" si="109"/>
        <v>0</v>
      </c>
      <c r="Y278" s="59">
        <f t="shared" si="109"/>
        <v>0.10503477911606091</v>
      </c>
      <c r="Z278" s="59">
        <f t="shared" si="109"/>
        <v>0</v>
      </c>
      <c r="AA278" s="59">
        <f t="shared" si="109"/>
        <v>0.2033473323686939</v>
      </c>
      <c r="AB278" s="59">
        <f t="shared" si="107"/>
        <v>0</v>
      </c>
      <c r="AC278" s="59">
        <f t="shared" si="109"/>
        <v>0.21006955823212181</v>
      </c>
      <c r="AD278" s="59">
        <f t="shared" si="109"/>
        <v>0</v>
      </c>
      <c r="AE278" s="59">
        <f t="shared" si="109"/>
        <v>1.6805564658569746E-2</v>
      </c>
      <c r="AF278" s="59">
        <f t="shared" si="109"/>
        <v>0</v>
      </c>
      <c r="AG278" s="60">
        <f t="shared" si="107"/>
        <v>0</v>
      </c>
      <c r="AH278" s="59">
        <f t="shared" si="107"/>
        <v>0</v>
      </c>
      <c r="AI278" s="59">
        <f t="shared" si="107"/>
        <v>8.4027823292848729E-3</v>
      </c>
      <c r="AJ278" s="60">
        <f t="shared" si="107"/>
        <v>0</v>
      </c>
      <c r="AK278" s="60">
        <f t="shared" si="107"/>
        <v>0</v>
      </c>
      <c r="AL278" s="60">
        <f t="shared" si="107"/>
        <v>0</v>
      </c>
      <c r="AM278" s="60">
        <f t="shared" si="107"/>
        <v>4.2013911646424365E-3</v>
      </c>
      <c r="AN278" s="60">
        <f t="shared" si="107"/>
        <v>1.579723077905556</v>
      </c>
      <c r="AO278" s="60">
        <f t="shared" si="107"/>
        <v>0</v>
      </c>
      <c r="AP278" s="60">
        <f t="shared" si="107"/>
        <v>0</v>
      </c>
      <c r="AQ278" s="60">
        <f t="shared" si="107"/>
        <v>0</v>
      </c>
      <c r="AR278" s="59">
        <f t="shared" si="107"/>
        <v>0</v>
      </c>
      <c r="AS278" s="59">
        <f t="shared" si="107"/>
        <v>0</v>
      </c>
      <c r="AT278" s="59">
        <f t="shared" si="107"/>
        <v>1.0083338795141847E-3</v>
      </c>
      <c r="AU278" s="59">
        <f t="shared" si="107"/>
        <v>0</v>
      </c>
      <c r="AV278" s="59">
        <f t="shared" si="107"/>
        <v>0</v>
      </c>
      <c r="AW278" s="59">
        <f t="shared" si="108"/>
        <v>0</v>
      </c>
      <c r="AX278" s="59">
        <f t="shared" si="108"/>
        <v>0</v>
      </c>
      <c r="AY278" s="59">
        <f t="shared" si="108"/>
        <v>0</v>
      </c>
      <c r="AZ278" s="59">
        <f t="shared" si="108"/>
        <v>0</v>
      </c>
      <c r="BA278" s="59">
        <f t="shared" si="108"/>
        <v>0</v>
      </c>
      <c r="BB278" s="59">
        <f t="shared" si="108"/>
        <v>2.3191679228826246E-2</v>
      </c>
    </row>
    <row r="279" spans="1:54" x14ac:dyDescent="0.25">
      <c r="A279" s="61">
        <f t="shared" si="106"/>
        <v>43423</v>
      </c>
      <c r="B279" s="32">
        <f t="shared" si="93"/>
        <v>6.7104451626022401</v>
      </c>
      <c r="C279" s="59">
        <f t="shared" si="110"/>
        <v>0</v>
      </c>
      <c r="D279" s="59">
        <f t="shared" si="109"/>
        <v>0.462153028110668</v>
      </c>
      <c r="E279" s="60">
        <f t="shared" si="109"/>
        <v>0.462153028110668</v>
      </c>
      <c r="F279" s="59">
        <f t="shared" si="109"/>
        <v>0.462153028110668</v>
      </c>
      <c r="G279" s="59">
        <f t="shared" si="109"/>
        <v>0.462153028110668</v>
      </c>
      <c r="H279" s="59">
        <f t="shared" si="109"/>
        <v>0.1176389526099882</v>
      </c>
      <c r="I279" s="59">
        <f t="shared" si="109"/>
        <v>0</v>
      </c>
      <c r="J279" s="60">
        <f t="shared" si="109"/>
        <v>0.84027823292848725</v>
      </c>
      <c r="K279" s="59">
        <f t="shared" si="109"/>
        <v>0.18161773726516325</v>
      </c>
      <c r="L279" s="60">
        <f t="shared" si="109"/>
        <v>0</v>
      </c>
      <c r="M279" s="59">
        <f t="shared" si="109"/>
        <v>8.6246157827779932E-2</v>
      </c>
      <c r="N279" s="59">
        <f t="shared" si="109"/>
        <v>0.16805564658569744</v>
      </c>
      <c r="O279" s="59">
        <f t="shared" si="109"/>
        <v>0.23527790521997641</v>
      </c>
      <c r="P279" s="59">
        <f t="shared" si="109"/>
        <v>0.18486121124426719</v>
      </c>
      <c r="Q279" s="59">
        <f t="shared" si="109"/>
        <v>0</v>
      </c>
      <c r="R279" s="59">
        <f t="shared" si="109"/>
        <v>0</v>
      </c>
      <c r="S279" s="60">
        <f t="shared" si="109"/>
        <v>0.16805564658569744</v>
      </c>
      <c r="T279" s="59">
        <f t="shared" si="109"/>
        <v>1.0923617028070336E-2</v>
      </c>
      <c r="U279" s="60">
        <f t="shared" si="109"/>
        <v>0</v>
      </c>
      <c r="V279" s="59">
        <f t="shared" si="109"/>
        <v>0.522148893941762</v>
      </c>
      <c r="W279" s="59">
        <f t="shared" si="107"/>
        <v>0.19494455003940905</v>
      </c>
      <c r="X279" s="59">
        <f t="shared" si="109"/>
        <v>0</v>
      </c>
      <c r="Y279" s="59">
        <f t="shared" si="109"/>
        <v>0.10503477911606091</v>
      </c>
      <c r="Z279" s="59">
        <f t="shared" si="109"/>
        <v>0</v>
      </c>
      <c r="AA279" s="59">
        <f t="shared" si="109"/>
        <v>0.2033473323686939</v>
      </c>
      <c r="AB279" s="59">
        <f t="shared" si="107"/>
        <v>0</v>
      </c>
      <c r="AC279" s="59">
        <f t="shared" si="109"/>
        <v>0.21006955823212181</v>
      </c>
      <c r="AD279" s="59">
        <f t="shared" si="109"/>
        <v>0</v>
      </c>
      <c r="AE279" s="59">
        <f t="shared" si="109"/>
        <v>1.6805564658569746E-2</v>
      </c>
      <c r="AF279" s="59">
        <f t="shared" si="109"/>
        <v>0</v>
      </c>
      <c r="AG279" s="60">
        <f t="shared" si="107"/>
        <v>0</v>
      </c>
      <c r="AH279" s="59">
        <f t="shared" si="107"/>
        <v>0</v>
      </c>
      <c r="AI279" s="59">
        <f t="shared" si="107"/>
        <v>8.4027823292848729E-3</v>
      </c>
      <c r="AJ279" s="60">
        <f t="shared" si="107"/>
        <v>0</v>
      </c>
      <c r="AK279" s="60">
        <f t="shared" si="107"/>
        <v>0</v>
      </c>
      <c r="AL279" s="60">
        <f t="shared" si="107"/>
        <v>0</v>
      </c>
      <c r="AM279" s="60">
        <f t="shared" si="107"/>
        <v>4.2013911646424365E-3</v>
      </c>
      <c r="AN279" s="60">
        <f t="shared" si="107"/>
        <v>1.579723077905556</v>
      </c>
      <c r="AO279" s="60">
        <f t="shared" si="107"/>
        <v>0</v>
      </c>
      <c r="AP279" s="60">
        <f t="shared" si="107"/>
        <v>0</v>
      </c>
      <c r="AQ279" s="60">
        <f t="shared" si="107"/>
        <v>0</v>
      </c>
      <c r="AR279" s="59">
        <f t="shared" si="107"/>
        <v>0</v>
      </c>
      <c r="AS279" s="59">
        <f t="shared" si="107"/>
        <v>0</v>
      </c>
      <c r="AT279" s="59">
        <f t="shared" si="107"/>
        <v>1.0083338795141847E-3</v>
      </c>
      <c r="AU279" s="59">
        <f t="shared" si="107"/>
        <v>0</v>
      </c>
      <c r="AV279" s="59">
        <f t="shared" si="107"/>
        <v>0</v>
      </c>
      <c r="AW279" s="59">
        <f t="shared" si="108"/>
        <v>0</v>
      </c>
      <c r="AX279" s="59">
        <f t="shared" si="108"/>
        <v>0</v>
      </c>
      <c r="AY279" s="59">
        <f t="shared" si="108"/>
        <v>0</v>
      </c>
      <c r="AZ279" s="59">
        <f t="shared" si="108"/>
        <v>0</v>
      </c>
      <c r="BA279" s="59">
        <f t="shared" si="108"/>
        <v>0</v>
      </c>
      <c r="BB279" s="59">
        <f t="shared" si="108"/>
        <v>2.3191679228826246E-2</v>
      </c>
    </row>
    <row r="280" spans="1:54" x14ac:dyDescent="0.25">
      <c r="A280" s="61">
        <f t="shared" si="106"/>
        <v>43424</v>
      </c>
      <c r="B280" s="32">
        <f t="shared" si="93"/>
        <v>6.7104451626022401</v>
      </c>
      <c r="C280" s="59">
        <f t="shared" si="110"/>
        <v>0</v>
      </c>
      <c r="D280" s="59">
        <f t="shared" si="109"/>
        <v>0.462153028110668</v>
      </c>
      <c r="E280" s="60">
        <f t="shared" si="109"/>
        <v>0.462153028110668</v>
      </c>
      <c r="F280" s="59">
        <f t="shared" si="109"/>
        <v>0.462153028110668</v>
      </c>
      <c r="G280" s="59">
        <f t="shared" si="109"/>
        <v>0.462153028110668</v>
      </c>
      <c r="H280" s="59">
        <f t="shared" si="109"/>
        <v>0.1176389526099882</v>
      </c>
      <c r="I280" s="59">
        <f t="shared" si="109"/>
        <v>0</v>
      </c>
      <c r="J280" s="60">
        <f t="shared" si="109"/>
        <v>0.84027823292848725</v>
      </c>
      <c r="K280" s="59">
        <f t="shared" si="109"/>
        <v>0.18161773726516325</v>
      </c>
      <c r="L280" s="60">
        <f t="shared" si="109"/>
        <v>0</v>
      </c>
      <c r="M280" s="59">
        <f t="shared" si="109"/>
        <v>8.6246157827779932E-2</v>
      </c>
      <c r="N280" s="59">
        <f t="shared" si="109"/>
        <v>0.16805564658569744</v>
      </c>
      <c r="O280" s="59">
        <f t="shared" si="109"/>
        <v>0.23527790521997641</v>
      </c>
      <c r="P280" s="59">
        <f t="shared" si="109"/>
        <v>0.18486121124426719</v>
      </c>
      <c r="Q280" s="59">
        <f t="shared" si="109"/>
        <v>0</v>
      </c>
      <c r="R280" s="59">
        <f t="shared" si="109"/>
        <v>0</v>
      </c>
      <c r="S280" s="60">
        <f t="shared" si="109"/>
        <v>0.16805564658569744</v>
      </c>
      <c r="T280" s="59">
        <f t="shared" si="109"/>
        <v>1.0923617028070336E-2</v>
      </c>
      <c r="U280" s="60">
        <f t="shared" si="109"/>
        <v>0</v>
      </c>
      <c r="V280" s="59">
        <f t="shared" si="109"/>
        <v>0.522148893941762</v>
      </c>
      <c r="W280" s="59">
        <f t="shared" si="107"/>
        <v>0.19494455003940905</v>
      </c>
      <c r="X280" s="59">
        <f t="shared" si="109"/>
        <v>0</v>
      </c>
      <c r="Y280" s="59">
        <f t="shared" si="109"/>
        <v>0.10503477911606091</v>
      </c>
      <c r="Z280" s="59">
        <f t="shared" si="109"/>
        <v>0</v>
      </c>
      <c r="AA280" s="59">
        <f t="shared" si="109"/>
        <v>0.2033473323686939</v>
      </c>
      <c r="AB280" s="59">
        <f t="shared" si="107"/>
        <v>0</v>
      </c>
      <c r="AC280" s="59">
        <f t="shared" si="109"/>
        <v>0.21006955823212181</v>
      </c>
      <c r="AD280" s="59">
        <f t="shared" si="109"/>
        <v>0</v>
      </c>
      <c r="AE280" s="59">
        <f t="shared" si="109"/>
        <v>1.6805564658569746E-2</v>
      </c>
      <c r="AF280" s="59">
        <f t="shared" si="109"/>
        <v>0</v>
      </c>
      <c r="AG280" s="60">
        <f t="shared" si="107"/>
        <v>0</v>
      </c>
      <c r="AH280" s="59">
        <f t="shared" si="107"/>
        <v>0</v>
      </c>
      <c r="AI280" s="59">
        <f t="shared" si="107"/>
        <v>8.4027823292848729E-3</v>
      </c>
      <c r="AJ280" s="60">
        <f t="shared" si="107"/>
        <v>0</v>
      </c>
      <c r="AK280" s="60">
        <f t="shared" si="107"/>
        <v>0</v>
      </c>
      <c r="AL280" s="60">
        <f t="shared" si="107"/>
        <v>0</v>
      </c>
      <c r="AM280" s="60">
        <f t="shared" si="107"/>
        <v>4.2013911646424365E-3</v>
      </c>
      <c r="AN280" s="60">
        <f t="shared" si="107"/>
        <v>1.579723077905556</v>
      </c>
      <c r="AO280" s="60">
        <f t="shared" si="107"/>
        <v>0</v>
      </c>
      <c r="AP280" s="60">
        <f t="shared" si="107"/>
        <v>0</v>
      </c>
      <c r="AQ280" s="60">
        <f t="shared" si="107"/>
        <v>0</v>
      </c>
      <c r="AR280" s="59">
        <f t="shared" si="107"/>
        <v>0</v>
      </c>
      <c r="AS280" s="59">
        <f t="shared" si="107"/>
        <v>0</v>
      </c>
      <c r="AT280" s="59">
        <f t="shared" si="107"/>
        <v>1.0083338795141847E-3</v>
      </c>
      <c r="AU280" s="59">
        <f t="shared" si="107"/>
        <v>0</v>
      </c>
      <c r="AV280" s="59">
        <f t="shared" si="107"/>
        <v>0</v>
      </c>
      <c r="AW280" s="59">
        <f t="shared" si="108"/>
        <v>0</v>
      </c>
      <c r="AX280" s="59">
        <f t="shared" si="108"/>
        <v>0</v>
      </c>
      <c r="AY280" s="59">
        <f t="shared" si="108"/>
        <v>0</v>
      </c>
      <c r="AZ280" s="59">
        <f t="shared" si="108"/>
        <v>0</v>
      </c>
      <c r="BA280" s="59">
        <f t="shared" si="108"/>
        <v>0</v>
      </c>
      <c r="BB280" s="59">
        <f t="shared" si="108"/>
        <v>2.3191679228826246E-2</v>
      </c>
    </row>
    <row r="281" spans="1:54" x14ac:dyDescent="0.25">
      <c r="A281" s="61">
        <f t="shared" si="106"/>
        <v>43425</v>
      </c>
      <c r="B281" s="32">
        <f t="shared" si="93"/>
        <v>6.7104451626022401</v>
      </c>
      <c r="C281" s="59">
        <f t="shared" si="110"/>
        <v>0</v>
      </c>
      <c r="D281" s="59">
        <f t="shared" si="109"/>
        <v>0.462153028110668</v>
      </c>
      <c r="E281" s="60">
        <f t="shared" si="109"/>
        <v>0.462153028110668</v>
      </c>
      <c r="F281" s="59">
        <f t="shared" si="109"/>
        <v>0.462153028110668</v>
      </c>
      <c r="G281" s="59">
        <f t="shared" si="109"/>
        <v>0.462153028110668</v>
      </c>
      <c r="H281" s="59">
        <f t="shared" si="109"/>
        <v>0.1176389526099882</v>
      </c>
      <c r="I281" s="59">
        <f t="shared" si="109"/>
        <v>0</v>
      </c>
      <c r="J281" s="60">
        <f t="shared" si="109"/>
        <v>0.84027823292848725</v>
      </c>
      <c r="K281" s="59">
        <f t="shared" si="109"/>
        <v>0.18161773726516325</v>
      </c>
      <c r="L281" s="60">
        <f t="shared" si="109"/>
        <v>0</v>
      </c>
      <c r="M281" s="59">
        <f t="shared" si="109"/>
        <v>8.6246157827779932E-2</v>
      </c>
      <c r="N281" s="59">
        <f t="shared" si="109"/>
        <v>0.16805564658569744</v>
      </c>
      <c r="O281" s="59">
        <f t="shared" si="109"/>
        <v>0.23527790521997641</v>
      </c>
      <c r="P281" s="59">
        <f t="shared" si="109"/>
        <v>0.18486121124426719</v>
      </c>
      <c r="Q281" s="59">
        <f t="shared" si="109"/>
        <v>0</v>
      </c>
      <c r="R281" s="59">
        <f t="shared" si="109"/>
        <v>0</v>
      </c>
      <c r="S281" s="60">
        <f t="shared" si="109"/>
        <v>0.16805564658569744</v>
      </c>
      <c r="T281" s="59">
        <f t="shared" si="109"/>
        <v>1.0923617028070336E-2</v>
      </c>
      <c r="U281" s="60">
        <f t="shared" si="109"/>
        <v>0</v>
      </c>
      <c r="V281" s="59">
        <f t="shared" si="109"/>
        <v>0.522148893941762</v>
      </c>
      <c r="W281" s="59">
        <f t="shared" si="107"/>
        <v>0.19494455003940905</v>
      </c>
      <c r="X281" s="59">
        <f t="shared" si="109"/>
        <v>0</v>
      </c>
      <c r="Y281" s="59">
        <f t="shared" si="109"/>
        <v>0.10503477911606091</v>
      </c>
      <c r="Z281" s="59">
        <f t="shared" si="109"/>
        <v>0</v>
      </c>
      <c r="AA281" s="59">
        <f t="shared" si="109"/>
        <v>0.2033473323686939</v>
      </c>
      <c r="AB281" s="59">
        <f t="shared" si="109"/>
        <v>0</v>
      </c>
      <c r="AC281" s="59">
        <f t="shared" si="109"/>
        <v>0.21006955823212181</v>
      </c>
      <c r="AD281" s="59">
        <f t="shared" si="109"/>
        <v>0</v>
      </c>
      <c r="AE281" s="59">
        <f t="shared" si="109"/>
        <v>1.6805564658569746E-2</v>
      </c>
      <c r="AF281" s="59">
        <f t="shared" si="109"/>
        <v>0</v>
      </c>
      <c r="AG281" s="60">
        <f t="shared" si="109"/>
        <v>0</v>
      </c>
      <c r="AH281" s="59">
        <f t="shared" si="107"/>
        <v>0</v>
      </c>
      <c r="AI281" s="59">
        <f t="shared" si="107"/>
        <v>8.4027823292848729E-3</v>
      </c>
      <c r="AJ281" s="60">
        <f t="shared" si="107"/>
        <v>0</v>
      </c>
      <c r="AK281" s="60">
        <f t="shared" si="107"/>
        <v>0</v>
      </c>
      <c r="AL281" s="60">
        <f t="shared" si="107"/>
        <v>0</v>
      </c>
      <c r="AM281" s="60">
        <f t="shared" si="107"/>
        <v>4.2013911646424365E-3</v>
      </c>
      <c r="AN281" s="60">
        <f t="shared" si="107"/>
        <v>1.579723077905556</v>
      </c>
      <c r="AO281" s="60">
        <f t="shared" si="107"/>
        <v>0</v>
      </c>
      <c r="AP281" s="60">
        <f t="shared" si="107"/>
        <v>0</v>
      </c>
      <c r="AQ281" s="60">
        <f t="shared" si="107"/>
        <v>0</v>
      </c>
      <c r="AR281" s="59">
        <f t="shared" si="107"/>
        <v>0</v>
      </c>
      <c r="AS281" s="59">
        <f t="shared" si="107"/>
        <v>0</v>
      </c>
      <c r="AT281" s="59">
        <f t="shared" si="107"/>
        <v>1.0083338795141847E-3</v>
      </c>
      <c r="AU281" s="59">
        <f t="shared" si="107"/>
        <v>0</v>
      </c>
      <c r="AV281" s="59">
        <f t="shared" si="107"/>
        <v>0</v>
      </c>
      <c r="AW281" s="59">
        <f t="shared" si="108"/>
        <v>0</v>
      </c>
      <c r="AX281" s="59">
        <f t="shared" si="108"/>
        <v>0</v>
      </c>
      <c r="AY281" s="59">
        <f t="shared" si="108"/>
        <v>0</v>
      </c>
      <c r="AZ281" s="59">
        <f t="shared" si="108"/>
        <v>0</v>
      </c>
      <c r="BA281" s="59">
        <f t="shared" si="108"/>
        <v>0</v>
      </c>
      <c r="BB281" s="59">
        <f t="shared" si="108"/>
        <v>2.3191679228826246E-2</v>
      </c>
    </row>
    <row r="282" spans="1:54" x14ac:dyDescent="0.25">
      <c r="A282" s="61">
        <f t="shared" si="106"/>
        <v>43426</v>
      </c>
      <c r="B282" s="32">
        <f t="shared" si="93"/>
        <v>6.7104451626022401</v>
      </c>
      <c r="C282" s="59">
        <f t="shared" si="110"/>
        <v>0</v>
      </c>
      <c r="D282" s="59">
        <f t="shared" si="109"/>
        <v>0.462153028110668</v>
      </c>
      <c r="E282" s="60">
        <f t="shared" si="109"/>
        <v>0.462153028110668</v>
      </c>
      <c r="F282" s="59">
        <f t="shared" si="109"/>
        <v>0.462153028110668</v>
      </c>
      <c r="G282" s="59">
        <f t="shared" si="109"/>
        <v>0.462153028110668</v>
      </c>
      <c r="H282" s="59">
        <f t="shared" si="109"/>
        <v>0.1176389526099882</v>
      </c>
      <c r="I282" s="59">
        <f t="shared" si="109"/>
        <v>0</v>
      </c>
      <c r="J282" s="60">
        <f t="shared" si="109"/>
        <v>0.84027823292848725</v>
      </c>
      <c r="K282" s="59">
        <f t="shared" si="109"/>
        <v>0.18161773726516325</v>
      </c>
      <c r="L282" s="60">
        <f t="shared" si="109"/>
        <v>0</v>
      </c>
      <c r="M282" s="59">
        <f t="shared" si="109"/>
        <v>8.6246157827779932E-2</v>
      </c>
      <c r="N282" s="59">
        <f t="shared" si="109"/>
        <v>0.16805564658569744</v>
      </c>
      <c r="O282" s="59">
        <f t="shared" si="109"/>
        <v>0.23527790521997641</v>
      </c>
      <c r="P282" s="59">
        <f t="shared" si="109"/>
        <v>0.18486121124426719</v>
      </c>
      <c r="Q282" s="59">
        <f t="shared" si="109"/>
        <v>0</v>
      </c>
      <c r="R282" s="59">
        <f t="shared" si="109"/>
        <v>0</v>
      </c>
      <c r="S282" s="60">
        <f t="shared" si="109"/>
        <v>0.16805564658569744</v>
      </c>
      <c r="T282" s="59">
        <f t="shared" si="109"/>
        <v>1.0923617028070336E-2</v>
      </c>
      <c r="U282" s="60">
        <f t="shared" si="109"/>
        <v>0</v>
      </c>
      <c r="V282" s="59">
        <f t="shared" si="109"/>
        <v>0.522148893941762</v>
      </c>
      <c r="W282" s="59">
        <f t="shared" si="107"/>
        <v>0.19494455003940905</v>
      </c>
      <c r="X282" s="59">
        <f t="shared" si="109"/>
        <v>0</v>
      </c>
      <c r="Y282" s="59">
        <f t="shared" si="109"/>
        <v>0.10503477911606091</v>
      </c>
      <c r="Z282" s="59">
        <f t="shared" si="109"/>
        <v>0</v>
      </c>
      <c r="AA282" s="59">
        <f t="shared" si="109"/>
        <v>0.2033473323686939</v>
      </c>
      <c r="AB282" s="59">
        <f t="shared" si="109"/>
        <v>0</v>
      </c>
      <c r="AC282" s="59">
        <f t="shared" si="109"/>
        <v>0.21006955823212181</v>
      </c>
      <c r="AD282" s="59">
        <f t="shared" si="109"/>
        <v>0</v>
      </c>
      <c r="AE282" s="59">
        <f t="shared" si="109"/>
        <v>1.6805564658569746E-2</v>
      </c>
      <c r="AF282" s="59">
        <f t="shared" si="109"/>
        <v>0</v>
      </c>
      <c r="AG282" s="60">
        <f t="shared" si="107"/>
        <v>0</v>
      </c>
      <c r="AH282" s="59">
        <f t="shared" si="107"/>
        <v>0</v>
      </c>
      <c r="AI282" s="59">
        <f t="shared" si="107"/>
        <v>8.4027823292848729E-3</v>
      </c>
      <c r="AJ282" s="60">
        <f t="shared" si="107"/>
        <v>0</v>
      </c>
      <c r="AK282" s="60">
        <f t="shared" si="107"/>
        <v>0</v>
      </c>
      <c r="AL282" s="60">
        <f t="shared" si="107"/>
        <v>0</v>
      </c>
      <c r="AM282" s="60">
        <f t="shared" si="107"/>
        <v>4.2013911646424365E-3</v>
      </c>
      <c r="AN282" s="60">
        <f t="shared" si="107"/>
        <v>1.579723077905556</v>
      </c>
      <c r="AO282" s="60">
        <f t="shared" si="107"/>
        <v>0</v>
      </c>
      <c r="AP282" s="60">
        <f t="shared" si="107"/>
        <v>0</v>
      </c>
      <c r="AQ282" s="60">
        <f t="shared" si="107"/>
        <v>0</v>
      </c>
      <c r="AR282" s="59">
        <f t="shared" si="107"/>
        <v>0</v>
      </c>
      <c r="AS282" s="59">
        <f t="shared" si="107"/>
        <v>0</v>
      </c>
      <c r="AT282" s="59">
        <f t="shared" si="107"/>
        <v>1.0083338795141847E-3</v>
      </c>
      <c r="AU282" s="59">
        <f t="shared" si="107"/>
        <v>0</v>
      </c>
      <c r="AV282" s="59">
        <f t="shared" si="107"/>
        <v>0</v>
      </c>
      <c r="AW282" s="59">
        <f t="shared" si="108"/>
        <v>0</v>
      </c>
      <c r="AX282" s="59">
        <f t="shared" si="108"/>
        <v>0</v>
      </c>
      <c r="AY282" s="59">
        <f t="shared" si="108"/>
        <v>0</v>
      </c>
      <c r="AZ282" s="59">
        <f t="shared" si="108"/>
        <v>0</v>
      </c>
      <c r="BA282" s="59">
        <f t="shared" si="108"/>
        <v>0</v>
      </c>
      <c r="BB282" s="59">
        <f t="shared" si="108"/>
        <v>2.3191679228826246E-2</v>
      </c>
    </row>
    <row r="283" spans="1:54" x14ac:dyDescent="0.25">
      <c r="A283" s="61">
        <f t="shared" si="106"/>
        <v>43427</v>
      </c>
      <c r="B283" s="32">
        <f t="shared" si="93"/>
        <v>6.7104451626022401</v>
      </c>
      <c r="C283" s="59">
        <f t="shared" si="110"/>
        <v>0</v>
      </c>
      <c r="D283" s="59">
        <f t="shared" si="109"/>
        <v>0.462153028110668</v>
      </c>
      <c r="E283" s="60">
        <f t="shared" si="109"/>
        <v>0.462153028110668</v>
      </c>
      <c r="F283" s="59">
        <f t="shared" si="109"/>
        <v>0.462153028110668</v>
      </c>
      <c r="G283" s="59">
        <f t="shared" si="109"/>
        <v>0.462153028110668</v>
      </c>
      <c r="H283" s="59">
        <f t="shared" si="109"/>
        <v>0.1176389526099882</v>
      </c>
      <c r="I283" s="59">
        <f t="shared" si="109"/>
        <v>0</v>
      </c>
      <c r="J283" s="60">
        <f t="shared" si="109"/>
        <v>0.84027823292848725</v>
      </c>
      <c r="K283" s="59">
        <f t="shared" si="109"/>
        <v>0.18161773726516325</v>
      </c>
      <c r="L283" s="60">
        <f t="shared" si="109"/>
        <v>0</v>
      </c>
      <c r="M283" s="59">
        <f t="shared" si="109"/>
        <v>8.6246157827779932E-2</v>
      </c>
      <c r="N283" s="59">
        <f t="shared" si="109"/>
        <v>0.16805564658569744</v>
      </c>
      <c r="O283" s="59">
        <f t="shared" si="109"/>
        <v>0.23527790521997641</v>
      </c>
      <c r="P283" s="59">
        <f t="shared" si="109"/>
        <v>0.18486121124426719</v>
      </c>
      <c r="Q283" s="59">
        <f t="shared" si="109"/>
        <v>0</v>
      </c>
      <c r="R283" s="59">
        <f t="shared" si="109"/>
        <v>0</v>
      </c>
      <c r="S283" s="60">
        <f t="shared" si="109"/>
        <v>0.16805564658569744</v>
      </c>
      <c r="T283" s="59">
        <f t="shared" si="109"/>
        <v>1.0923617028070336E-2</v>
      </c>
      <c r="U283" s="60">
        <f t="shared" si="109"/>
        <v>0</v>
      </c>
      <c r="V283" s="59">
        <f t="shared" si="109"/>
        <v>0.522148893941762</v>
      </c>
      <c r="W283" s="59">
        <f t="shared" si="107"/>
        <v>0.19494455003940905</v>
      </c>
      <c r="X283" s="59">
        <f t="shared" si="109"/>
        <v>0</v>
      </c>
      <c r="Y283" s="59">
        <f t="shared" si="109"/>
        <v>0.10503477911606091</v>
      </c>
      <c r="Z283" s="59">
        <f t="shared" si="109"/>
        <v>0</v>
      </c>
      <c r="AA283" s="59">
        <f t="shared" si="109"/>
        <v>0.2033473323686939</v>
      </c>
      <c r="AB283" s="59">
        <f t="shared" si="109"/>
        <v>0</v>
      </c>
      <c r="AC283" s="59">
        <f t="shared" si="109"/>
        <v>0.21006955823212181</v>
      </c>
      <c r="AD283" s="59">
        <f t="shared" si="109"/>
        <v>0</v>
      </c>
      <c r="AE283" s="59">
        <f t="shared" si="109"/>
        <v>1.6805564658569746E-2</v>
      </c>
      <c r="AF283" s="59">
        <f t="shared" si="109"/>
        <v>0</v>
      </c>
      <c r="AG283" s="60">
        <f t="shared" si="107"/>
        <v>0</v>
      </c>
      <c r="AH283" s="59">
        <f t="shared" si="107"/>
        <v>0</v>
      </c>
      <c r="AI283" s="59">
        <f t="shared" si="107"/>
        <v>8.4027823292848729E-3</v>
      </c>
      <c r="AJ283" s="60">
        <f t="shared" si="107"/>
        <v>0</v>
      </c>
      <c r="AK283" s="60">
        <f t="shared" si="107"/>
        <v>0</v>
      </c>
      <c r="AL283" s="60">
        <f t="shared" si="107"/>
        <v>0</v>
      </c>
      <c r="AM283" s="60">
        <f t="shared" si="107"/>
        <v>4.2013911646424365E-3</v>
      </c>
      <c r="AN283" s="60">
        <f t="shared" si="107"/>
        <v>1.579723077905556</v>
      </c>
      <c r="AO283" s="60">
        <f t="shared" si="107"/>
        <v>0</v>
      </c>
      <c r="AP283" s="60">
        <f t="shared" si="107"/>
        <v>0</v>
      </c>
      <c r="AQ283" s="60">
        <f t="shared" si="107"/>
        <v>0</v>
      </c>
      <c r="AR283" s="59">
        <f t="shared" si="107"/>
        <v>0</v>
      </c>
      <c r="AS283" s="59">
        <f t="shared" si="107"/>
        <v>0</v>
      </c>
      <c r="AT283" s="59">
        <f t="shared" si="107"/>
        <v>1.0083338795141847E-3</v>
      </c>
      <c r="AU283" s="59">
        <f t="shared" si="107"/>
        <v>0</v>
      </c>
      <c r="AV283" s="59">
        <f t="shared" si="107"/>
        <v>0</v>
      </c>
      <c r="AW283" s="59">
        <f t="shared" si="108"/>
        <v>0</v>
      </c>
      <c r="AX283" s="59">
        <f t="shared" si="108"/>
        <v>0</v>
      </c>
      <c r="AY283" s="59">
        <f t="shared" si="108"/>
        <v>0</v>
      </c>
      <c r="AZ283" s="59">
        <f t="shared" si="108"/>
        <v>0</v>
      </c>
      <c r="BA283" s="59">
        <f t="shared" si="108"/>
        <v>0</v>
      </c>
      <c r="BB283" s="59">
        <f t="shared" si="108"/>
        <v>2.3191679228826246E-2</v>
      </c>
    </row>
    <row r="284" spans="1:54" x14ac:dyDescent="0.25">
      <c r="A284" s="61">
        <f t="shared" si="106"/>
        <v>43428</v>
      </c>
      <c r="B284" s="32">
        <f t="shared" si="93"/>
        <v>6.7104451626022401</v>
      </c>
      <c r="C284" s="59">
        <f t="shared" si="110"/>
        <v>0</v>
      </c>
      <c r="D284" s="59">
        <f t="shared" si="109"/>
        <v>0.462153028110668</v>
      </c>
      <c r="E284" s="60">
        <f t="shared" si="109"/>
        <v>0.462153028110668</v>
      </c>
      <c r="F284" s="59">
        <f t="shared" si="109"/>
        <v>0.462153028110668</v>
      </c>
      <c r="G284" s="59">
        <f t="shared" si="109"/>
        <v>0.462153028110668</v>
      </c>
      <c r="H284" s="59">
        <f t="shared" si="109"/>
        <v>0.1176389526099882</v>
      </c>
      <c r="I284" s="59">
        <f t="shared" si="109"/>
        <v>0</v>
      </c>
      <c r="J284" s="60">
        <f t="shared" si="109"/>
        <v>0.84027823292848725</v>
      </c>
      <c r="K284" s="59">
        <f t="shared" si="109"/>
        <v>0.18161773726516325</v>
      </c>
      <c r="L284" s="60">
        <f t="shared" si="109"/>
        <v>0</v>
      </c>
      <c r="M284" s="59">
        <f t="shared" si="109"/>
        <v>8.6246157827779932E-2</v>
      </c>
      <c r="N284" s="59">
        <f t="shared" si="109"/>
        <v>0.16805564658569744</v>
      </c>
      <c r="O284" s="59">
        <f t="shared" si="109"/>
        <v>0.23527790521997641</v>
      </c>
      <c r="P284" s="59">
        <f t="shared" si="109"/>
        <v>0.18486121124426719</v>
      </c>
      <c r="Q284" s="59">
        <f t="shared" si="109"/>
        <v>0</v>
      </c>
      <c r="R284" s="59">
        <f t="shared" si="109"/>
        <v>0</v>
      </c>
      <c r="S284" s="60">
        <f t="shared" si="109"/>
        <v>0.16805564658569744</v>
      </c>
      <c r="T284" s="59">
        <f t="shared" si="109"/>
        <v>1.0923617028070336E-2</v>
      </c>
      <c r="U284" s="60">
        <f t="shared" si="109"/>
        <v>0</v>
      </c>
      <c r="V284" s="59">
        <f t="shared" si="109"/>
        <v>0.522148893941762</v>
      </c>
      <c r="W284" s="59">
        <f t="shared" si="107"/>
        <v>0.19494455003940905</v>
      </c>
      <c r="X284" s="59">
        <f t="shared" si="109"/>
        <v>0</v>
      </c>
      <c r="Y284" s="59">
        <f t="shared" si="109"/>
        <v>0.10503477911606091</v>
      </c>
      <c r="Z284" s="59">
        <f t="shared" si="109"/>
        <v>0</v>
      </c>
      <c r="AA284" s="59">
        <f t="shared" si="109"/>
        <v>0.2033473323686939</v>
      </c>
      <c r="AB284" s="59">
        <f t="shared" si="109"/>
        <v>0</v>
      </c>
      <c r="AC284" s="59">
        <f t="shared" si="109"/>
        <v>0.21006955823212181</v>
      </c>
      <c r="AD284" s="59">
        <f t="shared" si="109"/>
        <v>0</v>
      </c>
      <c r="AE284" s="59">
        <f t="shared" si="109"/>
        <v>1.6805564658569746E-2</v>
      </c>
      <c r="AF284" s="59">
        <f t="shared" si="109"/>
        <v>0</v>
      </c>
      <c r="AG284" s="60">
        <f t="shared" si="107"/>
        <v>0</v>
      </c>
      <c r="AH284" s="59">
        <f t="shared" si="107"/>
        <v>0</v>
      </c>
      <c r="AI284" s="59">
        <f t="shared" si="107"/>
        <v>8.4027823292848729E-3</v>
      </c>
      <c r="AJ284" s="60">
        <f t="shared" si="107"/>
        <v>0</v>
      </c>
      <c r="AK284" s="60">
        <f t="shared" si="107"/>
        <v>0</v>
      </c>
      <c r="AL284" s="60">
        <f t="shared" si="107"/>
        <v>0</v>
      </c>
      <c r="AM284" s="60">
        <f t="shared" si="107"/>
        <v>4.2013911646424365E-3</v>
      </c>
      <c r="AN284" s="60">
        <f t="shared" si="107"/>
        <v>1.579723077905556</v>
      </c>
      <c r="AO284" s="60">
        <f t="shared" si="107"/>
        <v>0</v>
      </c>
      <c r="AP284" s="60">
        <f t="shared" si="107"/>
        <v>0</v>
      </c>
      <c r="AQ284" s="60">
        <f t="shared" si="107"/>
        <v>0</v>
      </c>
      <c r="AR284" s="59">
        <f t="shared" si="107"/>
        <v>0</v>
      </c>
      <c r="AS284" s="59">
        <f t="shared" si="107"/>
        <v>0</v>
      </c>
      <c r="AT284" s="59">
        <f t="shared" si="107"/>
        <v>1.0083338795141847E-3</v>
      </c>
      <c r="AU284" s="59">
        <f t="shared" si="107"/>
        <v>0</v>
      </c>
      <c r="AV284" s="59">
        <f t="shared" si="107"/>
        <v>0</v>
      </c>
      <c r="AW284" s="59">
        <f t="shared" si="108"/>
        <v>0</v>
      </c>
      <c r="AX284" s="59">
        <f t="shared" si="108"/>
        <v>0</v>
      </c>
      <c r="AY284" s="59">
        <f t="shared" si="108"/>
        <v>0</v>
      </c>
      <c r="AZ284" s="59">
        <f t="shared" si="108"/>
        <v>0</v>
      </c>
      <c r="BA284" s="59">
        <f t="shared" si="108"/>
        <v>0</v>
      </c>
      <c r="BB284" s="59">
        <f t="shared" si="108"/>
        <v>2.3191679228826246E-2</v>
      </c>
    </row>
    <row r="285" spans="1:54" x14ac:dyDescent="0.25">
      <c r="A285" s="61">
        <f t="shared" si="106"/>
        <v>43429</v>
      </c>
      <c r="B285" s="32">
        <f t="shared" si="93"/>
        <v>6.7104451626022401</v>
      </c>
      <c r="C285" s="59">
        <f t="shared" si="110"/>
        <v>0</v>
      </c>
      <c r="D285" s="59">
        <f t="shared" si="109"/>
        <v>0.462153028110668</v>
      </c>
      <c r="E285" s="60">
        <f t="shared" si="109"/>
        <v>0.462153028110668</v>
      </c>
      <c r="F285" s="59">
        <f t="shared" si="109"/>
        <v>0.462153028110668</v>
      </c>
      <c r="G285" s="59">
        <f t="shared" si="109"/>
        <v>0.462153028110668</v>
      </c>
      <c r="H285" s="59">
        <f t="shared" si="109"/>
        <v>0.1176389526099882</v>
      </c>
      <c r="I285" s="59">
        <f t="shared" si="109"/>
        <v>0</v>
      </c>
      <c r="J285" s="60">
        <f t="shared" si="109"/>
        <v>0.84027823292848725</v>
      </c>
      <c r="K285" s="59">
        <f t="shared" si="109"/>
        <v>0.18161773726516325</v>
      </c>
      <c r="L285" s="60">
        <f t="shared" si="109"/>
        <v>0</v>
      </c>
      <c r="M285" s="59">
        <f t="shared" si="109"/>
        <v>8.6246157827779932E-2</v>
      </c>
      <c r="N285" s="59">
        <f t="shared" si="109"/>
        <v>0.16805564658569744</v>
      </c>
      <c r="O285" s="59">
        <f t="shared" si="109"/>
        <v>0.23527790521997641</v>
      </c>
      <c r="P285" s="59">
        <f t="shared" si="109"/>
        <v>0.18486121124426719</v>
      </c>
      <c r="Q285" s="59">
        <f t="shared" si="109"/>
        <v>0</v>
      </c>
      <c r="R285" s="59">
        <f t="shared" si="109"/>
        <v>0</v>
      </c>
      <c r="S285" s="60">
        <f t="shared" si="109"/>
        <v>0.16805564658569744</v>
      </c>
      <c r="T285" s="59">
        <f t="shared" si="109"/>
        <v>1.0923617028070336E-2</v>
      </c>
      <c r="U285" s="60">
        <f t="shared" si="109"/>
        <v>0</v>
      </c>
      <c r="V285" s="59">
        <f t="shared" si="109"/>
        <v>0.522148893941762</v>
      </c>
      <c r="W285" s="59">
        <f t="shared" si="107"/>
        <v>0.19494455003940905</v>
      </c>
      <c r="X285" s="59">
        <f t="shared" si="109"/>
        <v>0</v>
      </c>
      <c r="Y285" s="59">
        <f t="shared" si="109"/>
        <v>0.10503477911606091</v>
      </c>
      <c r="Z285" s="59">
        <f t="shared" si="109"/>
        <v>0</v>
      </c>
      <c r="AA285" s="59">
        <f t="shared" si="109"/>
        <v>0.2033473323686939</v>
      </c>
      <c r="AB285" s="59">
        <f t="shared" si="109"/>
        <v>0</v>
      </c>
      <c r="AC285" s="59">
        <f t="shared" si="109"/>
        <v>0.21006955823212181</v>
      </c>
      <c r="AD285" s="59">
        <f t="shared" si="109"/>
        <v>0</v>
      </c>
      <c r="AE285" s="59">
        <f t="shared" si="109"/>
        <v>1.6805564658569746E-2</v>
      </c>
      <c r="AF285" s="59">
        <f t="shared" si="109"/>
        <v>0</v>
      </c>
      <c r="AG285" s="60">
        <f t="shared" si="107"/>
        <v>0</v>
      </c>
      <c r="AH285" s="59">
        <f t="shared" si="107"/>
        <v>0</v>
      </c>
      <c r="AI285" s="59">
        <f t="shared" si="107"/>
        <v>8.4027823292848729E-3</v>
      </c>
      <c r="AJ285" s="60">
        <f t="shared" si="107"/>
        <v>0</v>
      </c>
      <c r="AK285" s="60">
        <f t="shared" si="107"/>
        <v>0</v>
      </c>
      <c r="AL285" s="60">
        <f t="shared" si="107"/>
        <v>0</v>
      </c>
      <c r="AM285" s="60">
        <f t="shared" si="107"/>
        <v>4.2013911646424365E-3</v>
      </c>
      <c r="AN285" s="60">
        <f t="shared" si="107"/>
        <v>1.579723077905556</v>
      </c>
      <c r="AO285" s="60">
        <f t="shared" si="107"/>
        <v>0</v>
      </c>
      <c r="AP285" s="60">
        <f t="shared" si="107"/>
        <v>0</v>
      </c>
      <c r="AQ285" s="60">
        <f t="shared" si="107"/>
        <v>0</v>
      </c>
      <c r="AR285" s="59">
        <f t="shared" si="107"/>
        <v>0</v>
      </c>
      <c r="AS285" s="59">
        <f t="shared" si="107"/>
        <v>0</v>
      </c>
      <c r="AT285" s="59">
        <f t="shared" si="107"/>
        <v>1.0083338795141847E-3</v>
      </c>
      <c r="AU285" s="59">
        <f t="shared" si="107"/>
        <v>0</v>
      </c>
      <c r="AV285" s="59">
        <f t="shared" si="107"/>
        <v>0</v>
      </c>
      <c r="AW285" s="59">
        <f t="shared" si="108"/>
        <v>0</v>
      </c>
      <c r="AX285" s="59">
        <f t="shared" si="108"/>
        <v>0</v>
      </c>
      <c r="AY285" s="59">
        <f t="shared" si="108"/>
        <v>0</v>
      </c>
      <c r="AZ285" s="59">
        <f t="shared" si="108"/>
        <v>0</v>
      </c>
      <c r="BA285" s="59">
        <f t="shared" si="108"/>
        <v>0</v>
      </c>
      <c r="BB285" s="59">
        <f t="shared" si="108"/>
        <v>2.3191679228826246E-2</v>
      </c>
    </row>
    <row r="286" spans="1:54" x14ac:dyDescent="0.25">
      <c r="A286" s="61">
        <f t="shared" si="106"/>
        <v>43430</v>
      </c>
      <c r="B286" s="32">
        <f t="shared" si="93"/>
        <v>6.7104451626022401</v>
      </c>
      <c r="C286" s="59">
        <f t="shared" si="110"/>
        <v>0</v>
      </c>
      <c r="D286" s="59">
        <f t="shared" si="109"/>
        <v>0.462153028110668</v>
      </c>
      <c r="E286" s="60">
        <f t="shared" si="109"/>
        <v>0.462153028110668</v>
      </c>
      <c r="F286" s="59">
        <f t="shared" si="109"/>
        <v>0.462153028110668</v>
      </c>
      <c r="G286" s="59">
        <f t="shared" si="109"/>
        <v>0.462153028110668</v>
      </c>
      <c r="H286" s="59">
        <f t="shared" si="109"/>
        <v>0.1176389526099882</v>
      </c>
      <c r="I286" s="59">
        <f t="shared" si="109"/>
        <v>0</v>
      </c>
      <c r="J286" s="60">
        <f t="shared" ref="J286:AM295" si="111">J$31/1.98347/30</f>
        <v>0.84027823292848725</v>
      </c>
      <c r="K286" s="59">
        <f t="shared" si="111"/>
        <v>0.18161773726516325</v>
      </c>
      <c r="L286" s="60">
        <f t="shared" si="111"/>
        <v>0</v>
      </c>
      <c r="M286" s="59">
        <f t="shared" si="111"/>
        <v>8.6246157827779932E-2</v>
      </c>
      <c r="N286" s="59">
        <f t="shared" si="111"/>
        <v>0.16805564658569744</v>
      </c>
      <c r="O286" s="59">
        <f t="shared" si="111"/>
        <v>0.23527790521997641</v>
      </c>
      <c r="P286" s="59">
        <f t="shared" si="111"/>
        <v>0.18486121124426719</v>
      </c>
      <c r="Q286" s="59">
        <f t="shared" si="111"/>
        <v>0</v>
      </c>
      <c r="R286" s="59">
        <f t="shared" si="111"/>
        <v>0</v>
      </c>
      <c r="S286" s="60">
        <f t="shared" si="111"/>
        <v>0.16805564658569744</v>
      </c>
      <c r="T286" s="59">
        <f t="shared" si="111"/>
        <v>1.0923617028070336E-2</v>
      </c>
      <c r="U286" s="60">
        <f t="shared" si="111"/>
        <v>0</v>
      </c>
      <c r="V286" s="59">
        <f t="shared" si="111"/>
        <v>0.522148893941762</v>
      </c>
      <c r="W286" s="59">
        <f t="shared" si="107"/>
        <v>0.19494455003940905</v>
      </c>
      <c r="X286" s="59">
        <f t="shared" si="111"/>
        <v>0</v>
      </c>
      <c r="Y286" s="59">
        <f t="shared" si="111"/>
        <v>0.10503477911606091</v>
      </c>
      <c r="Z286" s="59">
        <f t="shared" si="111"/>
        <v>0</v>
      </c>
      <c r="AA286" s="59">
        <f t="shared" si="111"/>
        <v>0.2033473323686939</v>
      </c>
      <c r="AB286" s="59">
        <f t="shared" si="111"/>
        <v>0</v>
      </c>
      <c r="AC286" s="59">
        <f t="shared" si="111"/>
        <v>0.21006955823212181</v>
      </c>
      <c r="AD286" s="59">
        <f t="shared" si="111"/>
        <v>0</v>
      </c>
      <c r="AE286" s="59">
        <f t="shared" si="111"/>
        <v>1.6805564658569746E-2</v>
      </c>
      <c r="AF286" s="59">
        <f t="shared" si="111"/>
        <v>0</v>
      </c>
      <c r="AG286" s="60">
        <f t="shared" si="107"/>
        <v>0</v>
      </c>
      <c r="AH286" s="59">
        <f t="shared" si="107"/>
        <v>0</v>
      </c>
      <c r="AI286" s="59">
        <f t="shared" si="107"/>
        <v>8.4027823292848729E-3</v>
      </c>
      <c r="AJ286" s="60">
        <f t="shared" si="107"/>
        <v>0</v>
      </c>
      <c r="AK286" s="60">
        <f t="shared" si="107"/>
        <v>0</v>
      </c>
      <c r="AL286" s="60">
        <f t="shared" si="107"/>
        <v>0</v>
      </c>
      <c r="AM286" s="60">
        <f t="shared" si="107"/>
        <v>4.2013911646424365E-3</v>
      </c>
      <c r="AN286" s="60">
        <f t="shared" si="107"/>
        <v>1.579723077905556</v>
      </c>
      <c r="AO286" s="60">
        <f t="shared" si="107"/>
        <v>0</v>
      </c>
      <c r="AP286" s="60">
        <f t="shared" si="107"/>
        <v>0</v>
      </c>
      <c r="AQ286" s="60">
        <f t="shared" si="107"/>
        <v>0</v>
      </c>
      <c r="AR286" s="59">
        <f t="shared" si="107"/>
        <v>0</v>
      </c>
      <c r="AS286" s="59">
        <f t="shared" si="107"/>
        <v>0</v>
      </c>
      <c r="AT286" s="59">
        <f t="shared" si="107"/>
        <v>1.0083338795141847E-3</v>
      </c>
      <c r="AU286" s="59">
        <f t="shared" si="107"/>
        <v>0</v>
      </c>
      <c r="AV286" s="59">
        <f t="shared" si="107"/>
        <v>0</v>
      </c>
      <c r="AW286" s="59">
        <f t="shared" si="108"/>
        <v>0</v>
      </c>
      <c r="AX286" s="59">
        <f t="shared" si="108"/>
        <v>0</v>
      </c>
      <c r="AY286" s="59">
        <f t="shared" si="108"/>
        <v>0</v>
      </c>
      <c r="AZ286" s="59">
        <f t="shared" si="108"/>
        <v>0</v>
      </c>
      <c r="BA286" s="59">
        <f t="shared" si="108"/>
        <v>0</v>
      </c>
      <c r="BB286" s="59">
        <f t="shared" si="108"/>
        <v>2.3191679228826246E-2</v>
      </c>
    </row>
    <row r="287" spans="1:54" x14ac:dyDescent="0.25">
      <c r="A287" s="61">
        <f t="shared" si="106"/>
        <v>43431</v>
      </c>
      <c r="B287" s="32">
        <f t="shared" si="93"/>
        <v>6.7104451626022401</v>
      </c>
      <c r="C287" s="59">
        <f t="shared" si="110"/>
        <v>0</v>
      </c>
      <c r="D287" s="59">
        <f t="shared" si="110"/>
        <v>0.462153028110668</v>
      </c>
      <c r="E287" s="60">
        <f t="shared" si="110"/>
        <v>0.462153028110668</v>
      </c>
      <c r="F287" s="59">
        <f t="shared" si="110"/>
        <v>0.462153028110668</v>
      </c>
      <c r="G287" s="59">
        <f t="shared" si="110"/>
        <v>0.462153028110668</v>
      </c>
      <c r="H287" s="59">
        <f t="shared" si="110"/>
        <v>0.1176389526099882</v>
      </c>
      <c r="I287" s="59">
        <f t="shared" si="110"/>
        <v>0</v>
      </c>
      <c r="J287" s="60">
        <f t="shared" si="110"/>
        <v>0.84027823292848725</v>
      </c>
      <c r="K287" s="59">
        <f t="shared" si="110"/>
        <v>0.18161773726516325</v>
      </c>
      <c r="L287" s="60">
        <f t="shared" si="110"/>
        <v>0</v>
      </c>
      <c r="M287" s="59">
        <f t="shared" si="110"/>
        <v>8.6246157827779932E-2</v>
      </c>
      <c r="N287" s="59">
        <f t="shared" si="110"/>
        <v>0.16805564658569744</v>
      </c>
      <c r="O287" s="59">
        <f t="shared" si="110"/>
        <v>0.23527790521997641</v>
      </c>
      <c r="P287" s="59">
        <f t="shared" si="111"/>
        <v>0.18486121124426719</v>
      </c>
      <c r="Q287" s="59">
        <f t="shared" si="110"/>
        <v>0</v>
      </c>
      <c r="R287" s="59">
        <f t="shared" si="110"/>
        <v>0</v>
      </c>
      <c r="S287" s="60">
        <f t="shared" si="111"/>
        <v>0.16805564658569744</v>
      </c>
      <c r="T287" s="59">
        <f t="shared" si="111"/>
        <v>1.0923617028070336E-2</v>
      </c>
      <c r="U287" s="60">
        <f t="shared" si="111"/>
        <v>0</v>
      </c>
      <c r="V287" s="59">
        <f t="shared" si="111"/>
        <v>0.522148893941762</v>
      </c>
      <c r="W287" s="59">
        <f t="shared" si="107"/>
        <v>0.19494455003940905</v>
      </c>
      <c r="X287" s="59">
        <f t="shared" si="111"/>
        <v>0</v>
      </c>
      <c r="Y287" s="59">
        <f t="shared" si="111"/>
        <v>0.10503477911606091</v>
      </c>
      <c r="Z287" s="59">
        <f t="shared" si="111"/>
        <v>0</v>
      </c>
      <c r="AA287" s="59">
        <f t="shared" si="111"/>
        <v>0.2033473323686939</v>
      </c>
      <c r="AB287" s="59">
        <f t="shared" si="111"/>
        <v>0</v>
      </c>
      <c r="AC287" s="59">
        <f t="shared" si="111"/>
        <v>0.21006955823212181</v>
      </c>
      <c r="AD287" s="59">
        <f t="shared" si="111"/>
        <v>0</v>
      </c>
      <c r="AE287" s="59">
        <f t="shared" si="111"/>
        <v>1.6805564658569746E-2</v>
      </c>
      <c r="AF287" s="59">
        <f t="shared" si="111"/>
        <v>0</v>
      </c>
      <c r="AG287" s="60">
        <f t="shared" si="107"/>
        <v>0</v>
      </c>
      <c r="AH287" s="59">
        <f t="shared" si="107"/>
        <v>0</v>
      </c>
      <c r="AI287" s="59">
        <f t="shared" si="107"/>
        <v>8.4027823292848729E-3</v>
      </c>
      <c r="AJ287" s="60">
        <f t="shared" si="107"/>
        <v>0</v>
      </c>
      <c r="AK287" s="60">
        <f t="shared" si="107"/>
        <v>0</v>
      </c>
      <c r="AL287" s="60">
        <f t="shared" si="107"/>
        <v>0</v>
      </c>
      <c r="AM287" s="60">
        <f t="shared" si="107"/>
        <v>4.2013911646424365E-3</v>
      </c>
      <c r="AN287" s="60">
        <f t="shared" si="107"/>
        <v>1.579723077905556</v>
      </c>
      <c r="AO287" s="60">
        <f t="shared" si="107"/>
        <v>0</v>
      </c>
      <c r="AP287" s="60">
        <f t="shared" si="107"/>
        <v>0</v>
      </c>
      <c r="AQ287" s="60">
        <f t="shared" si="107"/>
        <v>0</v>
      </c>
      <c r="AR287" s="59">
        <f t="shared" si="107"/>
        <v>0</v>
      </c>
      <c r="AS287" s="59">
        <f t="shared" si="107"/>
        <v>0</v>
      </c>
      <c r="AT287" s="59">
        <f t="shared" si="107"/>
        <v>1.0083338795141847E-3</v>
      </c>
      <c r="AU287" s="59">
        <f t="shared" si="107"/>
        <v>0</v>
      </c>
      <c r="AV287" s="59">
        <f t="shared" si="107"/>
        <v>0</v>
      </c>
      <c r="AW287" s="59">
        <f t="shared" si="108"/>
        <v>0</v>
      </c>
      <c r="AX287" s="59">
        <f t="shared" si="108"/>
        <v>0</v>
      </c>
      <c r="AY287" s="59">
        <f t="shared" si="108"/>
        <v>0</v>
      </c>
      <c r="AZ287" s="59">
        <f t="shared" si="108"/>
        <v>0</v>
      </c>
      <c r="BA287" s="59">
        <f t="shared" si="108"/>
        <v>0</v>
      </c>
      <c r="BB287" s="59">
        <f t="shared" si="108"/>
        <v>2.3191679228826246E-2</v>
      </c>
    </row>
    <row r="288" spans="1:54" x14ac:dyDescent="0.25">
      <c r="A288" s="61">
        <f t="shared" si="106"/>
        <v>43432</v>
      </c>
      <c r="B288" s="32">
        <f t="shared" si="93"/>
        <v>6.7104451626022401</v>
      </c>
      <c r="C288" s="59">
        <f t="shared" si="110"/>
        <v>0</v>
      </c>
      <c r="D288" s="59">
        <f t="shared" si="110"/>
        <v>0.462153028110668</v>
      </c>
      <c r="E288" s="60">
        <f t="shared" si="110"/>
        <v>0.462153028110668</v>
      </c>
      <c r="F288" s="59">
        <f t="shared" si="110"/>
        <v>0.462153028110668</v>
      </c>
      <c r="G288" s="59">
        <f t="shared" si="110"/>
        <v>0.462153028110668</v>
      </c>
      <c r="H288" s="59">
        <f t="shared" si="110"/>
        <v>0.1176389526099882</v>
      </c>
      <c r="I288" s="59">
        <f t="shared" si="110"/>
        <v>0</v>
      </c>
      <c r="J288" s="60">
        <f t="shared" si="110"/>
        <v>0.84027823292848725</v>
      </c>
      <c r="K288" s="59">
        <f t="shared" si="110"/>
        <v>0.18161773726516325</v>
      </c>
      <c r="L288" s="60">
        <f t="shared" si="110"/>
        <v>0</v>
      </c>
      <c r="M288" s="59">
        <f t="shared" si="110"/>
        <v>8.6246157827779932E-2</v>
      </c>
      <c r="N288" s="59">
        <f t="shared" si="110"/>
        <v>0.16805564658569744</v>
      </c>
      <c r="O288" s="59">
        <f t="shared" si="110"/>
        <v>0.23527790521997641</v>
      </c>
      <c r="P288" s="59">
        <f t="shared" si="111"/>
        <v>0.18486121124426719</v>
      </c>
      <c r="Q288" s="59">
        <f t="shared" si="110"/>
        <v>0</v>
      </c>
      <c r="R288" s="59">
        <f t="shared" si="110"/>
        <v>0</v>
      </c>
      <c r="S288" s="60">
        <f t="shared" si="111"/>
        <v>0.16805564658569744</v>
      </c>
      <c r="T288" s="59">
        <f t="shared" si="111"/>
        <v>1.0923617028070336E-2</v>
      </c>
      <c r="U288" s="60">
        <f t="shared" si="111"/>
        <v>0</v>
      </c>
      <c r="V288" s="59">
        <f t="shared" si="111"/>
        <v>0.522148893941762</v>
      </c>
      <c r="W288" s="59">
        <f t="shared" si="107"/>
        <v>0.19494455003940905</v>
      </c>
      <c r="X288" s="59">
        <f t="shared" si="111"/>
        <v>0</v>
      </c>
      <c r="Y288" s="59">
        <f t="shared" si="111"/>
        <v>0.10503477911606091</v>
      </c>
      <c r="Z288" s="59">
        <f t="shared" si="111"/>
        <v>0</v>
      </c>
      <c r="AA288" s="59">
        <f t="shared" si="111"/>
        <v>0.2033473323686939</v>
      </c>
      <c r="AB288" s="59">
        <f t="shared" si="111"/>
        <v>0</v>
      </c>
      <c r="AC288" s="59">
        <f t="shared" si="111"/>
        <v>0.21006955823212181</v>
      </c>
      <c r="AD288" s="59">
        <f t="shared" si="111"/>
        <v>0</v>
      </c>
      <c r="AE288" s="59">
        <f t="shared" si="111"/>
        <v>1.6805564658569746E-2</v>
      </c>
      <c r="AF288" s="59">
        <f t="shared" si="111"/>
        <v>0</v>
      </c>
      <c r="AG288" s="60">
        <f t="shared" si="107"/>
        <v>0</v>
      </c>
      <c r="AH288" s="59">
        <f t="shared" si="107"/>
        <v>0</v>
      </c>
      <c r="AI288" s="59">
        <f t="shared" si="107"/>
        <v>8.4027823292848729E-3</v>
      </c>
      <c r="AJ288" s="60">
        <f t="shared" si="107"/>
        <v>0</v>
      </c>
      <c r="AK288" s="60">
        <f t="shared" si="107"/>
        <v>0</v>
      </c>
      <c r="AL288" s="60">
        <f t="shared" si="107"/>
        <v>0</v>
      </c>
      <c r="AM288" s="60">
        <f t="shared" si="107"/>
        <v>4.2013911646424365E-3</v>
      </c>
      <c r="AN288" s="60">
        <f t="shared" si="107"/>
        <v>1.579723077905556</v>
      </c>
      <c r="AO288" s="60">
        <f t="shared" si="107"/>
        <v>0</v>
      </c>
      <c r="AP288" s="60">
        <f t="shared" si="107"/>
        <v>0</v>
      </c>
      <c r="AQ288" s="60">
        <f t="shared" si="107"/>
        <v>0</v>
      </c>
      <c r="AR288" s="59">
        <f t="shared" si="107"/>
        <v>0</v>
      </c>
      <c r="AS288" s="59">
        <f t="shared" si="107"/>
        <v>0</v>
      </c>
      <c r="AT288" s="59">
        <f t="shared" si="107"/>
        <v>1.0083338795141847E-3</v>
      </c>
      <c r="AU288" s="59">
        <f t="shared" si="107"/>
        <v>0</v>
      </c>
      <c r="AV288" s="59">
        <f t="shared" si="107"/>
        <v>0</v>
      </c>
      <c r="AW288" s="59">
        <f t="shared" si="108"/>
        <v>0</v>
      </c>
      <c r="AX288" s="59">
        <f t="shared" si="108"/>
        <v>0</v>
      </c>
      <c r="AY288" s="59">
        <f t="shared" si="108"/>
        <v>0</v>
      </c>
      <c r="AZ288" s="59">
        <f t="shared" si="108"/>
        <v>0</v>
      </c>
      <c r="BA288" s="59">
        <f t="shared" si="108"/>
        <v>0</v>
      </c>
      <c r="BB288" s="59">
        <f t="shared" si="108"/>
        <v>2.3191679228826246E-2</v>
      </c>
    </row>
    <row r="289" spans="1:54" x14ac:dyDescent="0.25">
      <c r="A289" s="61">
        <f t="shared" si="106"/>
        <v>43433</v>
      </c>
      <c r="B289" s="32">
        <f t="shared" si="93"/>
        <v>6.7104451626022401</v>
      </c>
      <c r="C289" s="59">
        <f t="shared" si="110"/>
        <v>0</v>
      </c>
      <c r="D289" s="59">
        <f t="shared" si="110"/>
        <v>0.462153028110668</v>
      </c>
      <c r="E289" s="60">
        <f t="shared" si="110"/>
        <v>0.462153028110668</v>
      </c>
      <c r="F289" s="59">
        <f t="shared" si="110"/>
        <v>0.462153028110668</v>
      </c>
      <c r="G289" s="59">
        <f t="shared" si="110"/>
        <v>0.462153028110668</v>
      </c>
      <c r="H289" s="59">
        <f t="shared" si="110"/>
        <v>0.1176389526099882</v>
      </c>
      <c r="I289" s="59">
        <f t="shared" si="110"/>
        <v>0</v>
      </c>
      <c r="J289" s="60">
        <f t="shared" si="110"/>
        <v>0.84027823292848725</v>
      </c>
      <c r="K289" s="59">
        <f t="shared" si="110"/>
        <v>0.18161773726516325</v>
      </c>
      <c r="L289" s="60">
        <f t="shared" si="110"/>
        <v>0</v>
      </c>
      <c r="M289" s="59">
        <f t="shared" si="110"/>
        <v>8.6246157827779932E-2</v>
      </c>
      <c r="N289" s="59">
        <f t="shared" si="110"/>
        <v>0.16805564658569744</v>
      </c>
      <c r="O289" s="59">
        <f t="shared" si="110"/>
        <v>0.23527790521997641</v>
      </c>
      <c r="P289" s="59">
        <f t="shared" si="111"/>
        <v>0.18486121124426719</v>
      </c>
      <c r="Q289" s="59">
        <f t="shared" si="110"/>
        <v>0</v>
      </c>
      <c r="R289" s="59">
        <f t="shared" si="110"/>
        <v>0</v>
      </c>
      <c r="S289" s="60">
        <f t="shared" si="111"/>
        <v>0.16805564658569744</v>
      </c>
      <c r="T289" s="59">
        <f t="shared" si="111"/>
        <v>1.0923617028070336E-2</v>
      </c>
      <c r="U289" s="60">
        <f t="shared" si="111"/>
        <v>0</v>
      </c>
      <c r="V289" s="59">
        <f t="shared" si="111"/>
        <v>0.522148893941762</v>
      </c>
      <c r="W289" s="59">
        <f t="shared" si="107"/>
        <v>0.19494455003940905</v>
      </c>
      <c r="X289" s="59">
        <f t="shared" si="111"/>
        <v>0</v>
      </c>
      <c r="Y289" s="59">
        <f t="shared" si="111"/>
        <v>0.10503477911606091</v>
      </c>
      <c r="Z289" s="59">
        <f t="shared" si="111"/>
        <v>0</v>
      </c>
      <c r="AA289" s="59">
        <f t="shared" si="111"/>
        <v>0.2033473323686939</v>
      </c>
      <c r="AB289" s="59">
        <f t="shared" si="111"/>
        <v>0</v>
      </c>
      <c r="AC289" s="59">
        <f t="shared" si="111"/>
        <v>0.21006955823212181</v>
      </c>
      <c r="AD289" s="59">
        <f t="shared" si="111"/>
        <v>0</v>
      </c>
      <c r="AE289" s="59">
        <f t="shared" si="111"/>
        <v>1.6805564658569746E-2</v>
      </c>
      <c r="AF289" s="59">
        <f t="shared" si="111"/>
        <v>0</v>
      </c>
      <c r="AG289" s="60">
        <f t="shared" si="107"/>
        <v>0</v>
      </c>
      <c r="AH289" s="59">
        <f t="shared" si="107"/>
        <v>0</v>
      </c>
      <c r="AI289" s="59">
        <f t="shared" si="107"/>
        <v>8.4027823292848729E-3</v>
      </c>
      <c r="AJ289" s="60">
        <f t="shared" si="107"/>
        <v>0</v>
      </c>
      <c r="AK289" s="60">
        <f t="shared" si="107"/>
        <v>0</v>
      </c>
      <c r="AL289" s="60">
        <f t="shared" si="107"/>
        <v>0</v>
      </c>
      <c r="AM289" s="60">
        <f t="shared" si="107"/>
        <v>4.2013911646424365E-3</v>
      </c>
      <c r="AN289" s="60">
        <f t="shared" si="107"/>
        <v>1.579723077905556</v>
      </c>
      <c r="AO289" s="60">
        <f t="shared" si="107"/>
        <v>0</v>
      </c>
      <c r="AP289" s="60">
        <f t="shared" si="107"/>
        <v>0</v>
      </c>
      <c r="AQ289" s="60">
        <f t="shared" si="107"/>
        <v>0</v>
      </c>
      <c r="AR289" s="59">
        <f t="shared" si="107"/>
        <v>0</v>
      </c>
      <c r="AS289" s="59">
        <f t="shared" si="107"/>
        <v>0</v>
      </c>
      <c r="AT289" s="59">
        <f t="shared" si="107"/>
        <v>1.0083338795141847E-3</v>
      </c>
      <c r="AU289" s="59">
        <f t="shared" si="107"/>
        <v>0</v>
      </c>
      <c r="AV289" s="59">
        <f t="shared" si="107"/>
        <v>0</v>
      </c>
      <c r="AW289" s="59">
        <f t="shared" si="108"/>
        <v>0</v>
      </c>
      <c r="AX289" s="59">
        <f t="shared" si="108"/>
        <v>0</v>
      </c>
      <c r="AY289" s="59">
        <f t="shared" si="108"/>
        <v>0</v>
      </c>
      <c r="AZ289" s="59">
        <f t="shared" si="108"/>
        <v>0</v>
      </c>
      <c r="BA289" s="59">
        <f t="shared" si="108"/>
        <v>0</v>
      </c>
      <c r="BB289" s="59">
        <f t="shared" si="108"/>
        <v>2.3191679228826246E-2</v>
      </c>
    </row>
    <row r="290" spans="1:54" x14ac:dyDescent="0.25">
      <c r="A290" s="61">
        <f t="shared" si="106"/>
        <v>43434</v>
      </c>
      <c r="B290" s="32">
        <f t="shared" si="93"/>
        <v>6.7104451626022401</v>
      </c>
      <c r="C290" s="59">
        <f t="shared" si="110"/>
        <v>0</v>
      </c>
      <c r="D290" s="59">
        <f t="shared" si="110"/>
        <v>0.462153028110668</v>
      </c>
      <c r="E290" s="60">
        <f t="shared" si="110"/>
        <v>0.462153028110668</v>
      </c>
      <c r="F290" s="59">
        <f t="shared" si="110"/>
        <v>0.462153028110668</v>
      </c>
      <c r="G290" s="59">
        <f t="shared" si="110"/>
        <v>0.462153028110668</v>
      </c>
      <c r="H290" s="59">
        <f t="shared" si="110"/>
        <v>0.1176389526099882</v>
      </c>
      <c r="I290" s="59">
        <f t="shared" si="110"/>
        <v>0</v>
      </c>
      <c r="J290" s="60">
        <f t="shared" si="110"/>
        <v>0.84027823292848725</v>
      </c>
      <c r="K290" s="59">
        <f t="shared" si="110"/>
        <v>0.18161773726516325</v>
      </c>
      <c r="L290" s="60">
        <f t="shared" si="110"/>
        <v>0</v>
      </c>
      <c r="M290" s="59">
        <f t="shared" si="110"/>
        <v>8.6246157827779932E-2</v>
      </c>
      <c r="N290" s="59">
        <f t="shared" si="110"/>
        <v>0.16805564658569744</v>
      </c>
      <c r="O290" s="59">
        <f t="shared" si="110"/>
        <v>0.23527790521997641</v>
      </c>
      <c r="P290" s="59">
        <f t="shared" si="111"/>
        <v>0.18486121124426719</v>
      </c>
      <c r="Q290" s="59">
        <f t="shared" si="110"/>
        <v>0</v>
      </c>
      <c r="R290" s="59">
        <f t="shared" si="110"/>
        <v>0</v>
      </c>
      <c r="S290" s="60">
        <f t="shared" si="111"/>
        <v>0.16805564658569744</v>
      </c>
      <c r="T290" s="59">
        <f t="shared" si="111"/>
        <v>1.0923617028070336E-2</v>
      </c>
      <c r="U290" s="60">
        <f t="shared" si="111"/>
        <v>0</v>
      </c>
      <c r="V290" s="59">
        <f t="shared" si="111"/>
        <v>0.522148893941762</v>
      </c>
      <c r="W290" s="59">
        <f t="shared" si="107"/>
        <v>0.19494455003940905</v>
      </c>
      <c r="X290" s="59">
        <f t="shared" si="111"/>
        <v>0</v>
      </c>
      <c r="Y290" s="59">
        <f t="shared" si="111"/>
        <v>0.10503477911606091</v>
      </c>
      <c r="Z290" s="59">
        <f t="shared" si="111"/>
        <v>0</v>
      </c>
      <c r="AA290" s="59">
        <f t="shared" si="111"/>
        <v>0.2033473323686939</v>
      </c>
      <c r="AB290" s="59">
        <f t="shared" si="111"/>
        <v>0</v>
      </c>
      <c r="AC290" s="59">
        <f t="shared" si="111"/>
        <v>0.21006955823212181</v>
      </c>
      <c r="AD290" s="59">
        <f t="shared" si="111"/>
        <v>0</v>
      </c>
      <c r="AE290" s="59">
        <f t="shared" si="111"/>
        <v>1.6805564658569746E-2</v>
      </c>
      <c r="AF290" s="59">
        <f t="shared" si="111"/>
        <v>0</v>
      </c>
      <c r="AG290" s="60">
        <f t="shared" si="107"/>
        <v>0</v>
      </c>
      <c r="AH290" s="59">
        <f t="shared" si="107"/>
        <v>0</v>
      </c>
      <c r="AI290" s="59">
        <f t="shared" si="107"/>
        <v>8.4027823292848729E-3</v>
      </c>
      <c r="AJ290" s="60">
        <f t="shared" si="107"/>
        <v>0</v>
      </c>
      <c r="AK290" s="60">
        <f t="shared" si="107"/>
        <v>0</v>
      </c>
      <c r="AL290" s="60">
        <f t="shared" si="107"/>
        <v>0</v>
      </c>
      <c r="AM290" s="60">
        <f t="shared" si="107"/>
        <v>4.2013911646424365E-3</v>
      </c>
      <c r="AN290" s="60">
        <f t="shared" si="107"/>
        <v>1.579723077905556</v>
      </c>
      <c r="AO290" s="60">
        <f t="shared" si="107"/>
        <v>0</v>
      </c>
      <c r="AP290" s="60">
        <f t="shared" si="107"/>
        <v>0</v>
      </c>
      <c r="AQ290" s="60">
        <f t="shared" si="107"/>
        <v>0</v>
      </c>
      <c r="AR290" s="59">
        <f t="shared" si="107"/>
        <v>0</v>
      </c>
      <c r="AS290" s="59">
        <f t="shared" si="107"/>
        <v>0</v>
      </c>
      <c r="AT290" s="59">
        <f t="shared" si="107"/>
        <v>1.0083338795141847E-3</v>
      </c>
      <c r="AU290" s="59">
        <f t="shared" ref="AU290:BJ303" si="112">AU$31/1.98347/30</f>
        <v>0</v>
      </c>
      <c r="AV290" s="59">
        <f t="shared" si="112"/>
        <v>0</v>
      </c>
      <c r="AW290" s="59">
        <f t="shared" si="108"/>
        <v>0</v>
      </c>
      <c r="AX290" s="59">
        <f t="shared" si="108"/>
        <v>0</v>
      </c>
      <c r="AY290" s="59">
        <f t="shared" si="108"/>
        <v>0</v>
      </c>
      <c r="AZ290" s="59">
        <f t="shared" si="108"/>
        <v>0</v>
      </c>
      <c r="BA290" s="59">
        <f t="shared" si="108"/>
        <v>0</v>
      </c>
      <c r="BB290" s="59">
        <f t="shared" si="108"/>
        <v>2.3191679228826246E-2</v>
      </c>
    </row>
    <row r="291" spans="1:54" x14ac:dyDescent="0.25">
      <c r="A291" s="61">
        <f t="shared" si="106"/>
        <v>43435</v>
      </c>
      <c r="B291" s="32">
        <f t="shared" si="93"/>
        <v>3.637174147555351</v>
      </c>
      <c r="C291" s="59">
        <f t="shared" ref="C291:R321" si="113">C$32/1.98347/31</f>
        <v>0</v>
      </c>
      <c r="D291" s="59">
        <f t="shared" si="113"/>
        <v>0</v>
      </c>
      <c r="E291" s="60">
        <f t="shared" si="113"/>
        <v>0</v>
      </c>
      <c r="F291" s="59">
        <f t="shared" si="113"/>
        <v>0</v>
      </c>
      <c r="G291" s="59">
        <f t="shared" si="113"/>
        <v>0</v>
      </c>
      <c r="H291" s="59">
        <f t="shared" si="113"/>
        <v>6.5053798678334496E-2</v>
      </c>
      <c r="I291" s="59">
        <f t="shared" si="113"/>
        <v>0</v>
      </c>
      <c r="J291" s="60">
        <f t="shared" si="113"/>
        <v>0.65053798678334496</v>
      </c>
      <c r="K291" s="59">
        <f t="shared" si="113"/>
        <v>1.2278904500535637E-2</v>
      </c>
      <c r="L291" s="60">
        <f t="shared" si="113"/>
        <v>0</v>
      </c>
      <c r="M291" s="59">
        <f t="shared" si="113"/>
        <v>4.0105666885193215E-2</v>
      </c>
      <c r="N291" s="59">
        <f>N$32/1.98347/31</f>
        <v>0.14637104702625262</v>
      </c>
      <c r="O291" s="59">
        <f>O$32/1.98347/31</f>
        <v>0.21142484570458711</v>
      </c>
      <c r="P291" s="59">
        <f>P$32/1.98347/31</f>
        <v>0.16263449669583624</v>
      </c>
      <c r="Q291" s="59">
        <f>Q$32/1.98347/31</f>
        <v>0</v>
      </c>
      <c r="R291" s="59">
        <f t="shared" si="113"/>
        <v>4.8790349008750863E-3</v>
      </c>
      <c r="S291" s="60">
        <f t="shared" ref="S291:AV303" si="114">S$32/1.98347/31</f>
        <v>8.131724834791812E-2</v>
      </c>
      <c r="T291" s="59">
        <f t="shared" si="114"/>
        <v>1.0571242285229357E-2</v>
      </c>
      <c r="U291" s="60">
        <f t="shared" si="114"/>
        <v>0</v>
      </c>
      <c r="V291" s="59">
        <f t="shared" si="114"/>
        <v>0.21451490114180799</v>
      </c>
      <c r="W291" s="59">
        <f t="shared" si="114"/>
        <v>5.8548418810501046E-2</v>
      </c>
      <c r="X291" s="59">
        <f t="shared" si="114"/>
        <v>0</v>
      </c>
      <c r="Y291" s="59">
        <f t="shared" si="114"/>
        <v>0.10164656043489766</v>
      </c>
      <c r="Z291" s="59">
        <f t="shared" si="114"/>
        <v>0</v>
      </c>
      <c r="AA291" s="59">
        <f t="shared" si="114"/>
        <v>0.26997326451508818</v>
      </c>
      <c r="AB291" s="59">
        <f t="shared" si="114"/>
        <v>0</v>
      </c>
      <c r="AC291" s="59">
        <f t="shared" si="114"/>
        <v>0.18377698126629496</v>
      </c>
      <c r="AD291" s="59">
        <f t="shared" si="114"/>
        <v>0</v>
      </c>
      <c r="AE291" s="59">
        <f t="shared" si="114"/>
        <v>1.6263449669583624E-2</v>
      </c>
      <c r="AF291" s="59">
        <f t="shared" si="114"/>
        <v>0</v>
      </c>
      <c r="AG291" s="60">
        <f t="shared" si="114"/>
        <v>0</v>
      </c>
      <c r="AH291" s="59">
        <f t="shared" si="114"/>
        <v>0</v>
      </c>
      <c r="AI291" s="59">
        <f t="shared" si="114"/>
        <v>8.6196283248793221E-3</v>
      </c>
      <c r="AJ291" s="60">
        <f>AJ$32/1.98347/31</f>
        <v>0</v>
      </c>
      <c r="AK291" s="60">
        <f t="shared" si="114"/>
        <v>0</v>
      </c>
      <c r="AL291" s="60">
        <f t="shared" si="114"/>
        <v>0</v>
      </c>
      <c r="AM291" s="60">
        <f t="shared" si="114"/>
        <v>0</v>
      </c>
      <c r="AN291" s="60">
        <f t="shared" si="114"/>
        <v>1.3823932219146082</v>
      </c>
      <c r="AO291" s="60">
        <f t="shared" si="114"/>
        <v>0</v>
      </c>
      <c r="AP291" s="60">
        <f t="shared" si="114"/>
        <v>0</v>
      </c>
      <c r="AQ291" s="60">
        <f t="shared" si="114"/>
        <v>0</v>
      </c>
      <c r="AR291" s="59">
        <f t="shared" si="114"/>
        <v>0</v>
      </c>
      <c r="AS291" s="59">
        <f t="shared" si="114"/>
        <v>0</v>
      </c>
      <c r="AT291" s="59">
        <f t="shared" si="114"/>
        <v>0</v>
      </c>
      <c r="AU291" s="59">
        <f t="shared" si="114"/>
        <v>0</v>
      </c>
      <c r="AV291" s="59">
        <f t="shared" si="114"/>
        <v>0</v>
      </c>
      <c r="AW291" s="59">
        <f t="shared" ref="AW291:BM306" si="115">AW$32/1.98347/31</f>
        <v>0</v>
      </c>
      <c r="AX291" s="59">
        <f t="shared" si="115"/>
        <v>0</v>
      </c>
      <c r="AY291" s="59">
        <f t="shared" si="115"/>
        <v>0</v>
      </c>
      <c r="AZ291" s="59">
        <f t="shared" si="115"/>
        <v>0</v>
      </c>
      <c r="BA291" s="59">
        <f t="shared" si="115"/>
        <v>0</v>
      </c>
      <c r="BB291" s="59">
        <f t="shared" si="115"/>
        <v>1.6263449669583624E-2</v>
      </c>
    </row>
    <row r="292" spans="1:54" x14ac:dyDescent="0.25">
      <c r="A292" s="61">
        <f t="shared" si="106"/>
        <v>43436</v>
      </c>
      <c r="B292" s="32">
        <f t="shared" si="93"/>
        <v>3.637174147555351</v>
      </c>
      <c r="C292" s="59">
        <f t="shared" si="113"/>
        <v>0</v>
      </c>
      <c r="D292" s="59">
        <f t="shared" si="113"/>
        <v>0</v>
      </c>
      <c r="E292" s="60">
        <f t="shared" si="113"/>
        <v>0</v>
      </c>
      <c r="F292" s="59">
        <f t="shared" si="113"/>
        <v>0</v>
      </c>
      <c r="G292" s="59">
        <f t="shared" si="113"/>
        <v>0</v>
      </c>
      <c r="H292" s="59">
        <f t="shared" si="113"/>
        <v>6.5053798678334496E-2</v>
      </c>
      <c r="I292" s="59">
        <f t="shared" si="113"/>
        <v>0</v>
      </c>
      <c r="J292" s="60">
        <f t="shared" si="113"/>
        <v>0.65053798678334496</v>
      </c>
      <c r="K292" s="59">
        <f t="shared" si="113"/>
        <v>1.2278904500535637E-2</v>
      </c>
      <c r="L292" s="60">
        <f t="shared" si="113"/>
        <v>0</v>
      </c>
      <c r="M292" s="59">
        <f t="shared" si="113"/>
        <v>4.0105666885193215E-2</v>
      </c>
      <c r="N292" s="59">
        <f t="shared" si="113"/>
        <v>0.14637104702625262</v>
      </c>
      <c r="O292" s="59">
        <f t="shared" si="113"/>
        <v>0.21142484570458711</v>
      </c>
      <c r="P292" s="59">
        <f t="shared" si="113"/>
        <v>0.16263449669583624</v>
      </c>
      <c r="Q292" s="59">
        <f t="shared" si="113"/>
        <v>0</v>
      </c>
      <c r="R292" s="59">
        <f t="shared" si="113"/>
        <v>4.8790349008750863E-3</v>
      </c>
      <c r="S292" s="60">
        <f t="shared" si="114"/>
        <v>8.131724834791812E-2</v>
      </c>
      <c r="T292" s="59">
        <f t="shared" si="114"/>
        <v>1.0571242285229357E-2</v>
      </c>
      <c r="U292" s="60">
        <f t="shared" si="114"/>
        <v>0</v>
      </c>
      <c r="V292" s="59">
        <f t="shared" si="114"/>
        <v>0.21451490114180799</v>
      </c>
      <c r="W292" s="59">
        <f t="shared" si="114"/>
        <v>5.8548418810501046E-2</v>
      </c>
      <c r="X292" s="59">
        <f t="shared" si="114"/>
        <v>0</v>
      </c>
      <c r="Y292" s="59">
        <f t="shared" si="114"/>
        <v>0.10164656043489766</v>
      </c>
      <c r="Z292" s="59">
        <f t="shared" si="114"/>
        <v>0</v>
      </c>
      <c r="AA292" s="59">
        <f t="shared" si="114"/>
        <v>0.26997326451508818</v>
      </c>
      <c r="AB292" s="59">
        <f t="shared" si="114"/>
        <v>0</v>
      </c>
      <c r="AC292" s="59">
        <f t="shared" si="114"/>
        <v>0.18377698126629496</v>
      </c>
      <c r="AD292" s="59">
        <f t="shared" si="114"/>
        <v>0</v>
      </c>
      <c r="AE292" s="59">
        <f t="shared" si="114"/>
        <v>1.6263449669583624E-2</v>
      </c>
      <c r="AF292" s="59">
        <f t="shared" si="114"/>
        <v>0</v>
      </c>
      <c r="AG292" s="60">
        <f t="shared" si="114"/>
        <v>0</v>
      </c>
      <c r="AH292" s="59">
        <f t="shared" si="114"/>
        <v>0</v>
      </c>
      <c r="AI292" s="59">
        <f t="shared" si="114"/>
        <v>8.6196283248793221E-3</v>
      </c>
      <c r="AJ292" s="60">
        <f t="shared" si="114"/>
        <v>0</v>
      </c>
      <c r="AK292" s="60">
        <f t="shared" si="114"/>
        <v>0</v>
      </c>
      <c r="AL292" s="60">
        <f t="shared" si="114"/>
        <v>0</v>
      </c>
      <c r="AM292" s="60">
        <f t="shared" si="114"/>
        <v>0</v>
      </c>
      <c r="AN292" s="60">
        <f t="shared" si="114"/>
        <v>1.3823932219146082</v>
      </c>
      <c r="AO292" s="60">
        <f t="shared" si="114"/>
        <v>0</v>
      </c>
      <c r="AP292" s="60">
        <f t="shared" si="114"/>
        <v>0</v>
      </c>
      <c r="AQ292" s="60">
        <f t="shared" si="114"/>
        <v>0</v>
      </c>
      <c r="AR292" s="59">
        <f t="shared" si="114"/>
        <v>0</v>
      </c>
      <c r="AS292" s="59">
        <f t="shared" si="114"/>
        <v>0</v>
      </c>
      <c r="AT292" s="59">
        <f t="shared" si="114"/>
        <v>0</v>
      </c>
      <c r="AU292" s="59">
        <f t="shared" si="114"/>
        <v>0</v>
      </c>
      <c r="AV292" s="59">
        <f t="shared" si="114"/>
        <v>0</v>
      </c>
      <c r="AW292" s="59">
        <f t="shared" si="115"/>
        <v>0</v>
      </c>
      <c r="AX292" s="59">
        <f t="shared" si="115"/>
        <v>0</v>
      </c>
      <c r="AY292" s="59">
        <f t="shared" si="115"/>
        <v>0</v>
      </c>
      <c r="AZ292" s="59">
        <f t="shared" si="115"/>
        <v>0</v>
      </c>
      <c r="BA292" s="59">
        <f t="shared" si="115"/>
        <v>0</v>
      </c>
      <c r="BB292" s="59">
        <f t="shared" si="115"/>
        <v>1.6263449669583624E-2</v>
      </c>
    </row>
    <row r="293" spans="1:54" x14ac:dyDescent="0.25">
      <c r="A293" s="61">
        <f t="shared" si="106"/>
        <v>43437</v>
      </c>
      <c r="B293" s="32">
        <f t="shared" si="93"/>
        <v>3.637174147555351</v>
      </c>
      <c r="C293" s="59">
        <f t="shared" si="113"/>
        <v>0</v>
      </c>
      <c r="D293" s="59">
        <f t="shared" si="113"/>
        <v>0</v>
      </c>
      <c r="E293" s="60">
        <f t="shared" si="113"/>
        <v>0</v>
      </c>
      <c r="F293" s="59">
        <f t="shared" si="113"/>
        <v>0</v>
      </c>
      <c r="G293" s="59">
        <f t="shared" si="113"/>
        <v>0</v>
      </c>
      <c r="H293" s="59">
        <f t="shared" si="113"/>
        <v>6.5053798678334496E-2</v>
      </c>
      <c r="I293" s="59">
        <f t="shared" si="113"/>
        <v>0</v>
      </c>
      <c r="J293" s="60">
        <f t="shared" si="113"/>
        <v>0.65053798678334496</v>
      </c>
      <c r="K293" s="59">
        <f t="shared" si="113"/>
        <v>1.2278904500535637E-2</v>
      </c>
      <c r="L293" s="60">
        <f t="shared" si="113"/>
        <v>0</v>
      </c>
      <c r="M293" s="59">
        <f t="shared" si="113"/>
        <v>4.0105666885193215E-2</v>
      </c>
      <c r="N293" s="59">
        <f t="shared" si="113"/>
        <v>0.14637104702625262</v>
      </c>
      <c r="O293" s="59">
        <f t="shared" si="113"/>
        <v>0.21142484570458711</v>
      </c>
      <c r="P293" s="59">
        <f t="shared" si="113"/>
        <v>0.16263449669583624</v>
      </c>
      <c r="Q293" s="59">
        <f t="shared" si="113"/>
        <v>0</v>
      </c>
      <c r="R293" s="59">
        <f t="shared" si="113"/>
        <v>4.8790349008750863E-3</v>
      </c>
      <c r="S293" s="60">
        <f t="shared" si="114"/>
        <v>8.131724834791812E-2</v>
      </c>
      <c r="T293" s="59">
        <f t="shared" si="114"/>
        <v>1.0571242285229357E-2</v>
      </c>
      <c r="U293" s="60">
        <f t="shared" si="114"/>
        <v>0</v>
      </c>
      <c r="V293" s="59">
        <f t="shared" si="114"/>
        <v>0.21451490114180799</v>
      </c>
      <c r="W293" s="59">
        <f t="shared" si="114"/>
        <v>5.8548418810501046E-2</v>
      </c>
      <c r="X293" s="59">
        <f t="shared" si="114"/>
        <v>0</v>
      </c>
      <c r="Y293" s="59">
        <f t="shared" si="114"/>
        <v>0.10164656043489766</v>
      </c>
      <c r="Z293" s="59">
        <f t="shared" si="114"/>
        <v>0</v>
      </c>
      <c r="AA293" s="59">
        <f t="shared" si="114"/>
        <v>0.26997326451508818</v>
      </c>
      <c r="AB293" s="59">
        <f t="shared" si="114"/>
        <v>0</v>
      </c>
      <c r="AC293" s="59">
        <f t="shared" si="114"/>
        <v>0.18377698126629496</v>
      </c>
      <c r="AD293" s="59">
        <f t="shared" si="114"/>
        <v>0</v>
      </c>
      <c r="AE293" s="59">
        <f t="shared" si="114"/>
        <v>1.6263449669583624E-2</v>
      </c>
      <c r="AF293" s="59">
        <f t="shared" si="114"/>
        <v>0</v>
      </c>
      <c r="AG293" s="60">
        <f t="shared" si="114"/>
        <v>0</v>
      </c>
      <c r="AH293" s="59">
        <f t="shared" si="114"/>
        <v>0</v>
      </c>
      <c r="AI293" s="59">
        <f t="shared" si="114"/>
        <v>8.6196283248793221E-3</v>
      </c>
      <c r="AJ293" s="60">
        <f t="shared" si="114"/>
        <v>0</v>
      </c>
      <c r="AK293" s="60">
        <f t="shared" si="114"/>
        <v>0</v>
      </c>
      <c r="AL293" s="60">
        <f t="shared" si="114"/>
        <v>0</v>
      </c>
      <c r="AM293" s="60">
        <f t="shared" si="114"/>
        <v>0</v>
      </c>
      <c r="AN293" s="60">
        <f t="shared" si="114"/>
        <v>1.3823932219146082</v>
      </c>
      <c r="AO293" s="60">
        <f t="shared" si="114"/>
        <v>0</v>
      </c>
      <c r="AP293" s="60">
        <f t="shared" si="114"/>
        <v>0</v>
      </c>
      <c r="AQ293" s="60">
        <f t="shared" si="114"/>
        <v>0</v>
      </c>
      <c r="AR293" s="59">
        <f t="shared" si="114"/>
        <v>0</v>
      </c>
      <c r="AS293" s="59">
        <f t="shared" si="114"/>
        <v>0</v>
      </c>
      <c r="AT293" s="59">
        <f t="shared" si="114"/>
        <v>0</v>
      </c>
      <c r="AU293" s="59">
        <f t="shared" si="114"/>
        <v>0</v>
      </c>
      <c r="AV293" s="59">
        <f t="shared" si="114"/>
        <v>0</v>
      </c>
      <c r="AW293" s="59">
        <f t="shared" si="115"/>
        <v>0</v>
      </c>
      <c r="AX293" s="59">
        <f t="shared" si="115"/>
        <v>0</v>
      </c>
      <c r="AY293" s="59">
        <f t="shared" si="115"/>
        <v>0</v>
      </c>
      <c r="AZ293" s="59">
        <f t="shared" si="115"/>
        <v>0</v>
      </c>
      <c r="BA293" s="59">
        <f t="shared" si="115"/>
        <v>0</v>
      </c>
      <c r="BB293" s="59">
        <f t="shared" si="115"/>
        <v>1.6263449669583624E-2</v>
      </c>
    </row>
    <row r="294" spans="1:54" x14ac:dyDescent="0.25">
      <c r="A294" s="61">
        <f t="shared" si="106"/>
        <v>43438</v>
      </c>
      <c r="B294" s="32">
        <f t="shared" si="93"/>
        <v>3.637174147555351</v>
      </c>
      <c r="C294" s="59">
        <f t="shared" si="113"/>
        <v>0</v>
      </c>
      <c r="D294" s="59">
        <f t="shared" si="113"/>
        <v>0</v>
      </c>
      <c r="E294" s="60">
        <f t="shared" si="113"/>
        <v>0</v>
      </c>
      <c r="F294" s="59">
        <f t="shared" si="113"/>
        <v>0</v>
      </c>
      <c r="G294" s="59">
        <f t="shared" si="113"/>
        <v>0</v>
      </c>
      <c r="H294" s="59">
        <f t="shared" si="113"/>
        <v>6.5053798678334496E-2</v>
      </c>
      <c r="I294" s="59">
        <f t="shared" si="113"/>
        <v>0</v>
      </c>
      <c r="J294" s="60">
        <f t="shared" si="113"/>
        <v>0.65053798678334496</v>
      </c>
      <c r="K294" s="59">
        <f t="shared" si="113"/>
        <v>1.2278904500535637E-2</v>
      </c>
      <c r="L294" s="60">
        <f t="shared" si="113"/>
        <v>0</v>
      </c>
      <c r="M294" s="59">
        <f t="shared" si="113"/>
        <v>4.0105666885193215E-2</v>
      </c>
      <c r="N294" s="59">
        <f t="shared" si="113"/>
        <v>0.14637104702625262</v>
      </c>
      <c r="O294" s="59">
        <f t="shared" si="113"/>
        <v>0.21142484570458711</v>
      </c>
      <c r="P294" s="59">
        <f t="shared" si="113"/>
        <v>0.16263449669583624</v>
      </c>
      <c r="Q294" s="59">
        <f t="shared" si="113"/>
        <v>0</v>
      </c>
      <c r="R294" s="59">
        <f t="shared" si="113"/>
        <v>4.8790349008750863E-3</v>
      </c>
      <c r="S294" s="60">
        <f t="shared" si="114"/>
        <v>8.131724834791812E-2</v>
      </c>
      <c r="T294" s="59">
        <f t="shared" si="114"/>
        <v>1.0571242285229357E-2</v>
      </c>
      <c r="U294" s="60">
        <f t="shared" si="114"/>
        <v>0</v>
      </c>
      <c r="V294" s="59">
        <f t="shared" si="114"/>
        <v>0.21451490114180799</v>
      </c>
      <c r="W294" s="59">
        <f t="shared" si="114"/>
        <v>5.8548418810501046E-2</v>
      </c>
      <c r="X294" s="59">
        <f t="shared" si="114"/>
        <v>0</v>
      </c>
      <c r="Y294" s="59">
        <f t="shared" si="114"/>
        <v>0.10164656043489766</v>
      </c>
      <c r="Z294" s="59">
        <f t="shared" si="114"/>
        <v>0</v>
      </c>
      <c r="AA294" s="59">
        <f t="shared" si="114"/>
        <v>0.26997326451508818</v>
      </c>
      <c r="AB294" s="59">
        <f t="shared" si="114"/>
        <v>0</v>
      </c>
      <c r="AC294" s="59">
        <f t="shared" si="114"/>
        <v>0.18377698126629496</v>
      </c>
      <c r="AD294" s="59">
        <f t="shared" si="114"/>
        <v>0</v>
      </c>
      <c r="AE294" s="59">
        <f t="shared" si="114"/>
        <v>1.6263449669583624E-2</v>
      </c>
      <c r="AF294" s="59">
        <f t="shared" si="114"/>
        <v>0</v>
      </c>
      <c r="AG294" s="60">
        <f t="shared" si="114"/>
        <v>0</v>
      </c>
      <c r="AH294" s="59">
        <f t="shared" si="114"/>
        <v>0</v>
      </c>
      <c r="AI294" s="59">
        <f t="shared" si="114"/>
        <v>8.6196283248793221E-3</v>
      </c>
      <c r="AJ294" s="60">
        <f t="shared" si="114"/>
        <v>0</v>
      </c>
      <c r="AK294" s="60">
        <f t="shared" si="114"/>
        <v>0</v>
      </c>
      <c r="AL294" s="60">
        <f t="shared" si="114"/>
        <v>0</v>
      </c>
      <c r="AM294" s="60">
        <f t="shared" si="114"/>
        <v>0</v>
      </c>
      <c r="AN294" s="60">
        <f t="shared" si="114"/>
        <v>1.3823932219146082</v>
      </c>
      <c r="AO294" s="60">
        <f t="shared" si="114"/>
        <v>0</v>
      </c>
      <c r="AP294" s="60">
        <f t="shared" si="114"/>
        <v>0</v>
      </c>
      <c r="AQ294" s="60">
        <f t="shared" si="114"/>
        <v>0</v>
      </c>
      <c r="AR294" s="59">
        <f t="shared" si="114"/>
        <v>0</v>
      </c>
      <c r="AS294" s="59">
        <f t="shared" si="114"/>
        <v>0</v>
      </c>
      <c r="AT294" s="59">
        <f t="shared" si="114"/>
        <v>0</v>
      </c>
      <c r="AU294" s="59">
        <f t="shared" si="114"/>
        <v>0</v>
      </c>
      <c r="AV294" s="59">
        <f t="shared" si="114"/>
        <v>0</v>
      </c>
      <c r="AW294" s="59">
        <f t="shared" si="115"/>
        <v>0</v>
      </c>
      <c r="AX294" s="59">
        <f t="shared" si="115"/>
        <v>0</v>
      </c>
      <c r="AY294" s="59">
        <f t="shared" si="115"/>
        <v>0</v>
      </c>
      <c r="AZ294" s="59">
        <f t="shared" si="115"/>
        <v>0</v>
      </c>
      <c r="BA294" s="59">
        <f t="shared" si="115"/>
        <v>0</v>
      </c>
      <c r="BB294" s="59">
        <f t="shared" si="115"/>
        <v>1.6263449669583624E-2</v>
      </c>
    </row>
    <row r="295" spans="1:54" x14ac:dyDescent="0.25">
      <c r="A295" s="61">
        <f t="shared" si="106"/>
        <v>43439</v>
      </c>
      <c r="B295" s="32">
        <f t="shared" si="93"/>
        <v>3.637174147555351</v>
      </c>
      <c r="C295" s="59">
        <f t="shared" si="113"/>
        <v>0</v>
      </c>
      <c r="D295" s="59">
        <f t="shared" si="113"/>
        <v>0</v>
      </c>
      <c r="E295" s="60">
        <f t="shared" si="113"/>
        <v>0</v>
      </c>
      <c r="F295" s="59">
        <f t="shared" si="113"/>
        <v>0</v>
      </c>
      <c r="G295" s="59">
        <f t="shared" si="113"/>
        <v>0</v>
      </c>
      <c r="H295" s="59">
        <f t="shared" si="113"/>
        <v>6.5053798678334496E-2</v>
      </c>
      <c r="I295" s="59">
        <f t="shared" si="113"/>
        <v>0</v>
      </c>
      <c r="J295" s="60">
        <f t="shared" si="113"/>
        <v>0.65053798678334496</v>
      </c>
      <c r="K295" s="59">
        <f t="shared" si="113"/>
        <v>1.2278904500535637E-2</v>
      </c>
      <c r="L295" s="60">
        <f t="shared" si="113"/>
        <v>0</v>
      </c>
      <c r="M295" s="59">
        <f t="shared" si="113"/>
        <v>4.0105666885193215E-2</v>
      </c>
      <c r="N295" s="59">
        <f t="shared" si="113"/>
        <v>0.14637104702625262</v>
      </c>
      <c r="O295" s="59">
        <f t="shared" si="113"/>
        <v>0.21142484570458711</v>
      </c>
      <c r="P295" s="59">
        <f t="shared" si="113"/>
        <v>0.16263449669583624</v>
      </c>
      <c r="Q295" s="59">
        <f t="shared" si="113"/>
        <v>0</v>
      </c>
      <c r="R295" s="59">
        <f t="shared" si="113"/>
        <v>4.8790349008750863E-3</v>
      </c>
      <c r="S295" s="60">
        <f t="shared" si="114"/>
        <v>8.131724834791812E-2</v>
      </c>
      <c r="T295" s="59">
        <f t="shared" si="114"/>
        <v>1.0571242285229357E-2</v>
      </c>
      <c r="U295" s="60">
        <f t="shared" si="114"/>
        <v>0</v>
      </c>
      <c r="V295" s="59">
        <f t="shared" si="114"/>
        <v>0.21451490114180799</v>
      </c>
      <c r="W295" s="59">
        <f t="shared" si="114"/>
        <v>5.8548418810501046E-2</v>
      </c>
      <c r="X295" s="59">
        <f t="shared" si="114"/>
        <v>0</v>
      </c>
      <c r="Y295" s="59">
        <f t="shared" si="114"/>
        <v>0.10164656043489766</v>
      </c>
      <c r="Z295" s="59">
        <f t="shared" si="114"/>
        <v>0</v>
      </c>
      <c r="AA295" s="59">
        <f t="shared" si="114"/>
        <v>0.26997326451508818</v>
      </c>
      <c r="AB295" s="59">
        <f t="shared" si="114"/>
        <v>0</v>
      </c>
      <c r="AC295" s="59">
        <f t="shared" si="114"/>
        <v>0.18377698126629496</v>
      </c>
      <c r="AD295" s="59">
        <f t="shared" si="114"/>
        <v>0</v>
      </c>
      <c r="AE295" s="59">
        <f t="shared" si="114"/>
        <v>1.6263449669583624E-2</v>
      </c>
      <c r="AF295" s="59">
        <f t="shared" si="114"/>
        <v>0</v>
      </c>
      <c r="AG295" s="60">
        <f t="shared" si="114"/>
        <v>0</v>
      </c>
      <c r="AH295" s="59">
        <f t="shared" si="114"/>
        <v>0</v>
      </c>
      <c r="AI295" s="59">
        <f t="shared" si="114"/>
        <v>8.6196283248793221E-3</v>
      </c>
      <c r="AJ295" s="60">
        <f t="shared" si="114"/>
        <v>0</v>
      </c>
      <c r="AK295" s="60">
        <f t="shared" si="114"/>
        <v>0</v>
      </c>
      <c r="AL295" s="60">
        <f t="shared" si="114"/>
        <v>0</v>
      </c>
      <c r="AM295" s="60">
        <f t="shared" si="114"/>
        <v>0</v>
      </c>
      <c r="AN295" s="60">
        <f t="shared" si="114"/>
        <v>1.3823932219146082</v>
      </c>
      <c r="AO295" s="60">
        <f t="shared" si="114"/>
        <v>0</v>
      </c>
      <c r="AP295" s="60">
        <f t="shared" si="114"/>
        <v>0</v>
      </c>
      <c r="AQ295" s="60">
        <f t="shared" si="114"/>
        <v>0</v>
      </c>
      <c r="AR295" s="59">
        <f t="shared" si="114"/>
        <v>0</v>
      </c>
      <c r="AS295" s="59">
        <f t="shared" si="114"/>
        <v>0</v>
      </c>
      <c r="AT295" s="59">
        <f t="shared" si="114"/>
        <v>0</v>
      </c>
      <c r="AU295" s="59">
        <f t="shared" si="114"/>
        <v>0</v>
      </c>
      <c r="AV295" s="59">
        <f t="shared" si="114"/>
        <v>0</v>
      </c>
      <c r="AW295" s="59">
        <f t="shared" si="115"/>
        <v>0</v>
      </c>
      <c r="AX295" s="59">
        <f t="shared" si="115"/>
        <v>0</v>
      </c>
      <c r="AY295" s="59">
        <f t="shared" si="115"/>
        <v>0</v>
      </c>
      <c r="AZ295" s="59">
        <f t="shared" si="115"/>
        <v>0</v>
      </c>
      <c r="BA295" s="59">
        <f t="shared" si="115"/>
        <v>0</v>
      </c>
      <c r="BB295" s="59">
        <f t="shared" si="115"/>
        <v>1.6263449669583624E-2</v>
      </c>
    </row>
    <row r="296" spans="1:54" x14ac:dyDescent="0.25">
      <c r="A296" s="61">
        <f t="shared" si="106"/>
        <v>43440</v>
      </c>
      <c r="B296" s="32">
        <f t="shared" si="93"/>
        <v>3.637174147555351</v>
      </c>
      <c r="C296" s="59">
        <f t="shared" si="113"/>
        <v>0</v>
      </c>
      <c r="D296" s="59">
        <f t="shared" si="113"/>
        <v>0</v>
      </c>
      <c r="E296" s="60">
        <f t="shared" si="113"/>
        <v>0</v>
      </c>
      <c r="F296" s="59">
        <f t="shared" si="113"/>
        <v>0</v>
      </c>
      <c r="G296" s="59">
        <f t="shared" si="113"/>
        <v>0</v>
      </c>
      <c r="H296" s="59">
        <f t="shared" si="113"/>
        <v>6.5053798678334496E-2</v>
      </c>
      <c r="I296" s="59">
        <f t="shared" si="113"/>
        <v>0</v>
      </c>
      <c r="J296" s="60">
        <f t="shared" si="113"/>
        <v>0.65053798678334496</v>
      </c>
      <c r="K296" s="59">
        <f t="shared" si="113"/>
        <v>1.2278904500535637E-2</v>
      </c>
      <c r="L296" s="60">
        <f t="shared" si="113"/>
        <v>0</v>
      </c>
      <c r="M296" s="59">
        <f t="shared" si="113"/>
        <v>4.0105666885193215E-2</v>
      </c>
      <c r="N296" s="59">
        <f t="shared" si="113"/>
        <v>0.14637104702625262</v>
      </c>
      <c r="O296" s="59">
        <f t="shared" si="113"/>
        <v>0.21142484570458711</v>
      </c>
      <c r="P296" s="59">
        <f t="shared" si="113"/>
        <v>0.16263449669583624</v>
      </c>
      <c r="Q296" s="59">
        <f t="shared" si="113"/>
        <v>0</v>
      </c>
      <c r="R296" s="59">
        <f t="shared" si="113"/>
        <v>4.8790349008750863E-3</v>
      </c>
      <c r="S296" s="60">
        <f t="shared" si="114"/>
        <v>8.131724834791812E-2</v>
      </c>
      <c r="T296" s="59">
        <f t="shared" si="114"/>
        <v>1.0571242285229357E-2</v>
      </c>
      <c r="U296" s="60">
        <f t="shared" si="114"/>
        <v>0</v>
      </c>
      <c r="V296" s="59">
        <f t="shared" si="114"/>
        <v>0.21451490114180799</v>
      </c>
      <c r="W296" s="59">
        <f t="shared" si="114"/>
        <v>5.8548418810501046E-2</v>
      </c>
      <c r="X296" s="59">
        <f t="shared" si="114"/>
        <v>0</v>
      </c>
      <c r="Y296" s="59">
        <f t="shared" si="114"/>
        <v>0.10164656043489766</v>
      </c>
      <c r="Z296" s="59">
        <f t="shared" si="114"/>
        <v>0</v>
      </c>
      <c r="AA296" s="59">
        <f t="shared" si="114"/>
        <v>0.26997326451508818</v>
      </c>
      <c r="AB296" s="59">
        <f t="shared" si="114"/>
        <v>0</v>
      </c>
      <c r="AC296" s="59">
        <f t="shared" si="114"/>
        <v>0.18377698126629496</v>
      </c>
      <c r="AD296" s="59">
        <f t="shared" si="114"/>
        <v>0</v>
      </c>
      <c r="AE296" s="59">
        <f t="shared" si="114"/>
        <v>1.6263449669583624E-2</v>
      </c>
      <c r="AF296" s="59">
        <f t="shared" si="114"/>
        <v>0</v>
      </c>
      <c r="AG296" s="60">
        <f t="shared" si="114"/>
        <v>0</v>
      </c>
      <c r="AH296" s="59">
        <f t="shared" si="114"/>
        <v>0</v>
      </c>
      <c r="AI296" s="59">
        <f t="shared" si="114"/>
        <v>8.6196283248793221E-3</v>
      </c>
      <c r="AJ296" s="60">
        <f t="shared" si="114"/>
        <v>0</v>
      </c>
      <c r="AK296" s="60">
        <f t="shared" si="114"/>
        <v>0</v>
      </c>
      <c r="AL296" s="60">
        <f t="shared" si="114"/>
        <v>0</v>
      </c>
      <c r="AM296" s="60">
        <f t="shared" si="114"/>
        <v>0</v>
      </c>
      <c r="AN296" s="60">
        <f t="shared" si="114"/>
        <v>1.3823932219146082</v>
      </c>
      <c r="AO296" s="60">
        <f t="shared" si="114"/>
        <v>0</v>
      </c>
      <c r="AP296" s="60">
        <f t="shared" si="114"/>
        <v>0</v>
      </c>
      <c r="AQ296" s="60">
        <f t="shared" si="114"/>
        <v>0</v>
      </c>
      <c r="AR296" s="59">
        <f t="shared" si="114"/>
        <v>0</v>
      </c>
      <c r="AS296" s="59">
        <f t="shared" si="114"/>
        <v>0</v>
      </c>
      <c r="AT296" s="59">
        <f t="shared" si="114"/>
        <v>0</v>
      </c>
      <c r="AU296" s="59">
        <f t="shared" si="114"/>
        <v>0</v>
      </c>
      <c r="AV296" s="59">
        <f t="shared" si="114"/>
        <v>0</v>
      </c>
      <c r="AW296" s="59">
        <f t="shared" si="115"/>
        <v>0</v>
      </c>
      <c r="AX296" s="59">
        <f t="shared" si="115"/>
        <v>0</v>
      </c>
      <c r="AY296" s="59">
        <f t="shared" si="115"/>
        <v>0</v>
      </c>
      <c r="AZ296" s="59">
        <f t="shared" si="115"/>
        <v>0</v>
      </c>
      <c r="BA296" s="59">
        <f t="shared" si="115"/>
        <v>0</v>
      </c>
      <c r="BB296" s="59">
        <f t="shared" si="115"/>
        <v>1.6263449669583624E-2</v>
      </c>
    </row>
    <row r="297" spans="1:54" x14ac:dyDescent="0.25">
      <c r="A297" s="61">
        <f t="shared" si="106"/>
        <v>43441</v>
      </c>
      <c r="B297" s="32">
        <f t="shared" si="93"/>
        <v>3.637174147555351</v>
      </c>
      <c r="C297" s="59">
        <f t="shared" si="113"/>
        <v>0</v>
      </c>
      <c r="D297" s="59">
        <f t="shared" si="113"/>
        <v>0</v>
      </c>
      <c r="E297" s="60">
        <f t="shared" si="113"/>
        <v>0</v>
      </c>
      <c r="F297" s="59">
        <f t="shared" si="113"/>
        <v>0</v>
      </c>
      <c r="G297" s="59">
        <f t="shared" si="113"/>
        <v>0</v>
      </c>
      <c r="H297" s="59">
        <f t="shared" si="113"/>
        <v>6.5053798678334496E-2</v>
      </c>
      <c r="I297" s="59">
        <f t="shared" si="113"/>
        <v>0</v>
      </c>
      <c r="J297" s="60">
        <f t="shared" si="113"/>
        <v>0.65053798678334496</v>
      </c>
      <c r="K297" s="59">
        <f t="shared" si="113"/>
        <v>1.2278904500535637E-2</v>
      </c>
      <c r="L297" s="60">
        <f t="shared" si="113"/>
        <v>0</v>
      </c>
      <c r="M297" s="59">
        <f t="shared" si="113"/>
        <v>4.0105666885193215E-2</v>
      </c>
      <c r="N297" s="59">
        <f t="shared" si="113"/>
        <v>0.14637104702625262</v>
      </c>
      <c r="O297" s="59">
        <f t="shared" si="113"/>
        <v>0.21142484570458711</v>
      </c>
      <c r="P297" s="59">
        <f t="shared" si="113"/>
        <v>0.16263449669583624</v>
      </c>
      <c r="Q297" s="59">
        <f t="shared" si="113"/>
        <v>0</v>
      </c>
      <c r="R297" s="59">
        <f t="shared" si="113"/>
        <v>4.8790349008750863E-3</v>
      </c>
      <c r="S297" s="60">
        <f t="shared" si="114"/>
        <v>8.131724834791812E-2</v>
      </c>
      <c r="T297" s="59">
        <f t="shared" si="114"/>
        <v>1.0571242285229357E-2</v>
      </c>
      <c r="U297" s="60">
        <f t="shared" si="114"/>
        <v>0</v>
      </c>
      <c r="V297" s="59">
        <f t="shared" si="114"/>
        <v>0.21451490114180799</v>
      </c>
      <c r="W297" s="59">
        <f t="shared" si="114"/>
        <v>5.8548418810501046E-2</v>
      </c>
      <c r="X297" s="59">
        <f t="shared" si="114"/>
        <v>0</v>
      </c>
      <c r="Y297" s="59">
        <f t="shared" si="114"/>
        <v>0.10164656043489766</v>
      </c>
      <c r="Z297" s="59">
        <f t="shared" si="114"/>
        <v>0</v>
      </c>
      <c r="AA297" s="59">
        <f t="shared" si="114"/>
        <v>0.26997326451508818</v>
      </c>
      <c r="AB297" s="59">
        <f t="shared" si="114"/>
        <v>0</v>
      </c>
      <c r="AC297" s="59">
        <f t="shared" si="114"/>
        <v>0.18377698126629496</v>
      </c>
      <c r="AD297" s="59">
        <f t="shared" si="114"/>
        <v>0</v>
      </c>
      <c r="AE297" s="59">
        <f t="shared" si="114"/>
        <v>1.6263449669583624E-2</v>
      </c>
      <c r="AF297" s="59">
        <f t="shared" si="114"/>
        <v>0</v>
      </c>
      <c r="AG297" s="60">
        <f t="shared" si="114"/>
        <v>0</v>
      </c>
      <c r="AH297" s="59">
        <f t="shared" si="114"/>
        <v>0</v>
      </c>
      <c r="AI297" s="59">
        <f t="shared" si="114"/>
        <v>8.6196283248793221E-3</v>
      </c>
      <c r="AJ297" s="60">
        <f t="shared" si="114"/>
        <v>0</v>
      </c>
      <c r="AK297" s="60">
        <f t="shared" si="114"/>
        <v>0</v>
      </c>
      <c r="AL297" s="60">
        <f t="shared" si="114"/>
        <v>0</v>
      </c>
      <c r="AM297" s="60">
        <f t="shared" si="114"/>
        <v>0</v>
      </c>
      <c r="AN297" s="60">
        <f t="shared" si="114"/>
        <v>1.3823932219146082</v>
      </c>
      <c r="AO297" s="60">
        <f t="shared" si="114"/>
        <v>0</v>
      </c>
      <c r="AP297" s="60">
        <f t="shared" si="114"/>
        <v>0</v>
      </c>
      <c r="AQ297" s="60">
        <f t="shared" si="114"/>
        <v>0</v>
      </c>
      <c r="AR297" s="59">
        <f t="shared" si="114"/>
        <v>0</v>
      </c>
      <c r="AS297" s="59">
        <f t="shared" si="114"/>
        <v>0</v>
      </c>
      <c r="AT297" s="59">
        <f t="shared" si="114"/>
        <v>0</v>
      </c>
      <c r="AU297" s="59">
        <f t="shared" si="114"/>
        <v>0</v>
      </c>
      <c r="AV297" s="59">
        <f t="shared" si="114"/>
        <v>0</v>
      </c>
      <c r="AW297" s="59">
        <f t="shared" si="115"/>
        <v>0</v>
      </c>
      <c r="AX297" s="59">
        <f t="shared" si="115"/>
        <v>0</v>
      </c>
      <c r="AY297" s="59">
        <f t="shared" si="115"/>
        <v>0</v>
      </c>
      <c r="AZ297" s="59">
        <f t="shared" si="115"/>
        <v>0</v>
      </c>
      <c r="BA297" s="59">
        <f t="shared" si="115"/>
        <v>0</v>
      </c>
      <c r="BB297" s="59">
        <f t="shared" si="115"/>
        <v>1.6263449669583624E-2</v>
      </c>
    </row>
    <row r="298" spans="1:54" x14ac:dyDescent="0.25">
      <c r="A298" s="61">
        <f t="shared" si="106"/>
        <v>43442</v>
      </c>
      <c r="B298" s="32">
        <f t="shared" si="93"/>
        <v>3.637174147555351</v>
      </c>
      <c r="C298" s="59">
        <f t="shared" si="113"/>
        <v>0</v>
      </c>
      <c r="D298" s="59">
        <f t="shared" si="113"/>
        <v>0</v>
      </c>
      <c r="E298" s="60">
        <f t="shared" si="113"/>
        <v>0</v>
      </c>
      <c r="F298" s="59">
        <f t="shared" si="113"/>
        <v>0</v>
      </c>
      <c r="G298" s="59">
        <f t="shared" si="113"/>
        <v>0</v>
      </c>
      <c r="H298" s="59">
        <f t="shared" si="113"/>
        <v>6.5053798678334496E-2</v>
      </c>
      <c r="I298" s="59">
        <f t="shared" si="113"/>
        <v>0</v>
      </c>
      <c r="J298" s="60">
        <f t="shared" si="113"/>
        <v>0.65053798678334496</v>
      </c>
      <c r="K298" s="59">
        <f t="shared" si="113"/>
        <v>1.2278904500535637E-2</v>
      </c>
      <c r="L298" s="60">
        <f t="shared" si="113"/>
        <v>0</v>
      </c>
      <c r="M298" s="59">
        <f t="shared" si="113"/>
        <v>4.0105666885193215E-2</v>
      </c>
      <c r="N298" s="59">
        <f t="shared" si="113"/>
        <v>0.14637104702625262</v>
      </c>
      <c r="O298" s="59">
        <f t="shared" si="113"/>
        <v>0.21142484570458711</v>
      </c>
      <c r="P298" s="59">
        <f t="shared" si="113"/>
        <v>0.16263449669583624</v>
      </c>
      <c r="Q298" s="59">
        <f t="shared" si="113"/>
        <v>0</v>
      </c>
      <c r="R298" s="59">
        <f t="shared" si="113"/>
        <v>4.8790349008750863E-3</v>
      </c>
      <c r="S298" s="60">
        <f t="shared" si="114"/>
        <v>8.131724834791812E-2</v>
      </c>
      <c r="T298" s="59">
        <f t="shared" si="114"/>
        <v>1.0571242285229357E-2</v>
      </c>
      <c r="U298" s="60">
        <f t="shared" si="114"/>
        <v>0</v>
      </c>
      <c r="V298" s="59">
        <f t="shared" si="114"/>
        <v>0.21451490114180799</v>
      </c>
      <c r="W298" s="59">
        <f t="shared" si="114"/>
        <v>5.8548418810501046E-2</v>
      </c>
      <c r="X298" s="59">
        <f t="shared" si="114"/>
        <v>0</v>
      </c>
      <c r="Y298" s="59">
        <f t="shared" si="114"/>
        <v>0.10164656043489766</v>
      </c>
      <c r="Z298" s="59">
        <f t="shared" si="114"/>
        <v>0</v>
      </c>
      <c r="AA298" s="59">
        <f t="shared" si="114"/>
        <v>0.26997326451508818</v>
      </c>
      <c r="AB298" s="59">
        <f t="shared" si="114"/>
        <v>0</v>
      </c>
      <c r="AC298" s="59">
        <f t="shared" si="114"/>
        <v>0.18377698126629496</v>
      </c>
      <c r="AD298" s="59">
        <f t="shared" si="114"/>
        <v>0</v>
      </c>
      <c r="AE298" s="59">
        <f t="shared" si="114"/>
        <v>1.6263449669583624E-2</v>
      </c>
      <c r="AF298" s="59">
        <f t="shared" si="114"/>
        <v>0</v>
      </c>
      <c r="AG298" s="60">
        <f t="shared" si="114"/>
        <v>0</v>
      </c>
      <c r="AH298" s="59">
        <f t="shared" si="114"/>
        <v>0</v>
      </c>
      <c r="AI298" s="59">
        <f t="shared" si="114"/>
        <v>8.6196283248793221E-3</v>
      </c>
      <c r="AJ298" s="60">
        <f t="shared" si="114"/>
        <v>0</v>
      </c>
      <c r="AK298" s="60">
        <f t="shared" si="114"/>
        <v>0</v>
      </c>
      <c r="AL298" s="60">
        <f t="shared" si="114"/>
        <v>0</v>
      </c>
      <c r="AM298" s="60">
        <f t="shared" si="114"/>
        <v>0</v>
      </c>
      <c r="AN298" s="60">
        <f t="shared" si="114"/>
        <v>1.3823932219146082</v>
      </c>
      <c r="AO298" s="60">
        <f t="shared" si="114"/>
        <v>0</v>
      </c>
      <c r="AP298" s="60">
        <f t="shared" si="114"/>
        <v>0</v>
      </c>
      <c r="AQ298" s="60">
        <f t="shared" si="114"/>
        <v>0</v>
      </c>
      <c r="AR298" s="59">
        <f t="shared" si="114"/>
        <v>0</v>
      </c>
      <c r="AS298" s="59">
        <f t="shared" si="114"/>
        <v>0</v>
      </c>
      <c r="AT298" s="59">
        <f t="shared" si="114"/>
        <v>0</v>
      </c>
      <c r="AU298" s="59">
        <f t="shared" si="114"/>
        <v>0</v>
      </c>
      <c r="AV298" s="59">
        <f t="shared" si="114"/>
        <v>0</v>
      </c>
      <c r="AW298" s="59">
        <f t="shared" si="115"/>
        <v>0</v>
      </c>
      <c r="AX298" s="59">
        <f t="shared" si="115"/>
        <v>0</v>
      </c>
      <c r="AY298" s="59">
        <f t="shared" si="115"/>
        <v>0</v>
      </c>
      <c r="AZ298" s="59">
        <f t="shared" si="115"/>
        <v>0</v>
      </c>
      <c r="BA298" s="59">
        <f t="shared" si="115"/>
        <v>0</v>
      </c>
      <c r="BB298" s="59">
        <f t="shared" si="115"/>
        <v>1.6263449669583624E-2</v>
      </c>
    </row>
    <row r="299" spans="1:54" x14ac:dyDescent="0.25">
      <c r="A299" s="61">
        <f t="shared" si="106"/>
        <v>43443</v>
      </c>
      <c r="B299" s="32">
        <f t="shared" si="93"/>
        <v>3.637174147555351</v>
      </c>
      <c r="C299" s="59">
        <f t="shared" si="113"/>
        <v>0</v>
      </c>
      <c r="D299" s="59">
        <f t="shared" si="113"/>
        <v>0</v>
      </c>
      <c r="E299" s="60">
        <f t="shared" si="113"/>
        <v>0</v>
      </c>
      <c r="F299" s="59">
        <f t="shared" si="113"/>
        <v>0</v>
      </c>
      <c r="G299" s="59">
        <f t="shared" si="113"/>
        <v>0</v>
      </c>
      <c r="H299" s="59">
        <f t="shared" si="113"/>
        <v>6.5053798678334496E-2</v>
      </c>
      <c r="I299" s="59">
        <f t="shared" si="113"/>
        <v>0</v>
      </c>
      <c r="J299" s="60">
        <f t="shared" si="113"/>
        <v>0.65053798678334496</v>
      </c>
      <c r="K299" s="59">
        <f t="shared" si="113"/>
        <v>1.2278904500535637E-2</v>
      </c>
      <c r="L299" s="60">
        <f t="shared" si="113"/>
        <v>0</v>
      </c>
      <c r="M299" s="59">
        <f t="shared" si="113"/>
        <v>4.0105666885193215E-2</v>
      </c>
      <c r="N299" s="59">
        <f t="shared" si="113"/>
        <v>0.14637104702625262</v>
      </c>
      <c r="O299" s="59">
        <f t="shared" si="113"/>
        <v>0.21142484570458711</v>
      </c>
      <c r="P299" s="59">
        <f t="shared" si="113"/>
        <v>0.16263449669583624</v>
      </c>
      <c r="Q299" s="59">
        <f t="shared" si="113"/>
        <v>0</v>
      </c>
      <c r="R299" s="59">
        <f t="shared" si="113"/>
        <v>4.8790349008750863E-3</v>
      </c>
      <c r="S299" s="60">
        <f t="shared" si="114"/>
        <v>8.131724834791812E-2</v>
      </c>
      <c r="T299" s="59">
        <f t="shared" si="114"/>
        <v>1.0571242285229357E-2</v>
      </c>
      <c r="U299" s="60">
        <f t="shared" si="114"/>
        <v>0</v>
      </c>
      <c r="V299" s="59">
        <f t="shared" si="114"/>
        <v>0.21451490114180799</v>
      </c>
      <c r="W299" s="59">
        <f t="shared" si="114"/>
        <v>5.8548418810501046E-2</v>
      </c>
      <c r="X299" s="59">
        <f t="shared" si="114"/>
        <v>0</v>
      </c>
      <c r="Y299" s="59">
        <f t="shared" si="114"/>
        <v>0.10164656043489766</v>
      </c>
      <c r="Z299" s="59">
        <f t="shared" si="114"/>
        <v>0</v>
      </c>
      <c r="AA299" s="59">
        <f t="shared" si="114"/>
        <v>0.26997326451508818</v>
      </c>
      <c r="AB299" s="59">
        <f t="shared" si="114"/>
        <v>0</v>
      </c>
      <c r="AC299" s="59">
        <f t="shared" si="114"/>
        <v>0.18377698126629496</v>
      </c>
      <c r="AD299" s="59">
        <f t="shared" si="114"/>
        <v>0</v>
      </c>
      <c r="AE299" s="59">
        <f t="shared" si="114"/>
        <v>1.6263449669583624E-2</v>
      </c>
      <c r="AF299" s="59">
        <f t="shared" si="114"/>
        <v>0</v>
      </c>
      <c r="AG299" s="60">
        <f t="shared" si="114"/>
        <v>0</v>
      </c>
      <c r="AH299" s="59">
        <f t="shared" si="114"/>
        <v>0</v>
      </c>
      <c r="AI299" s="59">
        <f t="shared" ref="AI299:AY314" si="116">AI$32/1.98347/31</f>
        <v>8.6196283248793221E-3</v>
      </c>
      <c r="AJ299" s="60">
        <f t="shared" si="116"/>
        <v>0</v>
      </c>
      <c r="AK299" s="60">
        <f t="shared" si="116"/>
        <v>0</v>
      </c>
      <c r="AL299" s="60">
        <f t="shared" si="116"/>
        <v>0</v>
      </c>
      <c r="AM299" s="60">
        <f t="shared" si="116"/>
        <v>0</v>
      </c>
      <c r="AN299" s="60">
        <f t="shared" si="116"/>
        <v>1.3823932219146082</v>
      </c>
      <c r="AO299" s="60">
        <f t="shared" si="116"/>
        <v>0</v>
      </c>
      <c r="AP299" s="60">
        <f t="shared" si="116"/>
        <v>0</v>
      </c>
      <c r="AQ299" s="60">
        <f t="shared" si="116"/>
        <v>0</v>
      </c>
      <c r="AR299" s="59">
        <f t="shared" si="116"/>
        <v>0</v>
      </c>
      <c r="AS299" s="59">
        <f t="shared" si="116"/>
        <v>0</v>
      </c>
      <c r="AT299" s="59">
        <f t="shared" si="116"/>
        <v>0</v>
      </c>
      <c r="AU299" s="59">
        <f t="shared" si="116"/>
        <v>0</v>
      </c>
      <c r="AV299" s="59">
        <f t="shared" si="116"/>
        <v>0</v>
      </c>
      <c r="AW299" s="59">
        <f t="shared" si="115"/>
        <v>0</v>
      </c>
      <c r="AX299" s="59">
        <f t="shared" si="115"/>
        <v>0</v>
      </c>
      <c r="AY299" s="59">
        <f t="shared" si="115"/>
        <v>0</v>
      </c>
      <c r="AZ299" s="59">
        <f t="shared" si="115"/>
        <v>0</v>
      </c>
      <c r="BA299" s="59">
        <f t="shared" si="115"/>
        <v>0</v>
      </c>
      <c r="BB299" s="59">
        <f t="shared" si="115"/>
        <v>1.6263449669583624E-2</v>
      </c>
    </row>
    <row r="300" spans="1:54" x14ac:dyDescent="0.25">
      <c r="A300" s="61">
        <f t="shared" si="106"/>
        <v>43444</v>
      </c>
      <c r="B300" s="32">
        <f t="shared" si="93"/>
        <v>3.637174147555351</v>
      </c>
      <c r="C300" s="59">
        <f t="shared" si="113"/>
        <v>0</v>
      </c>
      <c r="D300" s="59">
        <f t="shared" si="113"/>
        <v>0</v>
      </c>
      <c r="E300" s="60">
        <f t="shared" si="113"/>
        <v>0</v>
      </c>
      <c r="F300" s="59">
        <f t="shared" si="113"/>
        <v>0</v>
      </c>
      <c r="G300" s="59">
        <f t="shared" si="113"/>
        <v>0</v>
      </c>
      <c r="H300" s="59">
        <f t="shared" si="113"/>
        <v>6.5053798678334496E-2</v>
      </c>
      <c r="I300" s="59">
        <f t="shared" si="113"/>
        <v>0</v>
      </c>
      <c r="J300" s="60">
        <f t="shared" si="113"/>
        <v>0.65053798678334496</v>
      </c>
      <c r="K300" s="59">
        <f t="shared" si="113"/>
        <v>1.2278904500535637E-2</v>
      </c>
      <c r="L300" s="60">
        <f t="shared" si="113"/>
        <v>0</v>
      </c>
      <c r="M300" s="59">
        <f t="shared" si="113"/>
        <v>4.0105666885193215E-2</v>
      </c>
      <c r="N300" s="59">
        <f t="shared" si="113"/>
        <v>0.14637104702625262</v>
      </c>
      <c r="O300" s="59">
        <f t="shared" si="113"/>
        <v>0.21142484570458711</v>
      </c>
      <c r="P300" s="59">
        <f t="shared" si="113"/>
        <v>0.16263449669583624</v>
      </c>
      <c r="Q300" s="59">
        <f t="shared" si="113"/>
        <v>0</v>
      </c>
      <c r="R300" s="59">
        <f t="shared" si="113"/>
        <v>4.8790349008750863E-3</v>
      </c>
      <c r="S300" s="60">
        <f t="shared" ref="S300:AV312" si="117">S$32/1.98347/31</f>
        <v>8.131724834791812E-2</v>
      </c>
      <c r="T300" s="59">
        <f t="shared" si="117"/>
        <v>1.0571242285229357E-2</v>
      </c>
      <c r="U300" s="60">
        <f t="shared" si="117"/>
        <v>0</v>
      </c>
      <c r="V300" s="59">
        <f t="shared" si="117"/>
        <v>0.21451490114180799</v>
      </c>
      <c r="W300" s="59">
        <f t="shared" si="117"/>
        <v>5.8548418810501046E-2</v>
      </c>
      <c r="X300" s="59">
        <f t="shared" si="117"/>
        <v>0</v>
      </c>
      <c r="Y300" s="59">
        <f t="shared" si="117"/>
        <v>0.10164656043489766</v>
      </c>
      <c r="Z300" s="59">
        <f t="shared" si="117"/>
        <v>0</v>
      </c>
      <c r="AA300" s="59">
        <f t="shared" si="117"/>
        <v>0.26997326451508818</v>
      </c>
      <c r="AB300" s="59">
        <f t="shared" si="117"/>
        <v>0</v>
      </c>
      <c r="AC300" s="59">
        <f t="shared" si="117"/>
        <v>0.18377698126629496</v>
      </c>
      <c r="AD300" s="59">
        <f t="shared" si="117"/>
        <v>0</v>
      </c>
      <c r="AE300" s="59">
        <f t="shared" si="117"/>
        <v>1.6263449669583624E-2</v>
      </c>
      <c r="AF300" s="59">
        <f t="shared" si="117"/>
        <v>0</v>
      </c>
      <c r="AG300" s="60">
        <f t="shared" si="117"/>
        <v>0</v>
      </c>
      <c r="AH300" s="59">
        <f t="shared" si="117"/>
        <v>0</v>
      </c>
      <c r="AI300" s="59">
        <f t="shared" si="117"/>
        <v>8.6196283248793221E-3</v>
      </c>
      <c r="AJ300" s="60">
        <f t="shared" si="117"/>
        <v>0</v>
      </c>
      <c r="AK300" s="60">
        <f t="shared" si="117"/>
        <v>0</v>
      </c>
      <c r="AL300" s="60">
        <f t="shared" si="117"/>
        <v>0</v>
      </c>
      <c r="AM300" s="60">
        <f t="shared" si="117"/>
        <v>0</v>
      </c>
      <c r="AN300" s="60">
        <f t="shared" si="117"/>
        <v>1.3823932219146082</v>
      </c>
      <c r="AO300" s="60">
        <f t="shared" si="117"/>
        <v>0</v>
      </c>
      <c r="AP300" s="60">
        <f t="shared" si="117"/>
        <v>0</v>
      </c>
      <c r="AQ300" s="60">
        <f t="shared" si="117"/>
        <v>0</v>
      </c>
      <c r="AR300" s="59">
        <f t="shared" si="117"/>
        <v>0</v>
      </c>
      <c r="AS300" s="59">
        <f t="shared" si="117"/>
        <v>0</v>
      </c>
      <c r="AT300" s="59">
        <f t="shared" si="117"/>
        <v>0</v>
      </c>
      <c r="AU300" s="59">
        <f t="shared" si="117"/>
        <v>0</v>
      </c>
      <c r="AV300" s="59">
        <f t="shared" si="117"/>
        <v>0</v>
      </c>
      <c r="AW300" s="59">
        <f t="shared" si="115"/>
        <v>0</v>
      </c>
      <c r="AX300" s="59">
        <f t="shared" si="115"/>
        <v>0</v>
      </c>
      <c r="AY300" s="59">
        <f t="shared" si="115"/>
        <v>0</v>
      </c>
      <c r="AZ300" s="59">
        <f t="shared" si="115"/>
        <v>0</v>
      </c>
      <c r="BA300" s="59">
        <f t="shared" si="115"/>
        <v>0</v>
      </c>
      <c r="BB300" s="59">
        <f t="shared" si="115"/>
        <v>1.6263449669583624E-2</v>
      </c>
    </row>
    <row r="301" spans="1:54" x14ac:dyDescent="0.25">
      <c r="A301" s="61">
        <f t="shared" si="106"/>
        <v>43445</v>
      </c>
      <c r="B301" s="32">
        <f t="shared" si="93"/>
        <v>3.637174147555351</v>
      </c>
      <c r="C301" s="59">
        <f t="shared" si="113"/>
        <v>0</v>
      </c>
      <c r="D301" s="59">
        <f t="shared" si="113"/>
        <v>0</v>
      </c>
      <c r="E301" s="60">
        <f t="shared" si="113"/>
        <v>0</v>
      </c>
      <c r="F301" s="59">
        <f t="shared" si="113"/>
        <v>0</v>
      </c>
      <c r="G301" s="59">
        <f t="shared" si="113"/>
        <v>0</v>
      </c>
      <c r="H301" s="59">
        <f t="shared" si="113"/>
        <v>6.5053798678334496E-2</v>
      </c>
      <c r="I301" s="59">
        <f t="shared" si="113"/>
        <v>0</v>
      </c>
      <c r="J301" s="60">
        <f t="shared" si="113"/>
        <v>0.65053798678334496</v>
      </c>
      <c r="K301" s="59">
        <f t="shared" si="113"/>
        <v>1.2278904500535637E-2</v>
      </c>
      <c r="L301" s="60">
        <f t="shared" si="113"/>
        <v>0</v>
      </c>
      <c r="M301" s="59">
        <f t="shared" si="113"/>
        <v>4.0105666885193215E-2</v>
      </c>
      <c r="N301" s="59">
        <f t="shared" si="113"/>
        <v>0.14637104702625262</v>
      </c>
      <c r="O301" s="59">
        <f t="shared" si="113"/>
        <v>0.21142484570458711</v>
      </c>
      <c r="P301" s="59">
        <f t="shared" si="113"/>
        <v>0.16263449669583624</v>
      </c>
      <c r="Q301" s="59">
        <f t="shared" si="113"/>
        <v>0</v>
      </c>
      <c r="R301" s="59">
        <f t="shared" si="113"/>
        <v>4.8790349008750863E-3</v>
      </c>
      <c r="S301" s="60">
        <f t="shared" si="117"/>
        <v>8.131724834791812E-2</v>
      </c>
      <c r="T301" s="59">
        <f t="shared" si="117"/>
        <v>1.0571242285229357E-2</v>
      </c>
      <c r="U301" s="60">
        <f t="shared" si="117"/>
        <v>0</v>
      </c>
      <c r="V301" s="59">
        <f t="shared" si="117"/>
        <v>0.21451490114180799</v>
      </c>
      <c r="W301" s="59">
        <f t="shared" si="117"/>
        <v>5.8548418810501046E-2</v>
      </c>
      <c r="X301" s="59">
        <f t="shared" si="117"/>
        <v>0</v>
      </c>
      <c r="Y301" s="59">
        <f t="shared" si="117"/>
        <v>0.10164656043489766</v>
      </c>
      <c r="Z301" s="59">
        <f t="shared" si="117"/>
        <v>0</v>
      </c>
      <c r="AA301" s="59">
        <f t="shared" si="117"/>
        <v>0.26997326451508818</v>
      </c>
      <c r="AB301" s="59">
        <f t="shared" si="117"/>
        <v>0</v>
      </c>
      <c r="AC301" s="59">
        <f t="shared" si="117"/>
        <v>0.18377698126629496</v>
      </c>
      <c r="AD301" s="59">
        <f t="shared" si="117"/>
        <v>0</v>
      </c>
      <c r="AE301" s="59">
        <f t="shared" si="117"/>
        <v>1.6263449669583624E-2</v>
      </c>
      <c r="AF301" s="59">
        <f t="shared" si="117"/>
        <v>0</v>
      </c>
      <c r="AG301" s="60">
        <f t="shared" si="117"/>
        <v>0</v>
      </c>
      <c r="AH301" s="59">
        <f t="shared" si="117"/>
        <v>0</v>
      </c>
      <c r="AI301" s="59">
        <f t="shared" si="117"/>
        <v>8.6196283248793221E-3</v>
      </c>
      <c r="AJ301" s="60">
        <f t="shared" si="117"/>
        <v>0</v>
      </c>
      <c r="AK301" s="60">
        <f t="shared" si="117"/>
        <v>0</v>
      </c>
      <c r="AL301" s="60">
        <f t="shared" si="117"/>
        <v>0</v>
      </c>
      <c r="AM301" s="60">
        <f t="shared" si="117"/>
        <v>0</v>
      </c>
      <c r="AN301" s="60">
        <f t="shared" si="117"/>
        <v>1.3823932219146082</v>
      </c>
      <c r="AO301" s="60">
        <f t="shared" si="117"/>
        <v>0</v>
      </c>
      <c r="AP301" s="60">
        <f t="shared" si="117"/>
        <v>0</v>
      </c>
      <c r="AQ301" s="60">
        <f t="shared" si="117"/>
        <v>0</v>
      </c>
      <c r="AR301" s="59">
        <f t="shared" si="117"/>
        <v>0</v>
      </c>
      <c r="AS301" s="59">
        <f t="shared" si="117"/>
        <v>0</v>
      </c>
      <c r="AT301" s="59">
        <f t="shared" si="117"/>
        <v>0</v>
      </c>
      <c r="AU301" s="59">
        <f t="shared" si="117"/>
        <v>0</v>
      </c>
      <c r="AV301" s="59">
        <f t="shared" si="117"/>
        <v>0</v>
      </c>
      <c r="AW301" s="59">
        <f t="shared" si="115"/>
        <v>0</v>
      </c>
      <c r="AX301" s="59">
        <f t="shared" si="115"/>
        <v>0</v>
      </c>
      <c r="AY301" s="59">
        <f t="shared" si="115"/>
        <v>0</v>
      </c>
      <c r="AZ301" s="59">
        <f t="shared" si="115"/>
        <v>0</v>
      </c>
      <c r="BA301" s="59">
        <f t="shared" si="115"/>
        <v>0</v>
      </c>
      <c r="BB301" s="59">
        <f t="shared" si="115"/>
        <v>1.6263449669583624E-2</v>
      </c>
    </row>
    <row r="302" spans="1:54" x14ac:dyDescent="0.25">
      <c r="A302" s="61">
        <f t="shared" si="106"/>
        <v>43446</v>
      </c>
      <c r="B302" s="32">
        <f t="shared" si="93"/>
        <v>3.637174147555351</v>
      </c>
      <c r="C302" s="59">
        <f t="shared" si="113"/>
        <v>0</v>
      </c>
      <c r="D302" s="59">
        <f t="shared" si="113"/>
        <v>0</v>
      </c>
      <c r="E302" s="60">
        <f t="shared" si="113"/>
        <v>0</v>
      </c>
      <c r="F302" s="59">
        <f t="shared" si="113"/>
        <v>0</v>
      </c>
      <c r="G302" s="59">
        <f t="shared" si="113"/>
        <v>0</v>
      </c>
      <c r="H302" s="59">
        <f t="shared" si="113"/>
        <v>6.5053798678334496E-2</v>
      </c>
      <c r="I302" s="59">
        <f t="shared" si="113"/>
        <v>0</v>
      </c>
      <c r="J302" s="60">
        <f t="shared" si="113"/>
        <v>0.65053798678334496</v>
      </c>
      <c r="K302" s="59">
        <f t="shared" si="113"/>
        <v>1.2278904500535637E-2</v>
      </c>
      <c r="L302" s="60">
        <f t="shared" si="113"/>
        <v>0</v>
      </c>
      <c r="M302" s="59">
        <f t="shared" si="113"/>
        <v>4.0105666885193215E-2</v>
      </c>
      <c r="N302" s="59">
        <f t="shared" si="113"/>
        <v>0.14637104702625262</v>
      </c>
      <c r="O302" s="59">
        <f t="shared" si="113"/>
        <v>0.21142484570458711</v>
      </c>
      <c r="P302" s="59">
        <f t="shared" si="113"/>
        <v>0.16263449669583624</v>
      </c>
      <c r="Q302" s="59">
        <f t="shared" si="113"/>
        <v>0</v>
      </c>
      <c r="R302" s="59">
        <f t="shared" si="113"/>
        <v>4.8790349008750863E-3</v>
      </c>
      <c r="S302" s="60">
        <f t="shared" si="117"/>
        <v>8.131724834791812E-2</v>
      </c>
      <c r="T302" s="59">
        <f t="shared" si="117"/>
        <v>1.0571242285229357E-2</v>
      </c>
      <c r="U302" s="60">
        <f t="shared" si="117"/>
        <v>0</v>
      </c>
      <c r="V302" s="59">
        <f t="shared" si="117"/>
        <v>0.21451490114180799</v>
      </c>
      <c r="W302" s="59">
        <f t="shared" si="117"/>
        <v>5.8548418810501046E-2</v>
      </c>
      <c r="X302" s="59">
        <f t="shared" si="117"/>
        <v>0</v>
      </c>
      <c r="Y302" s="59">
        <f t="shared" si="117"/>
        <v>0.10164656043489766</v>
      </c>
      <c r="Z302" s="59">
        <f t="shared" si="117"/>
        <v>0</v>
      </c>
      <c r="AA302" s="59">
        <f t="shared" si="117"/>
        <v>0.26997326451508818</v>
      </c>
      <c r="AB302" s="59">
        <f t="shared" si="117"/>
        <v>0</v>
      </c>
      <c r="AC302" s="59">
        <f t="shared" si="117"/>
        <v>0.18377698126629496</v>
      </c>
      <c r="AD302" s="59">
        <f t="shared" si="117"/>
        <v>0</v>
      </c>
      <c r="AE302" s="59">
        <f t="shared" si="117"/>
        <v>1.6263449669583624E-2</v>
      </c>
      <c r="AF302" s="59">
        <f t="shared" si="117"/>
        <v>0</v>
      </c>
      <c r="AG302" s="60">
        <f t="shared" si="117"/>
        <v>0</v>
      </c>
      <c r="AH302" s="59">
        <f t="shared" si="117"/>
        <v>0</v>
      </c>
      <c r="AI302" s="59">
        <f t="shared" si="117"/>
        <v>8.6196283248793221E-3</v>
      </c>
      <c r="AJ302" s="60">
        <f t="shared" si="117"/>
        <v>0</v>
      </c>
      <c r="AK302" s="60">
        <f t="shared" si="117"/>
        <v>0</v>
      </c>
      <c r="AL302" s="60">
        <f t="shared" si="117"/>
        <v>0</v>
      </c>
      <c r="AM302" s="60">
        <f t="shared" si="117"/>
        <v>0</v>
      </c>
      <c r="AN302" s="60">
        <f t="shared" si="117"/>
        <v>1.3823932219146082</v>
      </c>
      <c r="AO302" s="60">
        <f t="shared" si="117"/>
        <v>0</v>
      </c>
      <c r="AP302" s="60">
        <f t="shared" si="117"/>
        <v>0</v>
      </c>
      <c r="AQ302" s="60">
        <f t="shared" si="117"/>
        <v>0</v>
      </c>
      <c r="AR302" s="59">
        <f t="shared" si="117"/>
        <v>0</v>
      </c>
      <c r="AS302" s="59">
        <f t="shared" si="117"/>
        <v>0</v>
      </c>
      <c r="AT302" s="59">
        <f t="shared" si="117"/>
        <v>0</v>
      </c>
      <c r="AU302" s="59">
        <f t="shared" si="117"/>
        <v>0</v>
      </c>
      <c r="AV302" s="59">
        <f t="shared" si="117"/>
        <v>0</v>
      </c>
      <c r="AW302" s="59">
        <f t="shared" si="115"/>
        <v>0</v>
      </c>
      <c r="AX302" s="59">
        <f t="shared" si="115"/>
        <v>0</v>
      </c>
      <c r="AY302" s="59">
        <f t="shared" si="115"/>
        <v>0</v>
      </c>
      <c r="AZ302" s="59">
        <f t="shared" si="115"/>
        <v>0</v>
      </c>
      <c r="BA302" s="59">
        <f t="shared" si="115"/>
        <v>0</v>
      </c>
      <c r="BB302" s="59">
        <f t="shared" si="115"/>
        <v>1.6263449669583624E-2</v>
      </c>
    </row>
    <row r="303" spans="1:54" x14ac:dyDescent="0.25">
      <c r="A303" s="61">
        <f t="shared" si="106"/>
        <v>43447</v>
      </c>
      <c r="B303" s="32">
        <f t="shared" si="93"/>
        <v>3.637174147555351</v>
      </c>
      <c r="C303" s="59">
        <f t="shared" si="113"/>
        <v>0</v>
      </c>
      <c r="D303" s="59">
        <f t="shared" si="113"/>
        <v>0</v>
      </c>
      <c r="E303" s="60">
        <f t="shared" si="113"/>
        <v>0</v>
      </c>
      <c r="F303" s="59">
        <f t="shared" si="113"/>
        <v>0</v>
      </c>
      <c r="G303" s="59">
        <f t="shared" si="113"/>
        <v>0</v>
      </c>
      <c r="H303" s="59">
        <f t="shared" si="113"/>
        <v>6.5053798678334496E-2</v>
      </c>
      <c r="I303" s="59">
        <f t="shared" si="113"/>
        <v>0</v>
      </c>
      <c r="J303" s="60">
        <f t="shared" si="113"/>
        <v>0.65053798678334496</v>
      </c>
      <c r="K303" s="59">
        <f t="shared" si="113"/>
        <v>1.2278904500535637E-2</v>
      </c>
      <c r="L303" s="60">
        <f t="shared" si="113"/>
        <v>0</v>
      </c>
      <c r="M303" s="59">
        <f t="shared" si="113"/>
        <v>4.0105666885193215E-2</v>
      </c>
      <c r="N303" s="59">
        <f t="shared" si="113"/>
        <v>0.14637104702625262</v>
      </c>
      <c r="O303" s="59">
        <f t="shared" si="113"/>
        <v>0.21142484570458711</v>
      </c>
      <c r="P303" s="59">
        <f t="shared" si="113"/>
        <v>0.16263449669583624</v>
      </c>
      <c r="Q303" s="59">
        <f t="shared" si="113"/>
        <v>0</v>
      </c>
      <c r="R303" s="59">
        <f t="shared" si="113"/>
        <v>4.8790349008750863E-3</v>
      </c>
      <c r="S303" s="60">
        <f t="shared" si="117"/>
        <v>8.131724834791812E-2</v>
      </c>
      <c r="T303" s="59">
        <f t="shared" si="117"/>
        <v>1.0571242285229357E-2</v>
      </c>
      <c r="U303" s="60">
        <f t="shared" si="117"/>
        <v>0</v>
      </c>
      <c r="V303" s="59">
        <f t="shared" si="117"/>
        <v>0.21451490114180799</v>
      </c>
      <c r="W303" s="59">
        <f t="shared" si="117"/>
        <v>5.8548418810501046E-2</v>
      </c>
      <c r="X303" s="59">
        <f t="shared" si="117"/>
        <v>0</v>
      </c>
      <c r="Y303" s="59">
        <f t="shared" si="117"/>
        <v>0.10164656043489766</v>
      </c>
      <c r="Z303" s="59">
        <f t="shared" si="117"/>
        <v>0</v>
      </c>
      <c r="AA303" s="59">
        <f t="shared" si="117"/>
        <v>0.26997326451508818</v>
      </c>
      <c r="AB303" s="59">
        <f t="shared" si="117"/>
        <v>0</v>
      </c>
      <c r="AC303" s="59">
        <f t="shared" si="117"/>
        <v>0.18377698126629496</v>
      </c>
      <c r="AD303" s="59">
        <f t="shared" si="117"/>
        <v>0</v>
      </c>
      <c r="AE303" s="59">
        <f t="shared" si="117"/>
        <v>1.6263449669583624E-2</v>
      </c>
      <c r="AF303" s="59">
        <f t="shared" si="117"/>
        <v>0</v>
      </c>
      <c r="AG303" s="60">
        <f t="shared" si="117"/>
        <v>0</v>
      </c>
      <c r="AH303" s="59">
        <f t="shared" si="117"/>
        <v>0</v>
      </c>
      <c r="AI303" s="59">
        <f t="shared" si="117"/>
        <v>8.6196283248793221E-3</v>
      </c>
      <c r="AJ303" s="60">
        <f t="shared" si="117"/>
        <v>0</v>
      </c>
      <c r="AK303" s="60">
        <f t="shared" si="117"/>
        <v>0</v>
      </c>
      <c r="AL303" s="60">
        <f t="shared" si="117"/>
        <v>0</v>
      </c>
      <c r="AM303" s="60">
        <f t="shared" si="117"/>
        <v>0</v>
      </c>
      <c r="AN303" s="60">
        <f t="shared" si="117"/>
        <v>1.3823932219146082</v>
      </c>
      <c r="AO303" s="60">
        <f t="shared" si="117"/>
        <v>0</v>
      </c>
      <c r="AP303" s="60">
        <f t="shared" si="117"/>
        <v>0</v>
      </c>
      <c r="AQ303" s="60">
        <f t="shared" si="117"/>
        <v>0</v>
      </c>
      <c r="AR303" s="59">
        <f t="shared" si="117"/>
        <v>0</v>
      </c>
      <c r="AS303" s="59">
        <f t="shared" si="117"/>
        <v>0</v>
      </c>
      <c r="AT303" s="59">
        <f t="shared" si="117"/>
        <v>0</v>
      </c>
      <c r="AU303" s="59">
        <f t="shared" si="117"/>
        <v>0</v>
      </c>
      <c r="AV303" s="59">
        <f t="shared" si="117"/>
        <v>0</v>
      </c>
      <c r="AW303" s="59">
        <f t="shared" si="115"/>
        <v>0</v>
      </c>
      <c r="AX303" s="59">
        <f t="shared" si="115"/>
        <v>0</v>
      </c>
      <c r="AY303" s="59">
        <f t="shared" si="115"/>
        <v>0</v>
      </c>
      <c r="AZ303" s="59">
        <f t="shared" si="115"/>
        <v>0</v>
      </c>
      <c r="BA303" s="59">
        <f t="shared" si="115"/>
        <v>0</v>
      </c>
      <c r="BB303" s="59">
        <f t="shared" si="115"/>
        <v>1.6263449669583624E-2</v>
      </c>
    </row>
    <row r="304" spans="1:54" x14ac:dyDescent="0.25">
      <c r="A304" s="61">
        <f t="shared" si="106"/>
        <v>43448</v>
      </c>
      <c r="B304" s="32">
        <f t="shared" ref="B304:B367" si="118">SUM(C304:BB304)</f>
        <v>3.637174147555351</v>
      </c>
      <c r="C304" s="59">
        <f t="shared" si="113"/>
        <v>0</v>
      </c>
      <c r="D304" s="59">
        <f t="shared" si="113"/>
        <v>0</v>
      </c>
      <c r="E304" s="60">
        <f t="shared" si="113"/>
        <v>0</v>
      </c>
      <c r="F304" s="59">
        <f t="shared" si="113"/>
        <v>0</v>
      </c>
      <c r="G304" s="59">
        <f t="shared" si="113"/>
        <v>0</v>
      </c>
      <c r="H304" s="59">
        <f t="shared" si="113"/>
        <v>6.5053798678334496E-2</v>
      </c>
      <c r="I304" s="59">
        <f t="shared" si="113"/>
        <v>0</v>
      </c>
      <c r="J304" s="60">
        <f t="shared" si="113"/>
        <v>0.65053798678334496</v>
      </c>
      <c r="K304" s="59">
        <f t="shared" si="113"/>
        <v>1.2278904500535637E-2</v>
      </c>
      <c r="L304" s="60">
        <f t="shared" si="113"/>
        <v>0</v>
      </c>
      <c r="M304" s="59">
        <f t="shared" si="113"/>
        <v>4.0105666885193215E-2</v>
      </c>
      <c r="N304" s="59">
        <f t="shared" si="113"/>
        <v>0.14637104702625262</v>
      </c>
      <c r="O304" s="59">
        <f t="shared" si="113"/>
        <v>0.21142484570458711</v>
      </c>
      <c r="P304" s="59">
        <f t="shared" si="113"/>
        <v>0.16263449669583624</v>
      </c>
      <c r="Q304" s="59">
        <f t="shared" si="113"/>
        <v>0</v>
      </c>
      <c r="R304" s="59">
        <f t="shared" si="113"/>
        <v>4.8790349008750863E-3</v>
      </c>
      <c r="S304" s="60">
        <f t="shared" si="117"/>
        <v>8.131724834791812E-2</v>
      </c>
      <c r="T304" s="59">
        <f t="shared" si="117"/>
        <v>1.0571242285229357E-2</v>
      </c>
      <c r="U304" s="60">
        <f t="shared" si="117"/>
        <v>0</v>
      </c>
      <c r="V304" s="59">
        <f t="shared" si="117"/>
        <v>0.21451490114180799</v>
      </c>
      <c r="W304" s="59">
        <f t="shared" si="117"/>
        <v>5.8548418810501046E-2</v>
      </c>
      <c r="X304" s="59">
        <f t="shared" si="117"/>
        <v>0</v>
      </c>
      <c r="Y304" s="59">
        <f t="shared" si="117"/>
        <v>0.10164656043489766</v>
      </c>
      <c r="Z304" s="59">
        <f t="shared" si="117"/>
        <v>0</v>
      </c>
      <c r="AA304" s="59">
        <f t="shared" si="117"/>
        <v>0.26997326451508818</v>
      </c>
      <c r="AB304" s="59">
        <f t="shared" si="117"/>
        <v>0</v>
      </c>
      <c r="AC304" s="59">
        <f t="shared" si="117"/>
        <v>0.18377698126629496</v>
      </c>
      <c r="AD304" s="59">
        <f t="shared" si="117"/>
        <v>0</v>
      </c>
      <c r="AE304" s="59">
        <f t="shared" si="117"/>
        <v>1.6263449669583624E-2</v>
      </c>
      <c r="AF304" s="59">
        <f t="shared" si="117"/>
        <v>0</v>
      </c>
      <c r="AG304" s="60">
        <f t="shared" si="117"/>
        <v>0</v>
      </c>
      <c r="AH304" s="59">
        <f t="shared" si="117"/>
        <v>0</v>
      </c>
      <c r="AI304" s="59">
        <f t="shared" si="117"/>
        <v>8.6196283248793221E-3</v>
      </c>
      <c r="AJ304" s="60">
        <f t="shared" si="117"/>
        <v>0</v>
      </c>
      <c r="AK304" s="60">
        <f t="shared" si="117"/>
        <v>0</v>
      </c>
      <c r="AL304" s="60">
        <f t="shared" si="117"/>
        <v>0</v>
      </c>
      <c r="AM304" s="60">
        <f t="shared" si="117"/>
        <v>0</v>
      </c>
      <c r="AN304" s="60">
        <f t="shared" si="117"/>
        <v>1.3823932219146082</v>
      </c>
      <c r="AO304" s="60">
        <f t="shared" si="117"/>
        <v>0</v>
      </c>
      <c r="AP304" s="60">
        <f t="shared" si="117"/>
        <v>0</v>
      </c>
      <c r="AQ304" s="60">
        <f t="shared" si="117"/>
        <v>0</v>
      </c>
      <c r="AR304" s="59">
        <f t="shared" si="117"/>
        <v>0</v>
      </c>
      <c r="AS304" s="59">
        <f t="shared" si="117"/>
        <v>0</v>
      </c>
      <c r="AT304" s="59">
        <f t="shared" si="117"/>
        <v>0</v>
      </c>
      <c r="AU304" s="59">
        <f t="shared" si="117"/>
        <v>0</v>
      </c>
      <c r="AV304" s="59">
        <f t="shared" si="117"/>
        <v>0</v>
      </c>
      <c r="AW304" s="59">
        <f t="shared" si="115"/>
        <v>0</v>
      </c>
      <c r="AX304" s="59">
        <f t="shared" si="115"/>
        <v>0</v>
      </c>
      <c r="AY304" s="59">
        <f t="shared" si="115"/>
        <v>0</v>
      </c>
      <c r="AZ304" s="59">
        <f t="shared" si="115"/>
        <v>0</v>
      </c>
      <c r="BA304" s="59">
        <f t="shared" si="115"/>
        <v>0</v>
      </c>
      <c r="BB304" s="59">
        <f t="shared" si="115"/>
        <v>1.6263449669583624E-2</v>
      </c>
    </row>
    <row r="305" spans="1:54" x14ac:dyDescent="0.25">
      <c r="A305" s="61">
        <f t="shared" si="106"/>
        <v>43449</v>
      </c>
      <c r="B305" s="32">
        <f t="shared" si="118"/>
        <v>3.637174147555351</v>
      </c>
      <c r="C305" s="59">
        <f t="shared" si="113"/>
        <v>0</v>
      </c>
      <c r="D305" s="59">
        <f t="shared" si="113"/>
        <v>0</v>
      </c>
      <c r="E305" s="60">
        <f t="shared" si="113"/>
        <v>0</v>
      </c>
      <c r="F305" s="59">
        <f t="shared" si="113"/>
        <v>0</v>
      </c>
      <c r="G305" s="59">
        <f t="shared" si="113"/>
        <v>0</v>
      </c>
      <c r="H305" s="59">
        <f t="shared" si="113"/>
        <v>6.5053798678334496E-2</v>
      </c>
      <c r="I305" s="59">
        <f t="shared" si="113"/>
        <v>0</v>
      </c>
      <c r="J305" s="60">
        <f t="shared" si="113"/>
        <v>0.65053798678334496</v>
      </c>
      <c r="K305" s="59">
        <f t="shared" si="113"/>
        <v>1.2278904500535637E-2</v>
      </c>
      <c r="L305" s="60">
        <f t="shared" si="113"/>
        <v>0</v>
      </c>
      <c r="M305" s="59">
        <f t="shared" si="113"/>
        <v>4.0105666885193215E-2</v>
      </c>
      <c r="N305" s="59">
        <f t="shared" si="113"/>
        <v>0.14637104702625262</v>
      </c>
      <c r="O305" s="59">
        <f t="shared" si="113"/>
        <v>0.21142484570458711</v>
      </c>
      <c r="P305" s="59">
        <f t="shared" si="113"/>
        <v>0.16263449669583624</v>
      </c>
      <c r="Q305" s="59">
        <f t="shared" si="113"/>
        <v>0</v>
      </c>
      <c r="R305" s="59">
        <f t="shared" si="113"/>
        <v>4.8790349008750863E-3</v>
      </c>
      <c r="S305" s="60">
        <f t="shared" si="117"/>
        <v>8.131724834791812E-2</v>
      </c>
      <c r="T305" s="59">
        <f t="shared" si="117"/>
        <v>1.0571242285229357E-2</v>
      </c>
      <c r="U305" s="60">
        <f t="shared" si="117"/>
        <v>0</v>
      </c>
      <c r="V305" s="59">
        <f t="shared" si="117"/>
        <v>0.21451490114180799</v>
      </c>
      <c r="W305" s="59">
        <f t="shared" si="117"/>
        <v>5.8548418810501046E-2</v>
      </c>
      <c r="X305" s="59">
        <f t="shared" si="117"/>
        <v>0</v>
      </c>
      <c r="Y305" s="59">
        <f t="shared" si="117"/>
        <v>0.10164656043489766</v>
      </c>
      <c r="Z305" s="59">
        <f t="shared" si="117"/>
        <v>0</v>
      </c>
      <c r="AA305" s="59">
        <f t="shared" si="117"/>
        <v>0.26997326451508818</v>
      </c>
      <c r="AB305" s="59">
        <f t="shared" si="117"/>
        <v>0</v>
      </c>
      <c r="AC305" s="59">
        <f t="shared" si="117"/>
        <v>0.18377698126629496</v>
      </c>
      <c r="AD305" s="59">
        <f t="shared" si="117"/>
        <v>0</v>
      </c>
      <c r="AE305" s="59">
        <f t="shared" si="117"/>
        <v>1.6263449669583624E-2</v>
      </c>
      <c r="AF305" s="59">
        <f t="shared" si="117"/>
        <v>0</v>
      </c>
      <c r="AG305" s="60">
        <f t="shared" si="117"/>
        <v>0</v>
      </c>
      <c r="AH305" s="59">
        <f t="shared" si="117"/>
        <v>0</v>
      </c>
      <c r="AI305" s="59">
        <f t="shared" si="117"/>
        <v>8.6196283248793221E-3</v>
      </c>
      <c r="AJ305" s="60">
        <f t="shared" si="117"/>
        <v>0</v>
      </c>
      <c r="AK305" s="60">
        <f t="shared" si="117"/>
        <v>0</v>
      </c>
      <c r="AL305" s="60">
        <f t="shared" si="117"/>
        <v>0</v>
      </c>
      <c r="AM305" s="60">
        <f t="shared" si="117"/>
        <v>0</v>
      </c>
      <c r="AN305" s="60">
        <f t="shared" si="117"/>
        <v>1.3823932219146082</v>
      </c>
      <c r="AO305" s="60">
        <f t="shared" si="117"/>
        <v>0</v>
      </c>
      <c r="AP305" s="60">
        <f t="shared" si="117"/>
        <v>0</v>
      </c>
      <c r="AQ305" s="60">
        <f t="shared" si="117"/>
        <v>0</v>
      </c>
      <c r="AR305" s="59">
        <f t="shared" si="117"/>
        <v>0</v>
      </c>
      <c r="AS305" s="59">
        <f t="shared" si="117"/>
        <v>0</v>
      </c>
      <c r="AT305" s="59">
        <f t="shared" si="117"/>
        <v>0</v>
      </c>
      <c r="AU305" s="59">
        <f t="shared" si="117"/>
        <v>0</v>
      </c>
      <c r="AV305" s="59">
        <f t="shared" si="117"/>
        <v>0</v>
      </c>
      <c r="AW305" s="59">
        <f t="shared" si="115"/>
        <v>0</v>
      </c>
      <c r="AX305" s="59">
        <f t="shared" si="115"/>
        <v>0</v>
      </c>
      <c r="AY305" s="59">
        <f t="shared" si="115"/>
        <v>0</v>
      </c>
      <c r="AZ305" s="59">
        <f t="shared" si="115"/>
        <v>0</v>
      </c>
      <c r="BA305" s="59">
        <f t="shared" si="115"/>
        <v>0</v>
      </c>
      <c r="BB305" s="59">
        <f t="shared" si="115"/>
        <v>1.6263449669583624E-2</v>
      </c>
    </row>
    <row r="306" spans="1:54" x14ac:dyDescent="0.25">
      <c r="A306" s="61">
        <f t="shared" si="106"/>
        <v>43450</v>
      </c>
      <c r="B306" s="32">
        <f t="shared" si="118"/>
        <v>3.637174147555351</v>
      </c>
      <c r="C306" s="59">
        <f t="shared" si="113"/>
        <v>0</v>
      </c>
      <c r="D306" s="59">
        <f t="shared" si="113"/>
        <v>0</v>
      </c>
      <c r="E306" s="60">
        <f t="shared" si="113"/>
        <v>0</v>
      </c>
      <c r="F306" s="59">
        <f t="shared" si="113"/>
        <v>0</v>
      </c>
      <c r="G306" s="59">
        <f t="shared" si="113"/>
        <v>0</v>
      </c>
      <c r="H306" s="59">
        <f t="shared" si="113"/>
        <v>6.5053798678334496E-2</v>
      </c>
      <c r="I306" s="59">
        <f t="shared" si="113"/>
        <v>0</v>
      </c>
      <c r="J306" s="60">
        <f t="shared" si="113"/>
        <v>0.65053798678334496</v>
      </c>
      <c r="K306" s="59">
        <f t="shared" si="113"/>
        <v>1.2278904500535637E-2</v>
      </c>
      <c r="L306" s="60">
        <f t="shared" si="113"/>
        <v>0</v>
      </c>
      <c r="M306" s="59">
        <f t="shared" si="113"/>
        <v>4.0105666885193215E-2</v>
      </c>
      <c r="N306" s="59">
        <f t="shared" si="113"/>
        <v>0.14637104702625262</v>
      </c>
      <c r="O306" s="59">
        <f t="shared" si="113"/>
        <v>0.21142484570458711</v>
      </c>
      <c r="P306" s="59">
        <f t="shared" si="113"/>
        <v>0.16263449669583624</v>
      </c>
      <c r="Q306" s="59">
        <f t="shared" si="113"/>
        <v>0</v>
      </c>
      <c r="R306" s="59">
        <f t="shared" si="113"/>
        <v>4.8790349008750863E-3</v>
      </c>
      <c r="S306" s="60">
        <f t="shared" si="117"/>
        <v>8.131724834791812E-2</v>
      </c>
      <c r="T306" s="59">
        <f t="shared" si="117"/>
        <v>1.0571242285229357E-2</v>
      </c>
      <c r="U306" s="60">
        <f t="shared" si="117"/>
        <v>0</v>
      </c>
      <c r="V306" s="59">
        <f t="shared" si="117"/>
        <v>0.21451490114180799</v>
      </c>
      <c r="W306" s="59">
        <f t="shared" si="117"/>
        <v>5.8548418810501046E-2</v>
      </c>
      <c r="X306" s="59">
        <f t="shared" si="117"/>
        <v>0</v>
      </c>
      <c r="Y306" s="59">
        <f t="shared" si="117"/>
        <v>0.10164656043489766</v>
      </c>
      <c r="Z306" s="59">
        <f t="shared" si="117"/>
        <v>0</v>
      </c>
      <c r="AA306" s="59">
        <f t="shared" si="117"/>
        <v>0.26997326451508818</v>
      </c>
      <c r="AB306" s="59">
        <f t="shared" si="117"/>
        <v>0</v>
      </c>
      <c r="AC306" s="59">
        <f t="shared" si="117"/>
        <v>0.18377698126629496</v>
      </c>
      <c r="AD306" s="59">
        <f t="shared" si="117"/>
        <v>0</v>
      </c>
      <c r="AE306" s="59">
        <f t="shared" si="117"/>
        <v>1.6263449669583624E-2</v>
      </c>
      <c r="AF306" s="59">
        <f t="shared" si="117"/>
        <v>0</v>
      </c>
      <c r="AG306" s="60">
        <f t="shared" si="117"/>
        <v>0</v>
      </c>
      <c r="AH306" s="59">
        <f t="shared" si="117"/>
        <v>0</v>
      </c>
      <c r="AI306" s="59">
        <f t="shared" si="117"/>
        <v>8.6196283248793221E-3</v>
      </c>
      <c r="AJ306" s="60">
        <f t="shared" si="117"/>
        <v>0</v>
      </c>
      <c r="AK306" s="60">
        <f t="shared" si="117"/>
        <v>0</v>
      </c>
      <c r="AL306" s="60">
        <f t="shared" si="117"/>
        <v>0</v>
      </c>
      <c r="AM306" s="60">
        <f t="shared" si="117"/>
        <v>0</v>
      </c>
      <c r="AN306" s="60">
        <f t="shared" si="117"/>
        <v>1.3823932219146082</v>
      </c>
      <c r="AO306" s="60">
        <f t="shared" si="117"/>
        <v>0</v>
      </c>
      <c r="AP306" s="60">
        <f t="shared" si="117"/>
        <v>0</v>
      </c>
      <c r="AQ306" s="60">
        <f t="shared" si="117"/>
        <v>0</v>
      </c>
      <c r="AR306" s="59">
        <f t="shared" si="117"/>
        <v>0</v>
      </c>
      <c r="AS306" s="59">
        <f t="shared" si="117"/>
        <v>0</v>
      </c>
      <c r="AT306" s="59">
        <f t="shared" si="117"/>
        <v>0</v>
      </c>
      <c r="AU306" s="59">
        <f t="shared" si="117"/>
        <v>0</v>
      </c>
      <c r="AV306" s="59">
        <f t="shared" si="117"/>
        <v>0</v>
      </c>
      <c r="AW306" s="59">
        <f t="shared" si="115"/>
        <v>0</v>
      </c>
      <c r="AX306" s="59">
        <f t="shared" si="115"/>
        <v>0</v>
      </c>
      <c r="AY306" s="59">
        <f t="shared" si="115"/>
        <v>0</v>
      </c>
      <c r="AZ306" s="59">
        <f t="shared" si="115"/>
        <v>0</v>
      </c>
      <c r="BA306" s="59">
        <f t="shared" si="115"/>
        <v>0</v>
      </c>
      <c r="BB306" s="59">
        <f t="shared" si="115"/>
        <v>1.6263449669583624E-2</v>
      </c>
    </row>
    <row r="307" spans="1:54" x14ac:dyDescent="0.25">
      <c r="A307" s="61">
        <f t="shared" si="106"/>
        <v>43451</v>
      </c>
      <c r="B307" s="32">
        <f t="shared" si="118"/>
        <v>3.637174147555351</v>
      </c>
      <c r="C307" s="59">
        <f t="shared" si="113"/>
        <v>0</v>
      </c>
      <c r="D307" s="59">
        <f t="shared" si="113"/>
        <v>0</v>
      </c>
      <c r="E307" s="60">
        <f t="shared" si="113"/>
        <v>0</v>
      </c>
      <c r="F307" s="59">
        <f t="shared" ref="F307:U330" si="119">F$32/1.98347/31</f>
        <v>0</v>
      </c>
      <c r="G307" s="59">
        <f t="shared" si="119"/>
        <v>0</v>
      </c>
      <c r="H307" s="59">
        <f t="shared" si="119"/>
        <v>6.5053798678334496E-2</v>
      </c>
      <c r="I307" s="59">
        <f t="shared" si="119"/>
        <v>0</v>
      </c>
      <c r="J307" s="60">
        <f t="shared" si="119"/>
        <v>0.65053798678334496</v>
      </c>
      <c r="K307" s="59">
        <f t="shared" si="119"/>
        <v>1.2278904500535637E-2</v>
      </c>
      <c r="L307" s="60">
        <f t="shared" si="119"/>
        <v>0</v>
      </c>
      <c r="M307" s="59">
        <f t="shared" si="119"/>
        <v>4.0105666885193215E-2</v>
      </c>
      <c r="N307" s="59">
        <f t="shared" si="119"/>
        <v>0.14637104702625262</v>
      </c>
      <c r="O307" s="59">
        <f t="shared" si="119"/>
        <v>0.21142484570458711</v>
      </c>
      <c r="P307" s="59">
        <f t="shared" si="119"/>
        <v>0.16263449669583624</v>
      </c>
      <c r="Q307" s="59">
        <f t="shared" si="119"/>
        <v>0</v>
      </c>
      <c r="R307" s="59">
        <f t="shared" si="119"/>
        <v>4.8790349008750863E-3</v>
      </c>
      <c r="S307" s="60">
        <f t="shared" si="119"/>
        <v>8.131724834791812E-2</v>
      </c>
      <c r="T307" s="59">
        <f t="shared" si="119"/>
        <v>1.0571242285229357E-2</v>
      </c>
      <c r="U307" s="60">
        <f t="shared" si="119"/>
        <v>0</v>
      </c>
      <c r="V307" s="59">
        <f t="shared" si="117"/>
        <v>0.21451490114180799</v>
      </c>
      <c r="W307" s="59">
        <f t="shared" si="117"/>
        <v>5.8548418810501046E-2</v>
      </c>
      <c r="X307" s="59">
        <f t="shared" si="117"/>
        <v>0</v>
      </c>
      <c r="Y307" s="59">
        <f t="shared" si="117"/>
        <v>0.10164656043489766</v>
      </c>
      <c r="Z307" s="59">
        <f t="shared" si="117"/>
        <v>0</v>
      </c>
      <c r="AA307" s="59">
        <f t="shared" si="117"/>
        <v>0.26997326451508818</v>
      </c>
      <c r="AB307" s="59">
        <f t="shared" si="117"/>
        <v>0</v>
      </c>
      <c r="AC307" s="59">
        <f t="shared" si="117"/>
        <v>0.18377698126629496</v>
      </c>
      <c r="AD307" s="59">
        <f t="shared" si="117"/>
        <v>0</v>
      </c>
      <c r="AE307" s="59">
        <f t="shared" si="117"/>
        <v>1.6263449669583624E-2</v>
      </c>
      <c r="AF307" s="59">
        <f t="shared" si="117"/>
        <v>0</v>
      </c>
      <c r="AG307" s="60">
        <f t="shared" si="117"/>
        <v>0</v>
      </c>
      <c r="AH307" s="59">
        <f t="shared" si="117"/>
        <v>0</v>
      </c>
      <c r="AI307" s="59">
        <f t="shared" si="117"/>
        <v>8.6196283248793221E-3</v>
      </c>
      <c r="AJ307" s="60">
        <f t="shared" si="117"/>
        <v>0</v>
      </c>
      <c r="AK307" s="60">
        <f t="shared" si="117"/>
        <v>0</v>
      </c>
      <c r="AL307" s="60">
        <f t="shared" si="117"/>
        <v>0</v>
      </c>
      <c r="AM307" s="60">
        <f t="shared" si="117"/>
        <v>0</v>
      </c>
      <c r="AN307" s="60">
        <f t="shared" si="117"/>
        <v>1.3823932219146082</v>
      </c>
      <c r="AO307" s="60">
        <f t="shared" si="117"/>
        <v>0</v>
      </c>
      <c r="AP307" s="60">
        <f t="shared" si="117"/>
        <v>0</v>
      </c>
      <c r="AQ307" s="60">
        <f t="shared" si="117"/>
        <v>0</v>
      </c>
      <c r="AR307" s="59">
        <f t="shared" si="117"/>
        <v>0</v>
      </c>
      <c r="AS307" s="59">
        <f t="shared" si="117"/>
        <v>0</v>
      </c>
      <c r="AT307" s="59">
        <f t="shared" si="117"/>
        <v>0</v>
      </c>
      <c r="AU307" s="59">
        <f t="shared" si="117"/>
        <v>0</v>
      </c>
      <c r="AV307" s="59">
        <f t="shared" si="117"/>
        <v>0</v>
      </c>
      <c r="AW307" s="59">
        <f t="shared" ref="AW307:BB335" si="120">AW$32/1.98347/31</f>
        <v>0</v>
      </c>
      <c r="AX307" s="59">
        <f t="shared" si="120"/>
        <v>0</v>
      </c>
      <c r="AY307" s="59">
        <f t="shared" si="120"/>
        <v>0</v>
      </c>
      <c r="AZ307" s="59">
        <f t="shared" si="120"/>
        <v>0</v>
      </c>
      <c r="BA307" s="59">
        <f t="shared" si="120"/>
        <v>0</v>
      </c>
      <c r="BB307" s="59">
        <f t="shared" si="120"/>
        <v>1.6263449669583624E-2</v>
      </c>
    </row>
    <row r="308" spans="1:54" x14ac:dyDescent="0.25">
      <c r="A308" s="61">
        <f t="shared" si="106"/>
        <v>43452</v>
      </c>
      <c r="B308" s="32">
        <f t="shared" si="118"/>
        <v>3.637174147555351</v>
      </c>
      <c r="C308" s="59">
        <f t="shared" ref="C308:R338" si="121">C$32/1.98347/31</f>
        <v>0</v>
      </c>
      <c r="D308" s="59">
        <f t="shared" si="121"/>
        <v>0</v>
      </c>
      <c r="E308" s="60">
        <f t="shared" si="121"/>
        <v>0</v>
      </c>
      <c r="F308" s="59">
        <f t="shared" si="119"/>
        <v>0</v>
      </c>
      <c r="G308" s="59">
        <f t="shared" si="121"/>
        <v>0</v>
      </c>
      <c r="H308" s="59">
        <f t="shared" si="121"/>
        <v>6.5053798678334496E-2</v>
      </c>
      <c r="I308" s="59">
        <f t="shared" si="121"/>
        <v>0</v>
      </c>
      <c r="J308" s="60">
        <f t="shared" si="121"/>
        <v>0.65053798678334496</v>
      </c>
      <c r="K308" s="59">
        <f t="shared" si="121"/>
        <v>1.2278904500535637E-2</v>
      </c>
      <c r="L308" s="60">
        <f t="shared" si="121"/>
        <v>0</v>
      </c>
      <c r="M308" s="59">
        <f t="shared" si="121"/>
        <v>4.0105666885193215E-2</v>
      </c>
      <c r="N308" s="59">
        <f t="shared" si="119"/>
        <v>0.14637104702625262</v>
      </c>
      <c r="O308" s="59">
        <f t="shared" si="119"/>
        <v>0.21142484570458711</v>
      </c>
      <c r="P308" s="59">
        <f t="shared" si="119"/>
        <v>0.16263449669583624</v>
      </c>
      <c r="Q308" s="59">
        <f t="shared" si="119"/>
        <v>0</v>
      </c>
      <c r="R308" s="59">
        <f t="shared" si="121"/>
        <v>4.8790349008750863E-3</v>
      </c>
      <c r="S308" s="60">
        <f t="shared" si="119"/>
        <v>8.131724834791812E-2</v>
      </c>
      <c r="T308" s="59">
        <f t="shared" si="119"/>
        <v>1.0571242285229357E-2</v>
      </c>
      <c r="U308" s="60">
        <f t="shared" si="119"/>
        <v>0</v>
      </c>
      <c r="V308" s="59">
        <f t="shared" si="117"/>
        <v>0.21451490114180799</v>
      </c>
      <c r="W308" s="59">
        <f t="shared" si="117"/>
        <v>5.8548418810501046E-2</v>
      </c>
      <c r="X308" s="59">
        <f t="shared" si="117"/>
        <v>0</v>
      </c>
      <c r="Y308" s="59">
        <f t="shared" si="117"/>
        <v>0.10164656043489766</v>
      </c>
      <c r="Z308" s="59">
        <f t="shared" si="117"/>
        <v>0</v>
      </c>
      <c r="AA308" s="59">
        <f t="shared" si="117"/>
        <v>0.26997326451508818</v>
      </c>
      <c r="AB308" s="59">
        <f t="shared" si="117"/>
        <v>0</v>
      </c>
      <c r="AC308" s="59">
        <f t="shared" si="117"/>
        <v>0.18377698126629496</v>
      </c>
      <c r="AD308" s="59">
        <f t="shared" si="117"/>
        <v>0</v>
      </c>
      <c r="AE308" s="59">
        <f t="shared" si="117"/>
        <v>1.6263449669583624E-2</v>
      </c>
      <c r="AF308" s="59">
        <f t="shared" si="117"/>
        <v>0</v>
      </c>
      <c r="AG308" s="60">
        <f t="shared" si="117"/>
        <v>0</v>
      </c>
      <c r="AH308" s="59">
        <f t="shared" si="117"/>
        <v>0</v>
      </c>
      <c r="AI308" s="59">
        <f t="shared" si="117"/>
        <v>8.6196283248793221E-3</v>
      </c>
      <c r="AJ308" s="60">
        <f t="shared" si="117"/>
        <v>0</v>
      </c>
      <c r="AK308" s="60">
        <f t="shared" si="117"/>
        <v>0</v>
      </c>
      <c r="AL308" s="60">
        <f t="shared" si="117"/>
        <v>0</v>
      </c>
      <c r="AM308" s="60">
        <f t="shared" si="117"/>
        <v>0</v>
      </c>
      <c r="AN308" s="60">
        <f t="shared" ref="AN308:BC322" si="122">AN$32/1.98347/31</f>
        <v>1.3823932219146082</v>
      </c>
      <c r="AO308" s="60">
        <f t="shared" si="122"/>
        <v>0</v>
      </c>
      <c r="AP308" s="60">
        <f t="shared" si="122"/>
        <v>0</v>
      </c>
      <c r="AQ308" s="60">
        <f t="shared" si="122"/>
        <v>0</v>
      </c>
      <c r="AR308" s="59">
        <f t="shared" si="122"/>
        <v>0</v>
      </c>
      <c r="AS308" s="59">
        <f t="shared" si="122"/>
        <v>0</v>
      </c>
      <c r="AT308" s="59">
        <f t="shared" si="122"/>
        <v>0</v>
      </c>
      <c r="AU308" s="59">
        <f t="shared" si="122"/>
        <v>0</v>
      </c>
      <c r="AV308" s="59">
        <f t="shared" si="122"/>
        <v>0</v>
      </c>
      <c r="AW308" s="59">
        <f t="shared" si="120"/>
        <v>0</v>
      </c>
      <c r="AX308" s="59">
        <f t="shared" si="120"/>
        <v>0</v>
      </c>
      <c r="AY308" s="59">
        <f t="shared" si="120"/>
        <v>0</v>
      </c>
      <c r="AZ308" s="59">
        <f t="shared" si="120"/>
        <v>0</v>
      </c>
      <c r="BA308" s="59">
        <f t="shared" si="120"/>
        <v>0</v>
      </c>
      <c r="BB308" s="59">
        <f t="shared" si="120"/>
        <v>1.6263449669583624E-2</v>
      </c>
    </row>
    <row r="309" spans="1:54" x14ac:dyDescent="0.25">
      <c r="A309" s="61">
        <f t="shared" si="106"/>
        <v>43453</v>
      </c>
      <c r="B309" s="32">
        <f t="shared" si="118"/>
        <v>3.637174147555351</v>
      </c>
      <c r="C309" s="59">
        <f t="shared" si="121"/>
        <v>0</v>
      </c>
      <c r="D309" s="59">
        <f t="shared" si="121"/>
        <v>0</v>
      </c>
      <c r="E309" s="60">
        <f t="shared" si="121"/>
        <v>0</v>
      </c>
      <c r="F309" s="59">
        <f t="shared" si="119"/>
        <v>0</v>
      </c>
      <c r="G309" s="59">
        <f t="shared" si="121"/>
        <v>0</v>
      </c>
      <c r="H309" s="59">
        <f t="shared" si="121"/>
        <v>6.5053798678334496E-2</v>
      </c>
      <c r="I309" s="59">
        <f t="shared" si="121"/>
        <v>0</v>
      </c>
      <c r="J309" s="60">
        <f t="shared" si="121"/>
        <v>0.65053798678334496</v>
      </c>
      <c r="K309" s="59">
        <f t="shared" si="121"/>
        <v>1.2278904500535637E-2</v>
      </c>
      <c r="L309" s="60">
        <f t="shared" si="121"/>
        <v>0</v>
      </c>
      <c r="M309" s="59">
        <f t="shared" si="121"/>
        <v>4.0105666885193215E-2</v>
      </c>
      <c r="N309" s="59">
        <f t="shared" si="119"/>
        <v>0.14637104702625262</v>
      </c>
      <c r="O309" s="59">
        <f t="shared" si="119"/>
        <v>0.21142484570458711</v>
      </c>
      <c r="P309" s="59">
        <f t="shared" si="119"/>
        <v>0.16263449669583624</v>
      </c>
      <c r="Q309" s="59">
        <f t="shared" si="119"/>
        <v>0</v>
      </c>
      <c r="R309" s="59">
        <f t="shared" si="121"/>
        <v>4.8790349008750863E-3</v>
      </c>
      <c r="S309" s="60">
        <f t="shared" si="119"/>
        <v>8.131724834791812E-2</v>
      </c>
      <c r="T309" s="59">
        <f t="shared" si="119"/>
        <v>1.0571242285229357E-2</v>
      </c>
      <c r="U309" s="60">
        <f t="shared" si="119"/>
        <v>0</v>
      </c>
      <c r="V309" s="59">
        <f t="shared" ref="V309:AY320" si="123">V$32/1.98347/31</f>
        <v>0.21451490114180799</v>
      </c>
      <c r="W309" s="59">
        <f t="shared" si="123"/>
        <v>5.8548418810501046E-2</v>
      </c>
      <c r="X309" s="59">
        <f t="shared" si="123"/>
        <v>0</v>
      </c>
      <c r="Y309" s="59">
        <f t="shared" si="123"/>
        <v>0.10164656043489766</v>
      </c>
      <c r="Z309" s="59">
        <f t="shared" si="123"/>
        <v>0</v>
      </c>
      <c r="AA309" s="59">
        <f t="shared" si="123"/>
        <v>0.26997326451508818</v>
      </c>
      <c r="AB309" s="59">
        <f t="shared" si="123"/>
        <v>0</v>
      </c>
      <c r="AC309" s="59">
        <f t="shared" si="123"/>
        <v>0.18377698126629496</v>
      </c>
      <c r="AD309" s="59">
        <f t="shared" si="123"/>
        <v>0</v>
      </c>
      <c r="AE309" s="59">
        <f t="shared" si="123"/>
        <v>1.6263449669583624E-2</v>
      </c>
      <c r="AF309" s="59">
        <f t="shared" si="123"/>
        <v>0</v>
      </c>
      <c r="AG309" s="60">
        <f t="shared" si="123"/>
        <v>0</v>
      </c>
      <c r="AH309" s="59">
        <f t="shared" si="123"/>
        <v>0</v>
      </c>
      <c r="AI309" s="59">
        <f t="shared" si="123"/>
        <v>8.6196283248793221E-3</v>
      </c>
      <c r="AJ309" s="60">
        <f t="shared" si="123"/>
        <v>0</v>
      </c>
      <c r="AK309" s="60">
        <f t="shared" si="123"/>
        <v>0</v>
      </c>
      <c r="AL309" s="60">
        <f t="shared" si="123"/>
        <v>0</v>
      </c>
      <c r="AM309" s="60">
        <f t="shared" si="123"/>
        <v>0</v>
      </c>
      <c r="AN309" s="60">
        <f t="shared" si="123"/>
        <v>1.3823932219146082</v>
      </c>
      <c r="AO309" s="60">
        <f t="shared" si="123"/>
        <v>0</v>
      </c>
      <c r="AP309" s="60">
        <f t="shared" si="123"/>
        <v>0</v>
      </c>
      <c r="AQ309" s="60">
        <f t="shared" si="123"/>
        <v>0</v>
      </c>
      <c r="AR309" s="59">
        <f t="shared" si="123"/>
        <v>0</v>
      </c>
      <c r="AS309" s="59">
        <f t="shared" si="123"/>
        <v>0</v>
      </c>
      <c r="AT309" s="59">
        <f t="shared" si="123"/>
        <v>0</v>
      </c>
      <c r="AU309" s="59">
        <f t="shared" si="123"/>
        <v>0</v>
      </c>
      <c r="AV309" s="59">
        <f t="shared" si="123"/>
        <v>0</v>
      </c>
      <c r="AW309" s="59">
        <f t="shared" si="120"/>
        <v>0</v>
      </c>
      <c r="AX309" s="59">
        <f t="shared" si="120"/>
        <v>0</v>
      </c>
      <c r="AY309" s="59">
        <f t="shared" si="120"/>
        <v>0</v>
      </c>
      <c r="AZ309" s="59">
        <f t="shared" si="120"/>
        <v>0</v>
      </c>
      <c r="BA309" s="59">
        <f t="shared" si="120"/>
        <v>0</v>
      </c>
      <c r="BB309" s="59">
        <f t="shared" si="120"/>
        <v>1.6263449669583624E-2</v>
      </c>
    </row>
    <row r="310" spans="1:54" x14ac:dyDescent="0.25">
      <c r="A310" s="61">
        <f t="shared" si="106"/>
        <v>43454</v>
      </c>
      <c r="B310" s="32">
        <f t="shared" si="118"/>
        <v>3.637174147555351</v>
      </c>
      <c r="C310" s="59">
        <f t="shared" si="121"/>
        <v>0</v>
      </c>
      <c r="D310" s="59">
        <f t="shared" si="121"/>
        <v>0</v>
      </c>
      <c r="E310" s="60">
        <f t="shared" si="121"/>
        <v>0</v>
      </c>
      <c r="F310" s="59">
        <f t="shared" si="119"/>
        <v>0</v>
      </c>
      <c r="G310" s="59">
        <f t="shared" si="121"/>
        <v>0</v>
      </c>
      <c r="H310" s="59">
        <f t="shared" si="121"/>
        <v>6.5053798678334496E-2</v>
      </c>
      <c r="I310" s="59">
        <f t="shared" si="121"/>
        <v>0</v>
      </c>
      <c r="J310" s="60">
        <f t="shared" si="121"/>
        <v>0.65053798678334496</v>
      </c>
      <c r="K310" s="59">
        <f t="shared" si="121"/>
        <v>1.2278904500535637E-2</v>
      </c>
      <c r="L310" s="60">
        <f t="shared" si="121"/>
        <v>0</v>
      </c>
      <c r="M310" s="59">
        <f t="shared" si="121"/>
        <v>4.0105666885193215E-2</v>
      </c>
      <c r="N310" s="59">
        <f t="shared" si="119"/>
        <v>0.14637104702625262</v>
      </c>
      <c r="O310" s="59">
        <f t="shared" si="119"/>
        <v>0.21142484570458711</v>
      </c>
      <c r="P310" s="59">
        <f t="shared" si="119"/>
        <v>0.16263449669583624</v>
      </c>
      <c r="Q310" s="59">
        <f t="shared" si="119"/>
        <v>0</v>
      </c>
      <c r="R310" s="59">
        <f t="shared" si="121"/>
        <v>4.8790349008750863E-3</v>
      </c>
      <c r="S310" s="60">
        <f t="shared" si="119"/>
        <v>8.131724834791812E-2</v>
      </c>
      <c r="T310" s="59">
        <f t="shared" si="119"/>
        <v>1.0571242285229357E-2</v>
      </c>
      <c r="U310" s="60">
        <f t="shared" si="119"/>
        <v>0</v>
      </c>
      <c r="V310" s="59">
        <f t="shared" si="123"/>
        <v>0.21451490114180799</v>
      </c>
      <c r="W310" s="59">
        <f t="shared" si="123"/>
        <v>5.8548418810501046E-2</v>
      </c>
      <c r="X310" s="59">
        <f t="shared" si="123"/>
        <v>0</v>
      </c>
      <c r="Y310" s="59">
        <f t="shared" si="123"/>
        <v>0.10164656043489766</v>
      </c>
      <c r="Z310" s="59">
        <f t="shared" si="123"/>
        <v>0</v>
      </c>
      <c r="AA310" s="59">
        <f t="shared" si="123"/>
        <v>0.26997326451508818</v>
      </c>
      <c r="AB310" s="59">
        <f t="shared" si="123"/>
        <v>0</v>
      </c>
      <c r="AC310" s="59">
        <f t="shared" si="123"/>
        <v>0.18377698126629496</v>
      </c>
      <c r="AD310" s="59">
        <f t="shared" si="123"/>
        <v>0</v>
      </c>
      <c r="AE310" s="59">
        <f t="shared" si="123"/>
        <v>1.6263449669583624E-2</v>
      </c>
      <c r="AF310" s="59">
        <f t="shared" si="123"/>
        <v>0</v>
      </c>
      <c r="AG310" s="60">
        <f t="shared" si="123"/>
        <v>0</v>
      </c>
      <c r="AH310" s="59">
        <f t="shared" si="123"/>
        <v>0</v>
      </c>
      <c r="AI310" s="59">
        <f t="shared" si="123"/>
        <v>8.6196283248793221E-3</v>
      </c>
      <c r="AJ310" s="60">
        <f t="shared" si="123"/>
        <v>0</v>
      </c>
      <c r="AK310" s="60">
        <f t="shared" si="123"/>
        <v>0</v>
      </c>
      <c r="AL310" s="60">
        <f t="shared" si="123"/>
        <v>0</v>
      </c>
      <c r="AM310" s="60">
        <f t="shared" si="123"/>
        <v>0</v>
      </c>
      <c r="AN310" s="60">
        <f t="shared" si="123"/>
        <v>1.3823932219146082</v>
      </c>
      <c r="AO310" s="60">
        <f t="shared" si="123"/>
        <v>0</v>
      </c>
      <c r="AP310" s="60">
        <f t="shared" si="123"/>
        <v>0</v>
      </c>
      <c r="AQ310" s="60">
        <f t="shared" si="123"/>
        <v>0</v>
      </c>
      <c r="AR310" s="59">
        <f t="shared" si="123"/>
        <v>0</v>
      </c>
      <c r="AS310" s="59">
        <f t="shared" si="123"/>
        <v>0</v>
      </c>
      <c r="AT310" s="59">
        <f t="shared" si="123"/>
        <v>0</v>
      </c>
      <c r="AU310" s="59">
        <f t="shared" si="123"/>
        <v>0</v>
      </c>
      <c r="AV310" s="59">
        <f t="shared" si="123"/>
        <v>0</v>
      </c>
      <c r="AW310" s="59">
        <f t="shared" si="120"/>
        <v>0</v>
      </c>
      <c r="AX310" s="59">
        <f t="shared" si="120"/>
        <v>0</v>
      </c>
      <c r="AY310" s="59">
        <f t="shared" si="120"/>
        <v>0</v>
      </c>
      <c r="AZ310" s="59">
        <f t="shared" si="120"/>
        <v>0</v>
      </c>
      <c r="BA310" s="59">
        <f t="shared" si="120"/>
        <v>0</v>
      </c>
      <c r="BB310" s="59">
        <f t="shared" si="120"/>
        <v>1.6263449669583624E-2</v>
      </c>
    </row>
    <row r="311" spans="1:54" x14ac:dyDescent="0.25">
      <c r="A311" s="61">
        <f t="shared" si="106"/>
        <v>43455</v>
      </c>
      <c r="B311" s="32">
        <f t="shared" si="118"/>
        <v>3.637174147555351</v>
      </c>
      <c r="C311" s="59">
        <f t="shared" si="121"/>
        <v>0</v>
      </c>
      <c r="D311" s="59">
        <f t="shared" si="121"/>
        <v>0</v>
      </c>
      <c r="E311" s="60">
        <f t="shared" si="121"/>
        <v>0</v>
      </c>
      <c r="F311" s="59">
        <f t="shared" si="119"/>
        <v>0</v>
      </c>
      <c r="G311" s="59">
        <f t="shared" si="121"/>
        <v>0</v>
      </c>
      <c r="H311" s="59">
        <f t="shared" si="121"/>
        <v>6.5053798678334496E-2</v>
      </c>
      <c r="I311" s="59">
        <f t="shared" si="121"/>
        <v>0</v>
      </c>
      <c r="J311" s="60">
        <f t="shared" si="121"/>
        <v>0.65053798678334496</v>
      </c>
      <c r="K311" s="59">
        <f t="shared" si="121"/>
        <v>1.2278904500535637E-2</v>
      </c>
      <c r="L311" s="60">
        <f t="shared" si="121"/>
        <v>0</v>
      </c>
      <c r="M311" s="59">
        <f t="shared" si="121"/>
        <v>4.0105666885193215E-2</v>
      </c>
      <c r="N311" s="59">
        <f t="shared" si="119"/>
        <v>0.14637104702625262</v>
      </c>
      <c r="O311" s="59">
        <f t="shared" si="119"/>
        <v>0.21142484570458711</v>
      </c>
      <c r="P311" s="59">
        <f t="shared" si="119"/>
        <v>0.16263449669583624</v>
      </c>
      <c r="Q311" s="59">
        <f t="shared" si="119"/>
        <v>0</v>
      </c>
      <c r="R311" s="59">
        <f t="shared" si="121"/>
        <v>4.8790349008750863E-3</v>
      </c>
      <c r="S311" s="60">
        <f t="shared" si="119"/>
        <v>8.131724834791812E-2</v>
      </c>
      <c r="T311" s="59">
        <f t="shared" si="119"/>
        <v>1.0571242285229357E-2</v>
      </c>
      <c r="U311" s="60">
        <f t="shared" si="119"/>
        <v>0</v>
      </c>
      <c r="V311" s="59">
        <f t="shared" si="123"/>
        <v>0.21451490114180799</v>
      </c>
      <c r="W311" s="59">
        <f t="shared" si="123"/>
        <v>5.8548418810501046E-2</v>
      </c>
      <c r="X311" s="59">
        <f t="shared" si="123"/>
        <v>0</v>
      </c>
      <c r="Y311" s="59">
        <f t="shared" si="123"/>
        <v>0.10164656043489766</v>
      </c>
      <c r="Z311" s="59">
        <f t="shared" si="123"/>
        <v>0</v>
      </c>
      <c r="AA311" s="59">
        <f t="shared" si="123"/>
        <v>0.26997326451508818</v>
      </c>
      <c r="AB311" s="59">
        <f t="shared" si="123"/>
        <v>0</v>
      </c>
      <c r="AC311" s="59">
        <f t="shared" si="123"/>
        <v>0.18377698126629496</v>
      </c>
      <c r="AD311" s="59">
        <f t="shared" si="123"/>
        <v>0</v>
      </c>
      <c r="AE311" s="59">
        <f t="shared" si="123"/>
        <v>1.6263449669583624E-2</v>
      </c>
      <c r="AF311" s="59">
        <f t="shared" si="123"/>
        <v>0</v>
      </c>
      <c r="AG311" s="60">
        <f t="shared" si="123"/>
        <v>0</v>
      </c>
      <c r="AH311" s="59">
        <f t="shared" si="123"/>
        <v>0</v>
      </c>
      <c r="AI311" s="59">
        <f t="shared" si="123"/>
        <v>8.6196283248793221E-3</v>
      </c>
      <c r="AJ311" s="60">
        <f t="shared" si="123"/>
        <v>0</v>
      </c>
      <c r="AK311" s="60">
        <f t="shared" si="123"/>
        <v>0</v>
      </c>
      <c r="AL311" s="60">
        <f t="shared" si="123"/>
        <v>0</v>
      </c>
      <c r="AM311" s="60">
        <f t="shared" si="123"/>
        <v>0</v>
      </c>
      <c r="AN311" s="60">
        <f t="shared" si="123"/>
        <v>1.3823932219146082</v>
      </c>
      <c r="AO311" s="60">
        <f t="shared" si="123"/>
        <v>0</v>
      </c>
      <c r="AP311" s="60">
        <f t="shared" si="123"/>
        <v>0</v>
      </c>
      <c r="AQ311" s="60">
        <f t="shared" si="123"/>
        <v>0</v>
      </c>
      <c r="AR311" s="59">
        <f t="shared" si="123"/>
        <v>0</v>
      </c>
      <c r="AS311" s="59">
        <f t="shared" si="123"/>
        <v>0</v>
      </c>
      <c r="AT311" s="59">
        <f t="shared" si="123"/>
        <v>0</v>
      </c>
      <c r="AU311" s="59">
        <f t="shared" si="123"/>
        <v>0</v>
      </c>
      <c r="AV311" s="59">
        <f t="shared" si="123"/>
        <v>0</v>
      </c>
      <c r="AW311" s="59">
        <f t="shared" si="120"/>
        <v>0</v>
      </c>
      <c r="AX311" s="59">
        <f t="shared" si="120"/>
        <v>0</v>
      </c>
      <c r="AY311" s="59">
        <f t="shared" si="120"/>
        <v>0</v>
      </c>
      <c r="AZ311" s="59">
        <f t="shared" si="120"/>
        <v>0</v>
      </c>
      <c r="BA311" s="59">
        <f t="shared" si="120"/>
        <v>0</v>
      </c>
      <c r="BB311" s="59">
        <f t="shared" si="120"/>
        <v>1.6263449669583624E-2</v>
      </c>
    </row>
    <row r="312" spans="1:54" x14ac:dyDescent="0.25">
      <c r="A312" s="61">
        <f t="shared" si="106"/>
        <v>43456</v>
      </c>
      <c r="B312" s="32">
        <f t="shared" si="118"/>
        <v>3.637174147555351</v>
      </c>
      <c r="C312" s="59">
        <f t="shared" si="121"/>
        <v>0</v>
      </c>
      <c r="D312" s="59">
        <f t="shared" si="121"/>
        <v>0</v>
      </c>
      <c r="E312" s="60">
        <f t="shared" si="121"/>
        <v>0</v>
      </c>
      <c r="F312" s="59">
        <f t="shared" si="119"/>
        <v>0</v>
      </c>
      <c r="G312" s="59">
        <f t="shared" si="121"/>
        <v>0</v>
      </c>
      <c r="H312" s="59">
        <f t="shared" si="121"/>
        <v>6.5053798678334496E-2</v>
      </c>
      <c r="I312" s="59">
        <f t="shared" si="121"/>
        <v>0</v>
      </c>
      <c r="J312" s="60">
        <f t="shared" si="121"/>
        <v>0.65053798678334496</v>
      </c>
      <c r="K312" s="59">
        <f t="shared" si="121"/>
        <v>1.2278904500535637E-2</v>
      </c>
      <c r="L312" s="60">
        <f t="shared" si="121"/>
        <v>0</v>
      </c>
      <c r="M312" s="59">
        <f t="shared" si="121"/>
        <v>4.0105666885193215E-2</v>
      </c>
      <c r="N312" s="59">
        <f t="shared" si="119"/>
        <v>0.14637104702625262</v>
      </c>
      <c r="O312" s="59">
        <f t="shared" si="119"/>
        <v>0.21142484570458711</v>
      </c>
      <c r="P312" s="59">
        <f t="shared" si="119"/>
        <v>0.16263449669583624</v>
      </c>
      <c r="Q312" s="59">
        <f t="shared" si="119"/>
        <v>0</v>
      </c>
      <c r="R312" s="59">
        <f t="shared" si="121"/>
        <v>4.8790349008750863E-3</v>
      </c>
      <c r="S312" s="60">
        <f t="shared" si="119"/>
        <v>8.131724834791812E-2</v>
      </c>
      <c r="T312" s="59">
        <f t="shared" si="119"/>
        <v>1.0571242285229357E-2</v>
      </c>
      <c r="U312" s="60">
        <f t="shared" si="119"/>
        <v>0</v>
      </c>
      <c r="V312" s="59">
        <f t="shared" si="123"/>
        <v>0.21451490114180799</v>
      </c>
      <c r="W312" s="59">
        <f t="shared" si="123"/>
        <v>5.8548418810501046E-2</v>
      </c>
      <c r="X312" s="59">
        <f t="shared" si="123"/>
        <v>0</v>
      </c>
      <c r="Y312" s="59">
        <f t="shared" si="123"/>
        <v>0.10164656043489766</v>
      </c>
      <c r="Z312" s="59">
        <f t="shared" si="123"/>
        <v>0</v>
      </c>
      <c r="AA312" s="59">
        <f t="shared" si="123"/>
        <v>0.26997326451508818</v>
      </c>
      <c r="AB312" s="59">
        <f t="shared" si="123"/>
        <v>0</v>
      </c>
      <c r="AC312" s="59">
        <f t="shared" si="123"/>
        <v>0.18377698126629496</v>
      </c>
      <c r="AD312" s="59">
        <f t="shared" si="123"/>
        <v>0</v>
      </c>
      <c r="AE312" s="59">
        <f t="shared" si="123"/>
        <v>1.6263449669583624E-2</v>
      </c>
      <c r="AF312" s="59">
        <f t="shared" si="123"/>
        <v>0</v>
      </c>
      <c r="AG312" s="60">
        <f t="shared" si="123"/>
        <v>0</v>
      </c>
      <c r="AH312" s="59">
        <f t="shared" si="123"/>
        <v>0</v>
      </c>
      <c r="AI312" s="59">
        <f t="shared" si="123"/>
        <v>8.6196283248793221E-3</v>
      </c>
      <c r="AJ312" s="60">
        <f t="shared" si="123"/>
        <v>0</v>
      </c>
      <c r="AK312" s="60">
        <f t="shared" si="123"/>
        <v>0</v>
      </c>
      <c r="AL312" s="60">
        <f t="shared" si="123"/>
        <v>0</v>
      </c>
      <c r="AM312" s="60">
        <f t="shared" si="123"/>
        <v>0</v>
      </c>
      <c r="AN312" s="60">
        <f t="shared" si="123"/>
        <v>1.3823932219146082</v>
      </c>
      <c r="AO312" s="60">
        <f t="shared" si="123"/>
        <v>0</v>
      </c>
      <c r="AP312" s="60">
        <f t="shared" si="123"/>
        <v>0</v>
      </c>
      <c r="AQ312" s="60">
        <f t="shared" si="123"/>
        <v>0</v>
      </c>
      <c r="AR312" s="59">
        <f t="shared" si="123"/>
        <v>0</v>
      </c>
      <c r="AS312" s="59">
        <f t="shared" si="123"/>
        <v>0</v>
      </c>
      <c r="AT312" s="59">
        <f t="shared" si="123"/>
        <v>0</v>
      </c>
      <c r="AU312" s="59">
        <f t="shared" si="123"/>
        <v>0</v>
      </c>
      <c r="AV312" s="59">
        <f t="shared" si="123"/>
        <v>0</v>
      </c>
      <c r="AW312" s="59">
        <f t="shared" si="120"/>
        <v>0</v>
      </c>
      <c r="AX312" s="59">
        <f t="shared" si="120"/>
        <v>0</v>
      </c>
      <c r="AY312" s="59">
        <f t="shared" si="120"/>
        <v>0</v>
      </c>
      <c r="AZ312" s="59">
        <f t="shared" si="120"/>
        <v>0</v>
      </c>
      <c r="BA312" s="59">
        <f t="shared" si="120"/>
        <v>0</v>
      </c>
      <c r="BB312" s="59">
        <f t="shared" si="120"/>
        <v>1.6263449669583624E-2</v>
      </c>
    </row>
    <row r="313" spans="1:54" x14ac:dyDescent="0.25">
      <c r="A313" s="61">
        <f t="shared" si="106"/>
        <v>43457</v>
      </c>
      <c r="B313" s="32">
        <f t="shared" si="118"/>
        <v>3.637174147555351</v>
      </c>
      <c r="C313" s="59">
        <f t="shared" si="121"/>
        <v>0</v>
      </c>
      <c r="D313" s="59">
        <f t="shared" si="121"/>
        <v>0</v>
      </c>
      <c r="E313" s="60">
        <f t="shared" si="121"/>
        <v>0</v>
      </c>
      <c r="F313" s="59">
        <f t="shared" si="119"/>
        <v>0</v>
      </c>
      <c r="G313" s="59">
        <f t="shared" si="121"/>
        <v>0</v>
      </c>
      <c r="H313" s="59">
        <f t="shared" si="121"/>
        <v>6.5053798678334496E-2</v>
      </c>
      <c r="I313" s="59">
        <f t="shared" si="121"/>
        <v>0</v>
      </c>
      <c r="J313" s="60">
        <f t="shared" si="121"/>
        <v>0.65053798678334496</v>
      </c>
      <c r="K313" s="59">
        <f t="shared" si="121"/>
        <v>1.2278904500535637E-2</v>
      </c>
      <c r="L313" s="60">
        <f t="shared" si="121"/>
        <v>0</v>
      </c>
      <c r="M313" s="59">
        <f t="shared" si="121"/>
        <v>4.0105666885193215E-2</v>
      </c>
      <c r="N313" s="59">
        <f t="shared" si="119"/>
        <v>0.14637104702625262</v>
      </c>
      <c r="O313" s="59">
        <f t="shared" si="119"/>
        <v>0.21142484570458711</v>
      </c>
      <c r="P313" s="59">
        <f t="shared" si="119"/>
        <v>0.16263449669583624</v>
      </c>
      <c r="Q313" s="59">
        <f t="shared" si="119"/>
        <v>0</v>
      </c>
      <c r="R313" s="59">
        <f t="shared" si="121"/>
        <v>4.8790349008750863E-3</v>
      </c>
      <c r="S313" s="60">
        <f t="shared" si="119"/>
        <v>8.131724834791812E-2</v>
      </c>
      <c r="T313" s="59">
        <f t="shared" si="119"/>
        <v>1.0571242285229357E-2</v>
      </c>
      <c r="U313" s="60">
        <f t="shared" si="119"/>
        <v>0</v>
      </c>
      <c r="V313" s="59">
        <f t="shared" si="123"/>
        <v>0.21451490114180799</v>
      </c>
      <c r="W313" s="59">
        <f t="shared" si="123"/>
        <v>5.8548418810501046E-2</v>
      </c>
      <c r="X313" s="59">
        <f t="shared" si="123"/>
        <v>0</v>
      </c>
      <c r="Y313" s="59">
        <f t="shared" si="123"/>
        <v>0.10164656043489766</v>
      </c>
      <c r="Z313" s="59">
        <f t="shared" si="123"/>
        <v>0</v>
      </c>
      <c r="AA313" s="59">
        <f t="shared" si="123"/>
        <v>0.26997326451508818</v>
      </c>
      <c r="AB313" s="59">
        <f t="shared" si="123"/>
        <v>0</v>
      </c>
      <c r="AC313" s="59">
        <f t="shared" si="123"/>
        <v>0.18377698126629496</v>
      </c>
      <c r="AD313" s="59">
        <f t="shared" si="123"/>
        <v>0</v>
      </c>
      <c r="AE313" s="59">
        <f t="shared" si="123"/>
        <v>1.6263449669583624E-2</v>
      </c>
      <c r="AF313" s="59">
        <f t="shared" si="123"/>
        <v>0</v>
      </c>
      <c r="AG313" s="60">
        <f t="shared" si="123"/>
        <v>0</v>
      </c>
      <c r="AH313" s="59">
        <f t="shared" si="123"/>
        <v>0</v>
      </c>
      <c r="AI313" s="59">
        <f t="shared" si="123"/>
        <v>8.6196283248793221E-3</v>
      </c>
      <c r="AJ313" s="60">
        <f t="shared" si="123"/>
        <v>0</v>
      </c>
      <c r="AK313" s="60">
        <f t="shared" si="123"/>
        <v>0</v>
      </c>
      <c r="AL313" s="60">
        <f t="shared" si="123"/>
        <v>0</v>
      </c>
      <c r="AM313" s="60">
        <f t="shared" si="123"/>
        <v>0</v>
      </c>
      <c r="AN313" s="60">
        <f t="shared" si="123"/>
        <v>1.3823932219146082</v>
      </c>
      <c r="AO313" s="60">
        <f t="shared" si="123"/>
        <v>0</v>
      </c>
      <c r="AP313" s="60">
        <f t="shared" si="123"/>
        <v>0</v>
      </c>
      <c r="AQ313" s="60">
        <f t="shared" si="123"/>
        <v>0</v>
      </c>
      <c r="AR313" s="59">
        <f t="shared" si="123"/>
        <v>0</v>
      </c>
      <c r="AS313" s="59">
        <f t="shared" si="123"/>
        <v>0</v>
      </c>
      <c r="AT313" s="59">
        <f t="shared" si="123"/>
        <v>0</v>
      </c>
      <c r="AU313" s="59">
        <f t="shared" si="123"/>
        <v>0</v>
      </c>
      <c r="AV313" s="59">
        <f t="shared" si="123"/>
        <v>0</v>
      </c>
      <c r="AW313" s="59">
        <f t="shared" si="120"/>
        <v>0</v>
      </c>
      <c r="AX313" s="59">
        <f t="shared" si="120"/>
        <v>0</v>
      </c>
      <c r="AY313" s="59">
        <f t="shared" si="120"/>
        <v>0</v>
      </c>
      <c r="AZ313" s="59">
        <f t="shared" si="120"/>
        <v>0</v>
      </c>
      <c r="BA313" s="59">
        <f t="shared" si="120"/>
        <v>0</v>
      </c>
      <c r="BB313" s="59">
        <f t="shared" si="120"/>
        <v>1.6263449669583624E-2</v>
      </c>
    </row>
    <row r="314" spans="1:54" x14ac:dyDescent="0.25">
      <c r="A314" s="61">
        <f t="shared" si="106"/>
        <v>43458</v>
      </c>
      <c r="B314" s="32">
        <f t="shared" si="118"/>
        <v>3.637174147555351</v>
      </c>
      <c r="C314" s="59">
        <f t="shared" si="121"/>
        <v>0</v>
      </c>
      <c r="D314" s="59">
        <f t="shared" si="121"/>
        <v>0</v>
      </c>
      <c r="E314" s="60">
        <f t="shared" si="121"/>
        <v>0</v>
      </c>
      <c r="F314" s="59">
        <f t="shared" si="119"/>
        <v>0</v>
      </c>
      <c r="G314" s="59">
        <f t="shared" si="121"/>
        <v>0</v>
      </c>
      <c r="H314" s="59">
        <f t="shared" si="121"/>
        <v>6.5053798678334496E-2</v>
      </c>
      <c r="I314" s="59">
        <f t="shared" si="121"/>
        <v>0</v>
      </c>
      <c r="J314" s="60">
        <f t="shared" si="121"/>
        <v>0.65053798678334496</v>
      </c>
      <c r="K314" s="59">
        <f t="shared" si="121"/>
        <v>1.2278904500535637E-2</v>
      </c>
      <c r="L314" s="60">
        <f t="shared" si="121"/>
        <v>0</v>
      </c>
      <c r="M314" s="59">
        <f t="shared" si="121"/>
        <v>4.0105666885193215E-2</v>
      </c>
      <c r="N314" s="59">
        <f t="shared" si="119"/>
        <v>0.14637104702625262</v>
      </c>
      <c r="O314" s="59">
        <f t="shared" si="119"/>
        <v>0.21142484570458711</v>
      </c>
      <c r="P314" s="59">
        <f t="shared" si="119"/>
        <v>0.16263449669583624</v>
      </c>
      <c r="Q314" s="59">
        <f t="shared" si="119"/>
        <v>0</v>
      </c>
      <c r="R314" s="59">
        <f t="shared" si="121"/>
        <v>4.8790349008750863E-3</v>
      </c>
      <c r="S314" s="60">
        <f t="shared" si="119"/>
        <v>8.131724834791812E-2</v>
      </c>
      <c r="T314" s="59">
        <f t="shared" si="119"/>
        <v>1.0571242285229357E-2</v>
      </c>
      <c r="U314" s="60">
        <f t="shared" si="119"/>
        <v>0</v>
      </c>
      <c r="V314" s="59">
        <f t="shared" si="123"/>
        <v>0.21451490114180799</v>
      </c>
      <c r="W314" s="59">
        <f t="shared" si="123"/>
        <v>5.8548418810501046E-2</v>
      </c>
      <c r="X314" s="59">
        <f t="shared" si="123"/>
        <v>0</v>
      </c>
      <c r="Y314" s="59">
        <f t="shared" si="123"/>
        <v>0.10164656043489766</v>
      </c>
      <c r="Z314" s="59">
        <f t="shared" si="123"/>
        <v>0</v>
      </c>
      <c r="AA314" s="59">
        <f t="shared" si="123"/>
        <v>0.26997326451508818</v>
      </c>
      <c r="AB314" s="59">
        <f t="shared" si="123"/>
        <v>0</v>
      </c>
      <c r="AC314" s="59">
        <f t="shared" si="123"/>
        <v>0.18377698126629496</v>
      </c>
      <c r="AD314" s="59">
        <f t="shared" si="123"/>
        <v>0</v>
      </c>
      <c r="AE314" s="59">
        <f t="shared" si="123"/>
        <v>1.6263449669583624E-2</v>
      </c>
      <c r="AF314" s="59">
        <f t="shared" si="123"/>
        <v>0</v>
      </c>
      <c r="AG314" s="60">
        <f t="shared" si="123"/>
        <v>0</v>
      </c>
      <c r="AH314" s="59">
        <f t="shared" si="123"/>
        <v>0</v>
      </c>
      <c r="AI314" s="59">
        <f t="shared" si="123"/>
        <v>8.6196283248793221E-3</v>
      </c>
      <c r="AJ314" s="60">
        <f t="shared" si="123"/>
        <v>0</v>
      </c>
      <c r="AK314" s="60">
        <f t="shared" si="123"/>
        <v>0</v>
      </c>
      <c r="AL314" s="60">
        <f t="shared" si="123"/>
        <v>0</v>
      </c>
      <c r="AM314" s="60">
        <f t="shared" si="123"/>
        <v>0</v>
      </c>
      <c r="AN314" s="60">
        <f t="shared" si="123"/>
        <v>1.3823932219146082</v>
      </c>
      <c r="AO314" s="60">
        <f t="shared" si="123"/>
        <v>0</v>
      </c>
      <c r="AP314" s="60">
        <f t="shared" si="123"/>
        <v>0</v>
      </c>
      <c r="AQ314" s="60">
        <f t="shared" si="123"/>
        <v>0</v>
      </c>
      <c r="AR314" s="59">
        <f t="shared" si="123"/>
        <v>0</v>
      </c>
      <c r="AS314" s="59">
        <f t="shared" si="123"/>
        <v>0</v>
      </c>
      <c r="AT314" s="59">
        <f t="shared" si="123"/>
        <v>0</v>
      </c>
      <c r="AU314" s="59">
        <f t="shared" si="123"/>
        <v>0</v>
      </c>
      <c r="AV314" s="59">
        <f t="shared" si="123"/>
        <v>0</v>
      </c>
      <c r="AW314" s="59">
        <f t="shared" si="120"/>
        <v>0</v>
      </c>
      <c r="AX314" s="59">
        <f t="shared" si="120"/>
        <v>0</v>
      </c>
      <c r="AY314" s="59">
        <f t="shared" si="120"/>
        <v>0</v>
      </c>
      <c r="AZ314" s="59">
        <f t="shared" si="120"/>
        <v>0</v>
      </c>
      <c r="BA314" s="59">
        <f t="shared" si="120"/>
        <v>0</v>
      </c>
      <c r="BB314" s="59">
        <f t="shared" si="120"/>
        <v>1.6263449669583624E-2</v>
      </c>
    </row>
    <row r="315" spans="1:54" x14ac:dyDescent="0.25">
      <c r="A315" s="61">
        <f t="shared" si="106"/>
        <v>43459</v>
      </c>
      <c r="B315" s="32">
        <f t="shared" si="118"/>
        <v>3.637174147555351</v>
      </c>
      <c r="C315" s="59">
        <f t="shared" si="121"/>
        <v>0</v>
      </c>
      <c r="D315" s="59">
        <f t="shared" si="121"/>
        <v>0</v>
      </c>
      <c r="E315" s="60">
        <f t="shared" si="121"/>
        <v>0</v>
      </c>
      <c r="F315" s="59">
        <f t="shared" si="121"/>
        <v>0</v>
      </c>
      <c r="G315" s="59">
        <f t="shared" si="121"/>
        <v>0</v>
      </c>
      <c r="H315" s="59">
        <f t="shared" si="121"/>
        <v>6.5053798678334496E-2</v>
      </c>
      <c r="I315" s="59">
        <f t="shared" si="121"/>
        <v>0</v>
      </c>
      <c r="J315" s="60">
        <f t="shared" si="121"/>
        <v>0.65053798678334496</v>
      </c>
      <c r="K315" s="59">
        <f t="shared" si="121"/>
        <v>1.2278904500535637E-2</v>
      </c>
      <c r="L315" s="60">
        <f t="shared" si="121"/>
        <v>0</v>
      </c>
      <c r="M315" s="59">
        <f t="shared" si="121"/>
        <v>4.0105666885193215E-2</v>
      </c>
      <c r="N315" s="59">
        <f t="shared" si="121"/>
        <v>0.14637104702625262</v>
      </c>
      <c r="O315" s="59">
        <f t="shared" si="121"/>
        <v>0.21142484570458711</v>
      </c>
      <c r="P315" s="59">
        <f t="shared" si="121"/>
        <v>0.16263449669583624</v>
      </c>
      <c r="Q315" s="59">
        <f t="shared" si="121"/>
        <v>0</v>
      </c>
      <c r="R315" s="59">
        <f t="shared" si="121"/>
        <v>4.8790349008750863E-3</v>
      </c>
      <c r="S315" s="60">
        <f t="shared" si="119"/>
        <v>8.131724834791812E-2</v>
      </c>
      <c r="T315" s="59">
        <f t="shared" si="119"/>
        <v>1.0571242285229357E-2</v>
      </c>
      <c r="U315" s="60">
        <f t="shared" si="119"/>
        <v>0</v>
      </c>
      <c r="V315" s="59">
        <f t="shared" si="123"/>
        <v>0.21451490114180799</v>
      </c>
      <c r="W315" s="59">
        <f t="shared" si="123"/>
        <v>5.8548418810501046E-2</v>
      </c>
      <c r="X315" s="59">
        <f t="shared" si="123"/>
        <v>0</v>
      </c>
      <c r="Y315" s="59">
        <f t="shared" si="123"/>
        <v>0.10164656043489766</v>
      </c>
      <c r="Z315" s="59">
        <f t="shared" si="123"/>
        <v>0</v>
      </c>
      <c r="AA315" s="59">
        <f t="shared" si="123"/>
        <v>0.26997326451508818</v>
      </c>
      <c r="AB315" s="59">
        <f t="shared" si="123"/>
        <v>0</v>
      </c>
      <c r="AC315" s="59">
        <f t="shared" si="123"/>
        <v>0.18377698126629496</v>
      </c>
      <c r="AD315" s="59">
        <f t="shared" si="123"/>
        <v>0</v>
      </c>
      <c r="AE315" s="59">
        <f t="shared" si="123"/>
        <v>1.6263449669583624E-2</v>
      </c>
      <c r="AF315" s="59">
        <f t="shared" si="123"/>
        <v>0</v>
      </c>
      <c r="AG315" s="60">
        <f t="shared" si="123"/>
        <v>0</v>
      </c>
      <c r="AH315" s="59">
        <f t="shared" si="123"/>
        <v>0</v>
      </c>
      <c r="AI315" s="59">
        <f t="shared" si="123"/>
        <v>8.6196283248793221E-3</v>
      </c>
      <c r="AJ315" s="60">
        <f t="shared" si="123"/>
        <v>0</v>
      </c>
      <c r="AK315" s="60">
        <f t="shared" si="123"/>
        <v>0</v>
      </c>
      <c r="AL315" s="60">
        <f t="shared" si="123"/>
        <v>0</v>
      </c>
      <c r="AM315" s="60">
        <f t="shared" si="123"/>
        <v>0</v>
      </c>
      <c r="AN315" s="60">
        <f t="shared" si="123"/>
        <v>1.3823932219146082</v>
      </c>
      <c r="AO315" s="60">
        <f t="shared" si="123"/>
        <v>0</v>
      </c>
      <c r="AP315" s="60">
        <f t="shared" si="123"/>
        <v>0</v>
      </c>
      <c r="AQ315" s="60">
        <f t="shared" si="123"/>
        <v>0</v>
      </c>
      <c r="AR315" s="59">
        <f t="shared" si="123"/>
        <v>0</v>
      </c>
      <c r="AS315" s="59">
        <f t="shared" si="123"/>
        <v>0</v>
      </c>
      <c r="AT315" s="59">
        <f t="shared" si="123"/>
        <v>0</v>
      </c>
      <c r="AU315" s="59">
        <f t="shared" si="123"/>
        <v>0</v>
      </c>
      <c r="AV315" s="59">
        <f t="shared" si="123"/>
        <v>0</v>
      </c>
      <c r="AW315" s="59">
        <f t="shared" si="120"/>
        <v>0</v>
      </c>
      <c r="AX315" s="59">
        <f t="shared" si="120"/>
        <v>0</v>
      </c>
      <c r="AY315" s="59">
        <f t="shared" si="120"/>
        <v>0</v>
      </c>
      <c r="AZ315" s="59">
        <f t="shared" si="120"/>
        <v>0</v>
      </c>
      <c r="BA315" s="59">
        <f t="shared" si="120"/>
        <v>0</v>
      </c>
      <c r="BB315" s="59">
        <f t="shared" si="120"/>
        <v>1.6263449669583624E-2</v>
      </c>
    </row>
    <row r="316" spans="1:54" x14ac:dyDescent="0.25">
      <c r="A316" s="61">
        <f t="shared" si="106"/>
        <v>43460</v>
      </c>
      <c r="B316" s="32">
        <f t="shared" si="118"/>
        <v>3.637174147555351</v>
      </c>
      <c r="C316" s="59">
        <f t="shared" si="121"/>
        <v>0</v>
      </c>
      <c r="D316" s="59">
        <f t="shared" si="121"/>
        <v>0</v>
      </c>
      <c r="E316" s="60">
        <f t="shared" si="121"/>
        <v>0</v>
      </c>
      <c r="F316" s="59">
        <f t="shared" si="121"/>
        <v>0</v>
      </c>
      <c r="G316" s="59">
        <f t="shared" si="121"/>
        <v>0</v>
      </c>
      <c r="H316" s="59">
        <f t="shared" si="121"/>
        <v>6.5053798678334496E-2</v>
      </c>
      <c r="I316" s="59">
        <f t="shared" si="121"/>
        <v>0</v>
      </c>
      <c r="J316" s="60">
        <f t="shared" si="121"/>
        <v>0.65053798678334496</v>
      </c>
      <c r="K316" s="59">
        <f t="shared" si="121"/>
        <v>1.2278904500535637E-2</v>
      </c>
      <c r="L316" s="60">
        <f t="shared" si="121"/>
        <v>0</v>
      </c>
      <c r="M316" s="59">
        <f t="shared" si="121"/>
        <v>4.0105666885193215E-2</v>
      </c>
      <c r="N316" s="59">
        <f t="shared" si="121"/>
        <v>0.14637104702625262</v>
      </c>
      <c r="O316" s="59">
        <f t="shared" si="121"/>
        <v>0.21142484570458711</v>
      </c>
      <c r="P316" s="59">
        <f t="shared" si="121"/>
        <v>0.16263449669583624</v>
      </c>
      <c r="Q316" s="59">
        <f t="shared" si="121"/>
        <v>0</v>
      </c>
      <c r="R316" s="59">
        <f t="shared" si="121"/>
        <v>4.8790349008750863E-3</v>
      </c>
      <c r="S316" s="60">
        <f t="shared" si="119"/>
        <v>8.131724834791812E-2</v>
      </c>
      <c r="T316" s="59">
        <f t="shared" si="119"/>
        <v>1.0571242285229357E-2</v>
      </c>
      <c r="U316" s="60">
        <f t="shared" si="119"/>
        <v>0</v>
      </c>
      <c r="V316" s="59">
        <f t="shared" si="123"/>
        <v>0.21451490114180799</v>
      </c>
      <c r="W316" s="59">
        <f t="shared" si="123"/>
        <v>5.8548418810501046E-2</v>
      </c>
      <c r="X316" s="59">
        <f t="shared" si="123"/>
        <v>0</v>
      </c>
      <c r="Y316" s="59">
        <f t="shared" si="123"/>
        <v>0.10164656043489766</v>
      </c>
      <c r="Z316" s="59">
        <f t="shared" si="123"/>
        <v>0</v>
      </c>
      <c r="AA316" s="59">
        <f t="shared" si="123"/>
        <v>0.26997326451508818</v>
      </c>
      <c r="AB316" s="59">
        <f t="shared" si="123"/>
        <v>0</v>
      </c>
      <c r="AC316" s="59">
        <f t="shared" si="123"/>
        <v>0.18377698126629496</v>
      </c>
      <c r="AD316" s="59">
        <f t="shared" si="123"/>
        <v>0</v>
      </c>
      <c r="AE316" s="59">
        <f t="shared" si="123"/>
        <v>1.6263449669583624E-2</v>
      </c>
      <c r="AF316" s="59">
        <f t="shared" si="123"/>
        <v>0</v>
      </c>
      <c r="AG316" s="60">
        <f t="shared" si="123"/>
        <v>0</v>
      </c>
      <c r="AH316" s="59">
        <f t="shared" si="123"/>
        <v>0</v>
      </c>
      <c r="AI316" s="59">
        <f t="shared" si="123"/>
        <v>8.6196283248793221E-3</v>
      </c>
      <c r="AJ316" s="60">
        <f t="shared" si="123"/>
        <v>0</v>
      </c>
      <c r="AK316" s="60">
        <f t="shared" si="123"/>
        <v>0</v>
      </c>
      <c r="AL316" s="60">
        <f t="shared" si="123"/>
        <v>0</v>
      </c>
      <c r="AM316" s="60">
        <f t="shared" si="123"/>
        <v>0</v>
      </c>
      <c r="AN316" s="60">
        <f t="shared" si="123"/>
        <v>1.3823932219146082</v>
      </c>
      <c r="AO316" s="60">
        <f t="shared" si="123"/>
        <v>0</v>
      </c>
      <c r="AP316" s="60">
        <f t="shared" si="123"/>
        <v>0</v>
      </c>
      <c r="AQ316" s="60">
        <f t="shared" si="123"/>
        <v>0</v>
      </c>
      <c r="AR316" s="59">
        <f t="shared" si="123"/>
        <v>0</v>
      </c>
      <c r="AS316" s="59">
        <f t="shared" si="123"/>
        <v>0</v>
      </c>
      <c r="AT316" s="59">
        <f t="shared" si="123"/>
        <v>0</v>
      </c>
      <c r="AU316" s="59">
        <f t="shared" si="123"/>
        <v>0</v>
      </c>
      <c r="AV316" s="59">
        <f t="shared" si="123"/>
        <v>0</v>
      </c>
      <c r="AW316" s="59">
        <f t="shared" si="120"/>
        <v>0</v>
      </c>
      <c r="AX316" s="59">
        <f t="shared" si="120"/>
        <v>0</v>
      </c>
      <c r="AY316" s="59">
        <f t="shared" si="120"/>
        <v>0</v>
      </c>
      <c r="AZ316" s="59">
        <f t="shared" si="120"/>
        <v>0</v>
      </c>
      <c r="BA316" s="59">
        <f t="shared" si="120"/>
        <v>0</v>
      </c>
      <c r="BB316" s="59">
        <f t="shared" si="120"/>
        <v>1.6263449669583624E-2</v>
      </c>
    </row>
    <row r="317" spans="1:54" x14ac:dyDescent="0.25">
      <c r="A317" s="61">
        <f t="shared" si="106"/>
        <v>43461</v>
      </c>
      <c r="B317" s="32">
        <f t="shared" si="118"/>
        <v>3.637174147555351</v>
      </c>
      <c r="C317" s="59">
        <f t="shared" si="121"/>
        <v>0</v>
      </c>
      <c r="D317" s="59">
        <f t="shared" si="121"/>
        <v>0</v>
      </c>
      <c r="E317" s="60">
        <f t="shared" si="121"/>
        <v>0</v>
      </c>
      <c r="F317" s="59">
        <f t="shared" si="121"/>
        <v>0</v>
      </c>
      <c r="G317" s="59">
        <f t="shared" si="121"/>
        <v>0</v>
      </c>
      <c r="H317" s="59">
        <f t="shared" si="121"/>
        <v>6.5053798678334496E-2</v>
      </c>
      <c r="I317" s="59">
        <f t="shared" si="121"/>
        <v>0</v>
      </c>
      <c r="J317" s="60">
        <f t="shared" si="121"/>
        <v>0.65053798678334496</v>
      </c>
      <c r="K317" s="59">
        <f t="shared" si="121"/>
        <v>1.2278904500535637E-2</v>
      </c>
      <c r="L317" s="60">
        <f t="shared" si="121"/>
        <v>0</v>
      </c>
      <c r="M317" s="59">
        <f t="shared" si="121"/>
        <v>4.0105666885193215E-2</v>
      </c>
      <c r="N317" s="59">
        <f t="shared" si="121"/>
        <v>0.14637104702625262</v>
      </c>
      <c r="O317" s="59">
        <f t="shared" si="121"/>
        <v>0.21142484570458711</v>
      </c>
      <c r="P317" s="59">
        <f t="shared" si="121"/>
        <v>0.16263449669583624</v>
      </c>
      <c r="Q317" s="59">
        <f t="shared" si="121"/>
        <v>0</v>
      </c>
      <c r="R317" s="59">
        <f t="shared" si="121"/>
        <v>4.8790349008750863E-3</v>
      </c>
      <c r="S317" s="60">
        <f t="shared" si="119"/>
        <v>8.131724834791812E-2</v>
      </c>
      <c r="T317" s="59">
        <f t="shared" si="119"/>
        <v>1.0571242285229357E-2</v>
      </c>
      <c r="U317" s="60">
        <f t="shared" si="119"/>
        <v>0</v>
      </c>
      <c r="V317" s="59">
        <f t="shared" si="123"/>
        <v>0.21451490114180799</v>
      </c>
      <c r="W317" s="59">
        <f t="shared" si="123"/>
        <v>5.8548418810501046E-2</v>
      </c>
      <c r="X317" s="59">
        <f t="shared" si="123"/>
        <v>0</v>
      </c>
      <c r="Y317" s="59">
        <f t="shared" si="123"/>
        <v>0.10164656043489766</v>
      </c>
      <c r="Z317" s="59">
        <f t="shared" si="123"/>
        <v>0</v>
      </c>
      <c r="AA317" s="59">
        <f t="shared" si="123"/>
        <v>0.26997326451508818</v>
      </c>
      <c r="AB317" s="59">
        <f t="shared" si="123"/>
        <v>0</v>
      </c>
      <c r="AC317" s="59">
        <f t="shared" si="123"/>
        <v>0.18377698126629496</v>
      </c>
      <c r="AD317" s="59">
        <f t="shared" si="123"/>
        <v>0</v>
      </c>
      <c r="AE317" s="59">
        <f t="shared" si="123"/>
        <v>1.6263449669583624E-2</v>
      </c>
      <c r="AF317" s="59">
        <f t="shared" si="123"/>
        <v>0</v>
      </c>
      <c r="AG317" s="60">
        <f t="shared" si="123"/>
        <v>0</v>
      </c>
      <c r="AH317" s="59">
        <f t="shared" si="123"/>
        <v>0</v>
      </c>
      <c r="AI317" s="59">
        <f t="shared" si="123"/>
        <v>8.6196283248793221E-3</v>
      </c>
      <c r="AJ317" s="60">
        <f t="shared" si="123"/>
        <v>0</v>
      </c>
      <c r="AK317" s="60">
        <f t="shared" si="123"/>
        <v>0</v>
      </c>
      <c r="AL317" s="60">
        <f t="shared" si="123"/>
        <v>0</v>
      </c>
      <c r="AM317" s="60">
        <f t="shared" si="123"/>
        <v>0</v>
      </c>
      <c r="AN317" s="60">
        <f t="shared" si="123"/>
        <v>1.3823932219146082</v>
      </c>
      <c r="AO317" s="60">
        <f t="shared" si="123"/>
        <v>0</v>
      </c>
      <c r="AP317" s="60">
        <f t="shared" si="123"/>
        <v>0</v>
      </c>
      <c r="AQ317" s="60">
        <f t="shared" si="123"/>
        <v>0</v>
      </c>
      <c r="AR317" s="59">
        <f t="shared" si="123"/>
        <v>0</v>
      </c>
      <c r="AS317" s="59">
        <f t="shared" si="123"/>
        <v>0</v>
      </c>
      <c r="AT317" s="59">
        <f t="shared" si="123"/>
        <v>0</v>
      </c>
      <c r="AU317" s="59">
        <f t="shared" si="123"/>
        <v>0</v>
      </c>
      <c r="AV317" s="59">
        <f t="shared" si="123"/>
        <v>0</v>
      </c>
      <c r="AW317" s="59">
        <f t="shared" si="120"/>
        <v>0</v>
      </c>
      <c r="AX317" s="59">
        <f t="shared" si="120"/>
        <v>0</v>
      </c>
      <c r="AY317" s="59">
        <f t="shared" si="120"/>
        <v>0</v>
      </c>
      <c r="AZ317" s="59">
        <f t="shared" si="120"/>
        <v>0</v>
      </c>
      <c r="BA317" s="59">
        <f t="shared" si="120"/>
        <v>0</v>
      </c>
      <c r="BB317" s="59">
        <f t="shared" si="120"/>
        <v>1.6263449669583624E-2</v>
      </c>
    </row>
    <row r="318" spans="1:54" x14ac:dyDescent="0.25">
      <c r="A318" s="61">
        <f t="shared" si="106"/>
        <v>43462</v>
      </c>
      <c r="B318" s="32">
        <f t="shared" si="118"/>
        <v>3.637174147555351</v>
      </c>
      <c r="C318" s="59">
        <f t="shared" si="121"/>
        <v>0</v>
      </c>
      <c r="D318" s="59">
        <f t="shared" si="121"/>
        <v>0</v>
      </c>
      <c r="E318" s="60">
        <f t="shared" si="121"/>
        <v>0</v>
      </c>
      <c r="F318" s="59">
        <f t="shared" si="121"/>
        <v>0</v>
      </c>
      <c r="G318" s="59">
        <f t="shared" si="121"/>
        <v>0</v>
      </c>
      <c r="H318" s="59">
        <f t="shared" si="121"/>
        <v>6.5053798678334496E-2</v>
      </c>
      <c r="I318" s="59">
        <f t="shared" si="121"/>
        <v>0</v>
      </c>
      <c r="J318" s="60">
        <f t="shared" si="121"/>
        <v>0.65053798678334496</v>
      </c>
      <c r="K318" s="59">
        <f t="shared" si="121"/>
        <v>1.2278904500535637E-2</v>
      </c>
      <c r="L318" s="60">
        <f t="shared" si="121"/>
        <v>0</v>
      </c>
      <c r="M318" s="59">
        <f t="shared" si="121"/>
        <v>4.0105666885193215E-2</v>
      </c>
      <c r="N318" s="59">
        <f t="shared" si="121"/>
        <v>0.14637104702625262</v>
      </c>
      <c r="O318" s="59">
        <f t="shared" si="121"/>
        <v>0.21142484570458711</v>
      </c>
      <c r="P318" s="59">
        <f t="shared" si="121"/>
        <v>0.16263449669583624</v>
      </c>
      <c r="Q318" s="59">
        <f t="shared" si="121"/>
        <v>0</v>
      </c>
      <c r="R318" s="59">
        <f t="shared" si="121"/>
        <v>4.8790349008750863E-3</v>
      </c>
      <c r="S318" s="60">
        <f t="shared" si="119"/>
        <v>8.131724834791812E-2</v>
      </c>
      <c r="T318" s="59">
        <f t="shared" si="119"/>
        <v>1.0571242285229357E-2</v>
      </c>
      <c r="U318" s="60">
        <f t="shared" si="119"/>
        <v>0</v>
      </c>
      <c r="V318" s="59">
        <f t="shared" si="123"/>
        <v>0.21451490114180799</v>
      </c>
      <c r="W318" s="59">
        <f t="shared" si="123"/>
        <v>5.8548418810501046E-2</v>
      </c>
      <c r="X318" s="59">
        <f t="shared" si="123"/>
        <v>0</v>
      </c>
      <c r="Y318" s="59">
        <f t="shared" si="123"/>
        <v>0.10164656043489766</v>
      </c>
      <c r="Z318" s="59">
        <f t="shared" si="123"/>
        <v>0</v>
      </c>
      <c r="AA318" s="59">
        <f t="shared" si="123"/>
        <v>0.26997326451508818</v>
      </c>
      <c r="AB318" s="59">
        <f t="shared" si="123"/>
        <v>0</v>
      </c>
      <c r="AC318" s="59">
        <f t="shared" si="123"/>
        <v>0.18377698126629496</v>
      </c>
      <c r="AD318" s="59">
        <f t="shared" si="123"/>
        <v>0</v>
      </c>
      <c r="AE318" s="59">
        <f t="shared" si="123"/>
        <v>1.6263449669583624E-2</v>
      </c>
      <c r="AF318" s="59">
        <f t="shared" si="123"/>
        <v>0</v>
      </c>
      <c r="AG318" s="60">
        <f t="shared" si="123"/>
        <v>0</v>
      </c>
      <c r="AH318" s="59">
        <f t="shared" ref="AH318:AW332" si="124">AH$32/1.98347/31</f>
        <v>0</v>
      </c>
      <c r="AI318" s="59">
        <f t="shared" si="124"/>
        <v>8.6196283248793221E-3</v>
      </c>
      <c r="AJ318" s="60">
        <f t="shared" si="124"/>
        <v>0</v>
      </c>
      <c r="AK318" s="60">
        <f t="shared" si="124"/>
        <v>0</v>
      </c>
      <c r="AL318" s="60">
        <f t="shared" si="124"/>
        <v>0</v>
      </c>
      <c r="AM318" s="60">
        <f t="shared" si="124"/>
        <v>0</v>
      </c>
      <c r="AN318" s="60">
        <f t="shared" si="124"/>
        <v>1.3823932219146082</v>
      </c>
      <c r="AO318" s="60">
        <f t="shared" si="124"/>
        <v>0</v>
      </c>
      <c r="AP318" s="60">
        <f t="shared" si="124"/>
        <v>0</v>
      </c>
      <c r="AQ318" s="60">
        <f t="shared" si="124"/>
        <v>0</v>
      </c>
      <c r="AR318" s="59">
        <f t="shared" si="124"/>
        <v>0</v>
      </c>
      <c r="AS318" s="59">
        <f t="shared" si="124"/>
        <v>0</v>
      </c>
      <c r="AT318" s="59">
        <f t="shared" si="124"/>
        <v>0</v>
      </c>
      <c r="AU318" s="59">
        <f t="shared" si="124"/>
        <v>0</v>
      </c>
      <c r="AV318" s="59">
        <f t="shared" si="124"/>
        <v>0</v>
      </c>
      <c r="AW318" s="59">
        <f t="shared" si="120"/>
        <v>0</v>
      </c>
      <c r="AX318" s="59">
        <f t="shared" si="120"/>
        <v>0</v>
      </c>
      <c r="AY318" s="59">
        <f t="shared" si="120"/>
        <v>0</v>
      </c>
      <c r="AZ318" s="59">
        <f t="shared" si="120"/>
        <v>0</v>
      </c>
      <c r="BA318" s="59">
        <f t="shared" si="120"/>
        <v>0</v>
      </c>
      <c r="BB318" s="59">
        <f t="shared" si="120"/>
        <v>1.6263449669583624E-2</v>
      </c>
    </row>
    <row r="319" spans="1:54" x14ac:dyDescent="0.25">
      <c r="A319" s="61">
        <f t="shared" si="106"/>
        <v>43463</v>
      </c>
      <c r="B319" s="32">
        <f t="shared" si="118"/>
        <v>3.637174147555351</v>
      </c>
      <c r="C319" s="59">
        <f t="shared" si="121"/>
        <v>0</v>
      </c>
      <c r="D319" s="59">
        <f t="shared" si="121"/>
        <v>0</v>
      </c>
      <c r="E319" s="60">
        <f t="shared" si="121"/>
        <v>0</v>
      </c>
      <c r="F319" s="59">
        <f t="shared" si="121"/>
        <v>0</v>
      </c>
      <c r="G319" s="59">
        <f t="shared" si="121"/>
        <v>0</v>
      </c>
      <c r="H319" s="59">
        <f t="shared" si="121"/>
        <v>6.5053798678334496E-2</v>
      </c>
      <c r="I319" s="59">
        <f t="shared" si="121"/>
        <v>0</v>
      </c>
      <c r="J319" s="60">
        <f t="shared" si="121"/>
        <v>0.65053798678334496</v>
      </c>
      <c r="K319" s="59">
        <f t="shared" si="121"/>
        <v>1.2278904500535637E-2</v>
      </c>
      <c r="L319" s="60">
        <f t="shared" si="121"/>
        <v>0</v>
      </c>
      <c r="M319" s="59">
        <f t="shared" si="121"/>
        <v>4.0105666885193215E-2</v>
      </c>
      <c r="N319" s="59">
        <f t="shared" si="121"/>
        <v>0.14637104702625262</v>
      </c>
      <c r="O319" s="59">
        <f t="shared" si="121"/>
        <v>0.21142484570458711</v>
      </c>
      <c r="P319" s="59">
        <f t="shared" si="121"/>
        <v>0.16263449669583624</v>
      </c>
      <c r="Q319" s="59">
        <f t="shared" si="121"/>
        <v>0</v>
      </c>
      <c r="R319" s="59">
        <f t="shared" si="121"/>
        <v>4.8790349008750863E-3</v>
      </c>
      <c r="S319" s="60">
        <f t="shared" si="119"/>
        <v>8.131724834791812E-2</v>
      </c>
      <c r="T319" s="59">
        <f t="shared" si="119"/>
        <v>1.0571242285229357E-2</v>
      </c>
      <c r="U319" s="60">
        <f t="shared" si="119"/>
        <v>0</v>
      </c>
      <c r="V319" s="59">
        <f t="shared" ref="V319:AY326" si="125">V$32/1.98347/31</f>
        <v>0.21451490114180799</v>
      </c>
      <c r="W319" s="59">
        <f t="shared" si="125"/>
        <v>5.8548418810501046E-2</v>
      </c>
      <c r="X319" s="59">
        <f t="shared" si="125"/>
        <v>0</v>
      </c>
      <c r="Y319" s="59">
        <f t="shared" si="125"/>
        <v>0.10164656043489766</v>
      </c>
      <c r="Z319" s="59">
        <f t="shared" si="125"/>
        <v>0</v>
      </c>
      <c r="AA319" s="59">
        <f t="shared" si="125"/>
        <v>0.26997326451508818</v>
      </c>
      <c r="AB319" s="59">
        <f t="shared" si="125"/>
        <v>0</v>
      </c>
      <c r="AC319" s="59">
        <f t="shared" si="125"/>
        <v>0.18377698126629496</v>
      </c>
      <c r="AD319" s="59">
        <f t="shared" si="125"/>
        <v>0</v>
      </c>
      <c r="AE319" s="59">
        <f t="shared" si="125"/>
        <v>1.6263449669583624E-2</v>
      </c>
      <c r="AF319" s="59">
        <f t="shared" si="125"/>
        <v>0</v>
      </c>
      <c r="AG319" s="60">
        <f t="shared" si="125"/>
        <v>0</v>
      </c>
      <c r="AH319" s="59">
        <f t="shared" si="125"/>
        <v>0</v>
      </c>
      <c r="AI319" s="59">
        <f t="shared" si="125"/>
        <v>8.6196283248793221E-3</v>
      </c>
      <c r="AJ319" s="60">
        <f t="shared" si="125"/>
        <v>0</v>
      </c>
      <c r="AK319" s="60">
        <f t="shared" si="125"/>
        <v>0</v>
      </c>
      <c r="AL319" s="60">
        <f t="shared" si="125"/>
        <v>0</v>
      </c>
      <c r="AM319" s="60">
        <f t="shared" si="125"/>
        <v>0</v>
      </c>
      <c r="AN319" s="60">
        <f t="shared" si="125"/>
        <v>1.3823932219146082</v>
      </c>
      <c r="AO319" s="60">
        <f t="shared" si="125"/>
        <v>0</v>
      </c>
      <c r="AP319" s="60">
        <f t="shared" si="125"/>
        <v>0</v>
      </c>
      <c r="AQ319" s="60">
        <f t="shared" si="125"/>
        <v>0</v>
      </c>
      <c r="AR319" s="59">
        <f t="shared" si="125"/>
        <v>0</v>
      </c>
      <c r="AS319" s="59">
        <f t="shared" si="125"/>
        <v>0</v>
      </c>
      <c r="AT319" s="59">
        <f t="shared" si="125"/>
        <v>0</v>
      </c>
      <c r="AU319" s="59">
        <f t="shared" si="125"/>
        <v>0</v>
      </c>
      <c r="AV319" s="59">
        <f t="shared" si="125"/>
        <v>0</v>
      </c>
      <c r="AW319" s="59">
        <f t="shared" si="120"/>
        <v>0</v>
      </c>
      <c r="AX319" s="59">
        <f t="shared" si="120"/>
        <v>0</v>
      </c>
      <c r="AY319" s="59">
        <f t="shared" si="120"/>
        <v>0</v>
      </c>
      <c r="AZ319" s="59">
        <f t="shared" si="120"/>
        <v>0</v>
      </c>
      <c r="BA319" s="59">
        <f t="shared" si="120"/>
        <v>0</v>
      </c>
      <c r="BB319" s="59">
        <f t="shared" si="120"/>
        <v>1.6263449669583624E-2</v>
      </c>
    </row>
    <row r="320" spans="1:54" x14ac:dyDescent="0.25">
      <c r="A320" s="61">
        <f t="shared" si="106"/>
        <v>43464</v>
      </c>
      <c r="B320" s="32">
        <f t="shared" si="118"/>
        <v>3.637174147555351</v>
      </c>
      <c r="C320" s="59">
        <f t="shared" si="121"/>
        <v>0</v>
      </c>
      <c r="D320" s="59">
        <f t="shared" si="121"/>
        <v>0</v>
      </c>
      <c r="E320" s="60">
        <f t="shared" si="121"/>
        <v>0</v>
      </c>
      <c r="F320" s="59">
        <f t="shared" si="121"/>
        <v>0</v>
      </c>
      <c r="G320" s="59">
        <f t="shared" si="121"/>
        <v>0</v>
      </c>
      <c r="H320" s="59">
        <f t="shared" si="121"/>
        <v>6.5053798678334496E-2</v>
      </c>
      <c r="I320" s="59">
        <f t="shared" si="121"/>
        <v>0</v>
      </c>
      <c r="J320" s="60">
        <f t="shared" si="121"/>
        <v>0.65053798678334496</v>
      </c>
      <c r="K320" s="59">
        <f t="shared" si="121"/>
        <v>1.2278904500535637E-2</v>
      </c>
      <c r="L320" s="60">
        <f t="shared" si="121"/>
        <v>0</v>
      </c>
      <c r="M320" s="59">
        <f t="shared" si="121"/>
        <v>4.0105666885193215E-2</v>
      </c>
      <c r="N320" s="59">
        <f t="shared" si="121"/>
        <v>0.14637104702625262</v>
      </c>
      <c r="O320" s="59">
        <f t="shared" si="121"/>
        <v>0.21142484570458711</v>
      </c>
      <c r="P320" s="59">
        <f t="shared" si="121"/>
        <v>0.16263449669583624</v>
      </c>
      <c r="Q320" s="59">
        <f t="shared" si="121"/>
        <v>0</v>
      </c>
      <c r="R320" s="59">
        <f t="shared" si="121"/>
        <v>4.8790349008750863E-3</v>
      </c>
      <c r="S320" s="60">
        <f t="shared" si="119"/>
        <v>8.131724834791812E-2</v>
      </c>
      <c r="T320" s="59">
        <f t="shared" si="119"/>
        <v>1.0571242285229357E-2</v>
      </c>
      <c r="U320" s="60">
        <f t="shared" si="119"/>
        <v>0</v>
      </c>
      <c r="V320" s="59">
        <f t="shared" si="125"/>
        <v>0.21451490114180799</v>
      </c>
      <c r="W320" s="59">
        <f t="shared" si="125"/>
        <v>5.8548418810501046E-2</v>
      </c>
      <c r="X320" s="59">
        <f t="shared" si="125"/>
        <v>0</v>
      </c>
      <c r="Y320" s="59">
        <f t="shared" si="125"/>
        <v>0.10164656043489766</v>
      </c>
      <c r="Z320" s="59">
        <f t="shared" si="125"/>
        <v>0</v>
      </c>
      <c r="AA320" s="59">
        <f t="shared" si="125"/>
        <v>0.26997326451508818</v>
      </c>
      <c r="AB320" s="59">
        <f t="shared" si="125"/>
        <v>0</v>
      </c>
      <c r="AC320" s="59">
        <f t="shared" si="125"/>
        <v>0.18377698126629496</v>
      </c>
      <c r="AD320" s="59">
        <f t="shared" si="125"/>
        <v>0</v>
      </c>
      <c r="AE320" s="59">
        <f t="shared" si="125"/>
        <v>1.6263449669583624E-2</v>
      </c>
      <c r="AF320" s="59">
        <f t="shared" si="125"/>
        <v>0</v>
      </c>
      <c r="AG320" s="60">
        <f t="shared" si="125"/>
        <v>0</v>
      </c>
      <c r="AH320" s="59">
        <f t="shared" si="125"/>
        <v>0</v>
      </c>
      <c r="AI320" s="59">
        <f t="shared" si="125"/>
        <v>8.6196283248793221E-3</v>
      </c>
      <c r="AJ320" s="60">
        <f t="shared" si="125"/>
        <v>0</v>
      </c>
      <c r="AK320" s="60">
        <f t="shared" si="125"/>
        <v>0</v>
      </c>
      <c r="AL320" s="60">
        <f t="shared" si="125"/>
        <v>0</v>
      </c>
      <c r="AM320" s="60">
        <f t="shared" si="125"/>
        <v>0</v>
      </c>
      <c r="AN320" s="60">
        <f t="shared" si="125"/>
        <v>1.3823932219146082</v>
      </c>
      <c r="AO320" s="60">
        <f t="shared" si="125"/>
        <v>0</v>
      </c>
      <c r="AP320" s="60">
        <f t="shared" si="125"/>
        <v>0</v>
      </c>
      <c r="AQ320" s="60">
        <f t="shared" si="125"/>
        <v>0</v>
      </c>
      <c r="AR320" s="59">
        <f t="shared" si="125"/>
        <v>0</v>
      </c>
      <c r="AS320" s="59">
        <f t="shared" si="125"/>
        <v>0</v>
      </c>
      <c r="AT320" s="59">
        <f t="shared" si="125"/>
        <v>0</v>
      </c>
      <c r="AU320" s="59">
        <f t="shared" si="125"/>
        <v>0</v>
      </c>
      <c r="AV320" s="59">
        <f t="shared" si="125"/>
        <v>0</v>
      </c>
      <c r="AW320" s="59">
        <f t="shared" si="120"/>
        <v>0</v>
      </c>
      <c r="AX320" s="59">
        <f t="shared" si="120"/>
        <v>0</v>
      </c>
      <c r="AY320" s="59">
        <f t="shared" si="120"/>
        <v>0</v>
      </c>
      <c r="AZ320" s="59">
        <f t="shared" si="120"/>
        <v>0</v>
      </c>
      <c r="BA320" s="59">
        <f t="shared" si="120"/>
        <v>0</v>
      </c>
      <c r="BB320" s="59">
        <f t="shared" si="120"/>
        <v>1.6263449669583624E-2</v>
      </c>
    </row>
    <row r="321" spans="1:54" x14ac:dyDescent="0.25">
      <c r="A321" s="61">
        <f t="shared" si="106"/>
        <v>43465</v>
      </c>
      <c r="B321" s="32">
        <f t="shared" si="118"/>
        <v>3.637174147555351</v>
      </c>
      <c r="C321" s="59">
        <f t="shared" si="121"/>
        <v>0</v>
      </c>
      <c r="D321" s="59">
        <f t="shared" si="121"/>
        <v>0</v>
      </c>
      <c r="E321" s="60">
        <f t="shared" si="121"/>
        <v>0</v>
      </c>
      <c r="F321" s="59">
        <f t="shared" si="121"/>
        <v>0</v>
      </c>
      <c r="G321" s="59">
        <f t="shared" si="121"/>
        <v>0</v>
      </c>
      <c r="H321" s="59">
        <f t="shared" si="121"/>
        <v>6.5053798678334496E-2</v>
      </c>
      <c r="I321" s="59">
        <f t="shared" si="121"/>
        <v>0</v>
      </c>
      <c r="J321" s="60">
        <f t="shared" si="121"/>
        <v>0.65053798678334496</v>
      </c>
      <c r="K321" s="59">
        <f t="shared" si="121"/>
        <v>1.2278904500535637E-2</v>
      </c>
      <c r="L321" s="60">
        <f t="shared" si="121"/>
        <v>0</v>
      </c>
      <c r="M321" s="59">
        <f t="shared" si="121"/>
        <v>4.0105666885193215E-2</v>
      </c>
      <c r="N321" s="59">
        <f t="shared" si="121"/>
        <v>0.14637104702625262</v>
      </c>
      <c r="O321" s="59">
        <f t="shared" si="121"/>
        <v>0.21142484570458711</v>
      </c>
      <c r="P321" s="59">
        <f t="shared" si="121"/>
        <v>0.16263449669583624</v>
      </c>
      <c r="Q321" s="59">
        <f t="shared" si="121"/>
        <v>0</v>
      </c>
      <c r="R321" s="59">
        <f t="shared" si="121"/>
        <v>4.8790349008750863E-3</v>
      </c>
      <c r="S321" s="60">
        <f t="shared" si="119"/>
        <v>8.131724834791812E-2</v>
      </c>
      <c r="T321" s="59">
        <f t="shared" si="119"/>
        <v>1.0571242285229357E-2</v>
      </c>
      <c r="U321" s="60">
        <f t="shared" si="119"/>
        <v>0</v>
      </c>
      <c r="V321" s="59">
        <f t="shared" si="125"/>
        <v>0.21451490114180799</v>
      </c>
      <c r="W321" s="59">
        <f t="shared" si="125"/>
        <v>5.8548418810501046E-2</v>
      </c>
      <c r="X321" s="59">
        <f t="shared" si="125"/>
        <v>0</v>
      </c>
      <c r="Y321" s="59">
        <f t="shared" si="125"/>
        <v>0.10164656043489766</v>
      </c>
      <c r="Z321" s="59">
        <f t="shared" si="125"/>
        <v>0</v>
      </c>
      <c r="AA321" s="59">
        <f t="shared" si="125"/>
        <v>0.26997326451508818</v>
      </c>
      <c r="AB321" s="59">
        <f t="shared" si="125"/>
        <v>0</v>
      </c>
      <c r="AC321" s="59">
        <f t="shared" si="125"/>
        <v>0.18377698126629496</v>
      </c>
      <c r="AD321" s="59">
        <f t="shared" si="125"/>
        <v>0</v>
      </c>
      <c r="AE321" s="59">
        <f t="shared" si="125"/>
        <v>1.6263449669583624E-2</v>
      </c>
      <c r="AF321" s="59">
        <f t="shared" si="125"/>
        <v>0</v>
      </c>
      <c r="AG321" s="60">
        <f t="shared" si="125"/>
        <v>0</v>
      </c>
      <c r="AH321" s="59">
        <f t="shared" si="125"/>
        <v>0</v>
      </c>
      <c r="AI321" s="59">
        <f t="shared" si="125"/>
        <v>8.6196283248793221E-3</v>
      </c>
      <c r="AJ321" s="60">
        <f t="shared" si="125"/>
        <v>0</v>
      </c>
      <c r="AK321" s="60">
        <f t="shared" si="125"/>
        <v>0</v>
      </c>
      <c r="AL321" s="60">
        <f t="shared" si="125"/>
        <v>0</v>
      </c>
      <c r="AM321" s="60">
        <f t="shared" si="125"/>
        <v>0</v>
      </c>
      <c r="AN321" s="60">
        <f t="shared" si="125"/>
        <v>1.3823932219146082</v>
      </c>
      <c r="AO321" s="60">
        <f t="shared" si="125"/>
        <v>0</v>
      </c>
      <c r="AP321" s="60">
        <f t="shared" si="125"/>
        <v>0</v>
      </c>
      <c r="AQ321" s="60">
        <f t="shared" si="125"/>
        <v>0</v>
      </c>
      <c r="AR321" s="59">
        <f t="shared" si="125"/>
        <v>0</v>
      </c>
      <c r="AS321" s="59">
        <f t="shared" si="125"/>
        <v>0</v>
      </c>
      <c r="AT321" s="59">
        <f t="shared" si="125"/>
        <v>0</v>
      </c>
      <c r="AU321" s="59">
        <f t="shared" si="125"/>
        <v>0</v>
      </c>
      <c r="AV321" s="59">
        <f t="shared" si="125"/>
        <v>0</v>
      </c>
      <c r="AW321" s="59">
        <f t="shared" si="120"/>
        <v>0</v>
      </c>
      <c r="AX321" s="59">
        <f t="shared" si="120"/>
        <v>0</v>
      </c>
      <c r="AY321" s="59">
        <f t="shared" si="120"/>
        <v>0</v>
      </c>
      <c r="AZ321" s="59">
        <f t="shared" si="120"/>
        <v>0</v>
      </c>
      <c r="BA321" s="59">
        <f t="shared" si="120"/>
        <v>0</v>
      </c>
      <c r="BB321" s="59">
        <f t="shared" si="120"/>
        <v>1.6263449669583624E-2</v>
      </c>
    </row>
    <row r="322" spans="1:54" x14ac:dyDescent="0.25">
      <c r="A322" s="61">
        <f t="shared" si="106"/>
        <v>43466</v>
      </c>
      <c r="B322" s="32">
        <f t="shared" si="118"/>
        <v>3.7414716502863907</v>
      </c>
      <c r="C322" s="59">
        <f t="shared" ref="C322:R352" si="126">C$33/1.98347/31</f>
        <v>0</v>
      </c>
      <c r="D322" s="59">
        <f t="shared" si="126"/>
        <v>0</v>
      </c>
      <c r="E322" s="60">
        <f t="shared" si="126"/>
        <v>0</v>
      </c>
      <c r="F322" s="59">
        <f t="shared" si="126"/>
        <v>0</v>
      </c>
      <c r="G322" s="59">
        <f t="shared" si="126"/>
        <v>0</v>
      </c>
      <c r="H322" s="59">
        <f t="shared" si="126"/>
        <v>4.8790349008750872E-2</v>
      </c>
      <c r="I322" s="59">
        <f t="shared" si="126"/>
        <v>0</v>
      </c>
      <c r="J322" s="60">
        <f t="shared" si="126"/>
        <v>0.65053798678334496</v>
      </c>
      <c r="K322" s="59">
        <f t="shared" si="126"/>
        <v>4.0658624173959065E-4</v>
      </c>
      <c r="L322" s="60">
        <f t="shared" si="126"/>
        <v>0</v>
      </c>
      <c r="M322" s="59">
        <f t="shared" si="126"/>
        <v>1.7710896690176565E-2</v>
      </c>
      <c r="N322" s="59">
        <f>N$33/1.98347/31</f>
        <v>1.6263449669583624E-2</v>
      </c>
      <c r="O322" s="59">
        <f t="shared" ref="O322:P371" si="127">O$24/1.98347/30</f>
        <v>1.2133617683487357</v>
      </c>
      <c r="P322" s="59">
        <f t="shared" si="127"/>
        <v>0.91926438682376521</v>
      </c>
      <c r="Q322" s="59">
        <f>Q$33/1.98347/31</f>
        <v>0</v>
      </c>
      <c r="R322" s="59">
        <f t="shared" si="126"/>
        <v>6.5053798678334504E-3</v>
      </c>
      <c r="S322" s="60">
        <f t="shared" ref="S322:AV334" si="128">S$33/1.98347/31</f>
        <v>8.131724834791812E-2</v>
      </c>
      <c r="T322" s="59">
        <f t="shared" si="128"/>
        <v>1.0571242285229357E-2</v>
      </c>
      <c r="U322" s="60">
        <f t="shared" si="128"/>
        <v>0</v>
      </c>
      <c r="V322" s="59">
        <f t="shared" si="128"/>
        <v>0.15629175132469864</v>
      </c>
      <c r="W322" s="59">
        <f t="shared" si="128"/>
        <v>5.8548418810501046E-2</v>
      </c>
      <c r="X322" s="59">
        <f t="shared" si="128"/>
        <v>0</v>
      </c>
      <c r="Y322" s="59">
        <f t="shared" si="128"/>
        <v>0.10164656043489766</v>
      </c>
      <c r="Z322" s="59">
        <f t="shared" si="128"/>
        <v>0</v>
      </c>
      <c r="AA322" s="59">
        <f t="shared" si="128"/>
        <v>0.16263449669583624</v>
      </c>
      <c r="AB322" s="59">
        <f t="shared" si="128"/>
        <v>0</v>
      </c>
      <c r="AC322" s="59">
        <f t="shared" si="128"/>
        <v>0.15287642689408609</v>
      </c>
      <c r="AD322" s="59">
        <f t="shared" si="128"/>
        <v>0</v>
      </c>
      <c r="AE322" s="59">
        <f t="shared" si="128"/>
        <v>1.6263449669583624E-2</v>
      </c>
      <c r="AF322" s="59">
        <f t="shared" si="128"/>
        <v>0</v>
      </c>
      <c r="AG322" s="60">
        <f t="shared" si="128"/>
        <v>0</v>
      </c>
      <c r="AH322" s="59">
        <f t="shared" si="128"/>
        <v>0</v>
      </c>
      <c r="AI322" s="59">
        <f t="shared" si="128"/>
        <v>8.6196283248793221E-3</v>
      </c>
      <c r="AJ322" s="60">
        <f t="shared" si="128"/>
        <v>0</v>
      </c>
      <c r="AK322" s="60">
        <f t="shared" si="128"/>
        <v>0</v>
      </c>
      <c r="AL322" s="60">
        <f t="shared" si="128"/>
        <v>0</v>
      </c>
      <c r="AM322" s="60">
        <f t="shared" si="128"/>
        <v>0</v>
      </c>
      <c r="AN322" s="60">
        <f t="shared" si="128"/>
        <v>9.7580698017501744E-2</v>
      </c>
      <c r="AO322" s="60">
        <f t="shared" si="128"/>
        <v>0</v>
      </c>
      <c r="AP322" s="60">
        <f t="shared" si="128"/>
        <v>0</v>
      </c>
      <c r="AQ322" s="60">
        <f t="shared" si="128"/>
        <v>0</v>
      </c>
      <c r="AR322" s="59">
        <f t="shared" si="128"/>
        <v>0</v>
      </c>
      <c r="AS322" s="59">
        <f t="shared" si="128"/>
        <v>0</v>
      </c>
      <c r="AT322" s="59">
        <f t="shared" si="128"/>
        <v>0</v>
      </c>
      <c r="AU322" s="59">
        <f t="shared" si="128"/>
        <v>0</v>
      </c>
      <c r="AV322" s="59">
        <f>AV$33/1.98347/31</f>
        <v>0</v>
      </c>
      <c r="AW322" s="59">
        <f t="shared" ref="AW322:BB337" si="129">AW$33/1.98347/31</f>
        <v>0</v>
      </c>
      <c r="AX322" s="59">
        <f t="shared" si="129"/>
        <v>0</v>
      </c>
      <c r="AY322" s="59">
        <f t="shared" si="129"/>
        <v>0</v>
      </c>
      <c r="AZ322" s="59">
        <f t="shared" si="129"/>
        <v>0</v>
      </c>
      <c r="BA322" s="59">
        <f t="shared" si="129"/>
        <v>0</v>
      </c>
      <c r="BB322" s="59">
        <f t="shared" si="129"/>
        <v>2.2280926047329567E-2</v>
      </c>
    </row>
    <row r="323" spans="1:54" x14ac:dyDescent="0.25">
      <c r="A323" s="61">
        <f t="shared" si="106"/>
        <v>43467</v>
      </c>
      <c r="B323" s="32">
        <f t="shared" si="118"/>
        <v>3.7414716502863907</v>
      </c>
      <c r="C323" s="59">
        <f t="shared" si="126"/>
        <v>0</v>
      </c>
      <c r="D323" s="59">
        <f t="shared" si="126"/>
        <v>0</v>
      </c>
      <c r="E323" s="60">
        <f t="shared" si="126"/>
        <v>0</v>
      </c>
      <c r="F323" s="59">
        <f t="shared" si="126"/>
        <v>0</v>
      </c>
      <c r="G323" s="59">
        <f t="shared" si="126"/>
        <v>0</v>
      </c>
      <c r="H323" s="59">
        <f t="shared" si="126"/>
        <v>4.8790349008750872E-2</v>
      </c>
      <c r="I323" s="59">
        <f t="shared" si="126"/>
        <v>0</v>
      </c>
      <c r="J323" s="60">
        <f t="shared" si="126"/>
        <v>0.65053798678334496</v>
      </c>
      <c r="K323" s="59">
        <f t="shared" si="126"/>
        <v>4.0658624173959065E-4</v>
      </c>
      <c r="L323" s="60">
        <f t="shared" si="126"/>
        <v>0</v>
      </c>
      <c r="M323" s="59">
        <f t="shared" si="126"/>
        <v>1.7710896690176565E-2</v>
      </c>
      <c r="N323" s="59">
        <f t="shared" si="126"/>
        <v>1.6263449669583624E-2</v>
      </c>
      <c r="O323" s="59">
        <f t="shared" si="127"/>
        <v>1.2133617683487357</v>
      </c>
      <c r="P323" s="59">
        <f t="shared" si="127"/>
        <v>0.91926438682376521</v>
      </c>
      <c r="Q323" s="59">
        <f t="shared" si="126"/>
        <v>0</v>
      </c>
      <c r="R323" s="59">
        <f t="shared" si="126"/>
        <v>6.5053798678334504E-3</v>
      </c>
      <c r="S323" s="60">
        <f t="shared" si="128"/>
        <v>8.131724834791812E-2</v>
      </c>
      <c r="T323" s="59">
        <f t="shared" si="128"/>
        <v>1.0571242285229357E-2</v>
      </c>
      <c r="U323" s="60">
        <f t="shared" si="128"/>
        <v>0</v>
      </c>
      <c r="V323" s="59">
        <f t="shared" si="128"/>
        <v>0.15629175132469864</v>
      </c>
      <c r="W323" s="59">
        <f t="shared" si="128"/>
        <v>5.8548418810501046E-2</v>
      </c>
      <c r="X323" s="59">
        <f t="shared" si="128"/>
        <v>0</v>
      </c>
      <c r="Y323" s="59">
        <f t="shared" si="128"/>
        <v>0.10164656043489766</v>
      </c>
      <c r="Z323" s="59">
        <f t="shared" si="128"/>
        <v>0</v>
      </c>
      <c r="AA323" s="59">
        <f t="shared" si="128"/>
        <v>0.16263449669583624</v>
      </c>
      <c r="AB323" s="59">
        <f t="shared" si="128"/>
        <v>0</v>
      </c>
      <c r="AC323" s="59">
        <f t="shared" si="128"/>
        <v>0.15287642689408609</v>
      </c>
      <c r="AD323" s="59">
        <f t="shared" si="128"/>
        <v>0</v>
      </c>
      <c r="AE323" s="59">
        <f t="shared" si="128"/>
        <v>1.6263449669583624E-2</v>
      </c>
      <c r="AF323" s="59">
        <f t="shared" si="128"/>
        <v>0</v>
      </c>
      <c r="AG323" s="60">
        <f t="shared" si="128"/>
        <v>0</v>
      </c>
      <c r="AH323" s="59">
        <f t="shared" si="128"/>
        <v>0</v>
      </c>
      <c r="AI323" s="59">
        <f t="shared" si="128"/>
        <v>8.6196283248793221E-3</v>
      </c>
      <c r="AJ323" s="60">
        <f t="shared" si="128"/>
        <v>0</v>
      </c>
      <c r="AK323" s="60">
        <f t="shared" si="128"/>
        <v>0</v>
      </c>
      <c r="AL323" s="60">
        <f t="shared" si="128"/>
        <v>0</v>
      </c>
      <c r="AM323" s="60">
        <f t="shared" si="128"/>
        <v>0</v>
      </c>
      <c r="AN323" s="60">
        <f t="shared" si="128"/>
        <v>9.7580698017501744E-2</v>
      </c>
      <c r="AO323" s="60">
        <f t="shared" si="128"/>
        <v>0</v>
      </c>
      <c r="AP323" s="60">
        <f t="shared" si="128"/>
        <v>0</v>
      </c>
      <c r="AQ323" s="60">
        <f t="shared" si="128"/>
        <v>0</v>
      </c>
      <c r="AR323" s="59">
        <f t="shared" si="128"/>
        <v>0</v>
      </c>
      <c r="AS323" s="59">
        <f t="shared" si="128"/>
        <v>0</v>
      </c>
      <c r="AT323" s="59">
        <f t="shared" si="128"/>
        <v>0</v>
      </c>
      <c r="AU323" s="59">
        <f t="shared" si="128"/>
        <v>0</v>
      </c>
      <c r="AV323" s="59">
        <f t="shared" si="128"/>
        <v>0</v>
      </c>
      <c r="AW323" s="59">
        <f t="shared" si="129"/>
        <v>0</v>
      </c>
      <c r="AX323" s="59">
        <f t="shared" si="129"/>
        <v>0</v>
      </c>
      <c r="AY323" s="59">
        <f t="shared" si="129"/>
        <v>0</v>
      </c>
      <c r="AZ323" s="59">
        <f t="shared" si="129"/>
        <v>0</v>
      </c>
      <c r="BA323" s="59">
        <f t="shared" si="129"/>
        <v>0</v>
      </c>
      <c r="BB323" s="59">
        <f t="shared" si="129"/>
        <v>2.2280926047329567E-2</v>
      </c>
    </row>
    <row r="324" spans="1:54" x14ac:dyDescent="0.25">
      <c r="A324" s="61">
        <f t="shared" si="106"/>
        <v>43468</v>
      </c>
      <c r="B324" s="32">
        <f t="shared" si="118"/>
        <v>3.7414716502863907</v>
      </c>
      <c r="C324" s="59">
        <f t="shared" si="126"/>
        <v>0</v>
      </c>
      <c r="D324" s="59">
        <f t="shared" si="126"/>
        <v>0</v>
      </c>
      <c r="E324" s="60">
        <f t="shared" si="126"/>
        <v>0</v>
      </c>
      <c r="F324" s="59">
        <f t="shared" si="126"/>
        <v>0</v>
      </c>
      <c r="G324" s="59">
        <f t="shared" si="126"/>
        <v>0</v>
      </c>
      <c r="H324" s="59">
        <f t="shared" si="126"/>
        <v>4.8790349008750872E-2</v>
      </c>
      <c r="I324" s="59">
        <f t="shared" si="126"/>
        <v>0</v>
      </c>
      <c r="J324" s="60">
        <f t="shared" si="126"/>
        <v>0.65053798678334496</v>
      </c>
      <c r="K324" s="59">
        <f t="shared" si="126"/>
        <v>4.0658624173959065E-4</v>
      </c>
      <c r="L324" s="60">
        <f t="shared" si="126"/>
        <v>0</v>
      </c>
      <c r="M324" s="59">
        <f t="shared" si="126"/>
        <v>1.7710896690176565E-2</v>
      </c>
      <c r="N324" s="59">
        <f t="shared" si="126"/>
        <v>1.6263449669583624E-2</v>
      </c>
      <c r="O324" s="59">
        <f t="shared" si="127"/>
        <v>1.2133617683487357</v>
      </c>
      <c r="P324" s="59">
        <f t="shared" si="127"/>
        <v>0.91926438682376521</v>
      </c>
      <c r="Q324" s="59">
        <f t="shared" si="126"/>
        <v>0</v>
      </c>
      <c r="R324" s="59">
        <f t="shared" si="126"/>
        <v>6.5053798678334504E-3</v>
      </c>
      <c r="S324" s="60">
        <f t="shared" si="128"/>
        <v>8.131724834791812E-2</v>
      </c>
      <c r="T324" s="59">
        <f t="shared" si="128"/>
        <v>1.0571242285229357E-2</v>
      </c>
      <c r="U324" s="60">
        <f t="shared" si="128"/>
        <v>0</v>
      </c>
      <c r="V324" s="59">
        <f t="shared" si="128"/>
        <v>0.15629175132469864</v>
      </c>
      <c r="W324" s="59">
        <f t="shared" si="128"/>
        <v>5.8548418810501046E-2</v>
      </c>
      <c r="X324" s="59">
        <f t="shared" si="128"/>
        <v>0</v>
      </c>
      <c r="Y324" s="59">
        <f t="shared" si="128"/>
        <v>0.10164656043489766</v>
      </c>
      <c r="Z324" s="59">
        <f t="shared" si="128"/>
        <v>0</v>
      </c>
      <c r="AA324" s="59">
        <f t="shared" si="128"/>
        <v>0.16263449669583624</v>
      </c>
      <c r="AB324" s="59">
        <f t="shared" si="128"/>
        <v>0</v>
      </c>
      <c r="AC324" s="59">
        <f t="shared" si="128"/>
        <v>0.15287642689408609</v>
      </c>
      <c r="AD324" s="59">
        <f t="shared" si="128"/>
        <v>0</v>
      </c>
      <c r="AE324" s="59">
        <f t="shared" si="128"/>
        <v>1.6263449669583624E-2</v>
      </c>
      <c r="AF324" s="59">
        <f t="shared" si="128"/>
        <v>0</v>
      </c>
      <c r="AG324" s="60">
        <f t="shared" si="128"/>
        <v>0</v>
      </c>
      <c r="AH324" s="59">
        <f t="shared" si="128"/>
        <v>0</v>
      </c>
      <c r="AI324" s="59">
        <f t="shared" si="128"/>
        <v>8.6196283248793221E-3</v>
      </c>
      <c r="AJ324" s="60">
        <f t="shared" si="128"/>
        <v>0</v>
      </c>
      <c r="AK324" s="60">
        <f t="shared" si="128"/>
        <v>0</v>
      </c>
      <c r="AL324" s="60">
        <f t="shared" si="128"/>
        <v>0</v>
      </c>
      <c r="AM324" s="60">
        <f t="shared" si="128"/>
        <v>0</v>
      </c>
      <c r="AN324" s="60">
        <f t="shared" si="128"/>
        <v>9.7580698017501744E-2</v>
      </c>
      <c r="AO324" s="60">
        <f t="shared" si="128"/>
        <v>0</v>
      </c>
      <c r="AP324" s="60">
        <f t="shared" si="128"/>
        <v>0</v>
      </c>
      <c r="AQ324" s="60">
        <f t="shared" si="128"/>
        <v>0</v>
      </c>
      <c r="AR324" s="59">
        <f t="shared" si="128"/>
        <v>0</v>
      </c>
      <c r="AS324" s="59">
        <f t="shared" si="128"/>
        <v>0</v>
      </c>
      <c r="AT324" s="59">
        <f t="shared" si="128"/>
        <v>0</v>
      </c>
      <c r="AU324" s="59">
        <f t="shared" si="128"/>
        <v>0</v>
      </c>
      <c r="AV324" s="59">
        <f t="shared" si="128"/>
        <v>0</v>
      </c>
      <c r="AW324" s="59">
        <f t="shared" si="129"/>
        <v>0</v>
      </c>
      <c r="AX324" s="59">
        <f t="shared" si="129"/>
        <v>0</v>
      </c>
      <c r="AY324" s="59">
        <f t="shared" si="129"/>
        <v>0</v>
      </c>
      <c r="AZ324" s="59">
        <f t="shared" si="129"/>
        <v>0</v>
      </c>
      <c r="BA324" s="59">
        <f t="shared" si="129"/>
        <v>0</v>
      </c>
      <c r="BB324" s="59">
        <f t="shared" si="129"/>
        <v>2.2280926047329567E-2</v>
      </c>
    </row>
    <row r="325" spans="1:54" x14ac:dyDescent="0.25">
      <c r="A325" s="61">
        <f t="shared" si="106"/>
        <v>43469</v>
      </c>
      <c r="B325" s="32">
        <f t="shared" si="118"/>
        <v>3.7414716502863907</v>
      </c>
      <c r="C325" s="59">
        <f t="shared" si="126"/>
        <v>0</v>
      </c>
      <c r="D325" s="59">
        <f t="shared" si="126"/>
        <v>0</v>
      </c>
      <c r="E325" s="60">
        <f t="shared" si="126"/>
        <v>0</v>
      </c>
      <c r="F325" s="59">
        <f t="shared" si="126"/>
        <v>0</v>
      </c>
      <c r="G325" s="59">
        <f t="shared" si="126"/>
        <v>0</v>
      </c>
      <c r="H325" s="59">
        <f t="shared" si="126"/>
        <v>4.8790349008750872E-2</v>
      </c>
      <c r="I325" s="59">
        <f t="shared" si="126"/>
        <v>0</v>
      </c>
      <c r="J325" s="60">
        <f t="shared" si="126"/>
        <v>0.65053798678334496</v>
      </c>
      <c r="K325" s="59">
        <f t="shared" si="126"/>
        <v>4.0658624173959065E-4</v>
      </c>
      <c r="L325" s="60">
        <f t="shared" si="126"/>
        <v>0</v>
      </c>
      <c r="M325" s="59">
        <f t="shared" si="126"/>
        <v>1.7710896690176565E-2</v>
      </c>
      <c r="N325" s="59">
        <f t="shared" si="126"/>
        <v>1.6263449669583624E-2</v>
      </c>
      <c r="O325" s="59">
        <f t="shared" si="127"/>
        <v>1.2133617683487357</v>
      </c>
      <c r="P325" s="59">
        <f t="shared" si="127"/>
        <v>0.91926438682376521</v>
      </c>
      <c r="Q325" s="59">
        <f t="shared" si="126"/>
        <v>0</v>
      </c>
      <c r="R325" s="59">
        <f t="shared" si="126"/>
        <v>6.5053798678334504E-3</v>
      </c>
      <c r="S325" s="60">
        <f t="shared" si="128"/>
        <v>8.131724834791812E-2</v>
      </c>
      <c r="T325" s="59">
        <f t="shared" si="128"/>
        <v>1.0571242285229357E-2</v>
      </c>
      <c r="U325" s="60">
        <f t="shared" si="128"/>
        <v>0</v>
      </c>
      <c r="V325" s="59">
        <f t="shared" si="128"/>
        <v>0.15629175132469864</v>
      </c>
      <c r="W325" s="59">
        <f t="shared" si="128"/>
        <v>5.8548418810501046E-2</v>
      </c>
      <c r="X325" s="59">
        <f t="shared" si="128"/>
        <v>0</v>
      </c>
      <c r="Y325" s="59">
        <f t="shared" si="128"/>
        <v>0.10164656043489766</v>
      </c>
      <c r="Z325" s="59">
        <f t="shared" si="128"/>
        <v>0</v>
      </c>
      <c r="AA325" s="59">
        <f t="shared" si="128"/>
        <v>0.16263449669583624</v>
      </c>
      <c r="AB325" s="59">
        <f t="shared" si="128"/>
        <v>0</v>
      </c>
      <c r="AC325" s="59">
        <f t="shared" si="128"/>
        <v>0.15287642689408609</v>
      </c>
      <c r="AD325" s="59">
        <f t="shared" si="128"/>
        <v>0</v>
      </c>
      <c r="AE325" s="59">
        <f t="shared" si="128"/>
        <v>1.6263449669583624E-2</v>
      </c>
      <c r="AF325" s="59">
        <f t="shared" si="128"/>
        <v>0</v>
      </c>
      <c r="AG325" s="60">
        <f t="shared" si="128"/>
        <v>0</v>
      </c>
      <c r="AH325" s="59">
        <f t="shared" si="128"/>
        <v>0</v>
      </c>
      <c r="AI325" s="59">
        <f t="shared" si="128"/>
        <v>8.6196283248793221E-3</v>
      </c>
      <c r="AJ325" s="60">
        <f t="shared" si="128"/>
        <v>0</v>
      </c>
      <c r="AK325" s="60">
        <f t="shared" si="128"/>
        <v>0</v>
      </c>
      <c r="AL325" s="60">
        <f t="shared" si="128"/>
        <v>0</v>
      </c>
      <c r="AM325" s="60">
        <f t="shared" si="128"/>
        <v>0</v>
      </c>
      <c r="AN325" s="60">
        <f t="shared" si="128"/>
        <v>9.7580698017501744E-2</v>
      </c>
      <c r="AO325" s="60">
        <f t="shared" si="128"/>
        <v>0</v>
      </c>
      <c r="AP325" s="60">
        <f t="shared" si="128"/>
        <v>0</v>
      </c>
      <c r="AQ325" s="60">
        <f t="shared" si="128"/>
        <v>0</v>
      </c>
      <c r="AR325" s="59">
        <f t="shared" si="128"/>
        <v>0</v>
      </c>
      <c r="AS325" s="59">
        <f t="shared" si="128"/>
        <v>0</v>
      </c>
      <c r="AT325" s="59">
        <f t="shared" si="128"/>
        <v>0</v>
      </c>
      <c r="AU325" s="59">
        <f t="shared" si="128"/>
        <v>0</v>
      </c>
      <c r="AV325" s="59">
        <f t="shared" si="128"/>
        <v>0</v>
      </c>
      <c r="AW325" s="59">
        <f t="shared" si="129"/>
        <v>0</v>
      </c>
      <c r="AX325" s="59">
        <f t="shared" si="129"/>
        <v>0</v>
      </c>
      <c r="AY325" s="59">
        <f t="shared" si="129"/>
        <v>0</v>
      </c>
      <c r="AZ325" s="59">
        <f t="shared" si="129"/>
        <v>0</v>
      </c>
      <c r="BA325" s="59">
        <f t="shared" si="129"/>
        <v>0</v>
      </c>
      <c r="BB325" s="59">
        <f t="shared" si="129"/>
        <v>2.2280926047329567E-2</v>
      </c>
    </row>
    <row r="326" spans="1:54" x14ac:dyDescent="0.25">
      <c r="A326" s="61">
        <f t="shared" si="106"/>
        <v>43470</v>
      </c>
      <c r="B326" s="32">
        <f t="shared" si="118"/>
        <v>3.7414716502863907</v>
      </c>
      <c r="C326" s="59">
        <f t="shared" si="126"/>
        <v>0</v>
      </c>
      <c r="D326" s="59">
        <f t="shared" si="126"/>
        <v>0</v>
      </c>
      <c r="E326" s="60">
        <f t="shared" si="126"/>
        <v>0</v>
      </c>
      <c r="F326" s="59">
        <f t="shared" si="126"/>
        <v>0</v>
      </c>
      <c r="G326" s="59">
        <f t="shared" si="126"/>
        <v>0</v>
      </c>
      <c r="H326" s="59">
        <f t="shared" si="126"/>
        <v>4.8790349008750872E-2</v>
      </c>
      <c r="I326" s="59">
        <f t="shared" si="126"/>
        <v>0</v>
      </c>
      <c r="J326" s="60">
        <f t="shared" si="126"/>
        <v>0.65053798678334496</v>
      </c>
      <c r="K326" s="59">
        <f t="shared" si="126"/>
        <v>4.0658624173959065E-4</v>
      </c>
      <c r="L326" s="60">
        <f t="shared" si="126"/>
        <v>0</v>
      </c>
      <c r="M326" s="59">
        <f t="shared" si="126"/>
        <v>1.7710896690176565E-2</v>
      </c>
      <c r="N326" s="59">
        <f t="shared" si="126"/>
        <v>1.6263449669583624E-2</v>
      </c>
      <c r="O326" s="59">
        <f t="shared" si="127"/>
        <v>1.2133617683487357</v>
      </c>
      <c r="P326" s="59">
        <f t="shared" si="127"/>
        <v>0.91926438682376521</v>
      </c>
      <c r="Q326" s="59">
        <f t="shared" si="126"/>
        <v>0</v>
      </c>
      <c r="R326" s="59">
        <f t="shared" si="126"/>
        <v>6.5053798678334504E-3</v>
      </c>
      <c r="S326" s="60">
        <f t="shared" si="128"/>
        <v>8.131724834791812E-2</v>
      </c>
      <c r="T326" s="59">
        <f t="shared" si="128"/>
        <v>1.0571242285229357E-2</v>
      </c>
      <c r="U326" s="60">
        <f t="shared" si="128"/>
        <v>0</v>
      </c>
      <c r="V326" s="59">
        <f t="shared" si="128"/>
        <v>0.15629175132469864</v>
      </c>
      <c r="W326" s="59">
        <f t="shared" si="128"/>
        <v>5.8548418810501046E-2</v>
      </c>
      <c r="X326" s="59">
        <f t="shared" si="128"/>
        <v>0</v>
      </c>
      <c r="Y326" s="59">
        <f t="shared" si="128"/>
        <v>0.10164656043489766</v>
      </c>
      <c r="Z326" s="59">
        <f t="shared" si="128"/>
        <v>0</v>
      </c>
      <c r="AA326" s="59">
        <f t="shared" si="128"/>
        <v>0.16263449669583624</v>
      </c>
      <c r="AB326" s="59">
        <f t="shared" si="128"/>
        <v>0</v>
      </c>
      <c r="AC326" s="59">
        <f t="shared" si="128"/>
        <v>0.15287642689408609</v>
      </c>
      <c r="AD326" s="59">
        <f t="shared" si="128"/>
        <v>0</v>
      </c>
      <c r="AE326" s="59">
        <f t="shared" si="128"/>
        <v>1.6263449669583624E-2</v>
      </c>
      <c r="AF326" s="59">
        <f t="shared" si="128"/>
        <v>0</v>
      </c>
      <c r="AG326" s="60">
        <f t="shared" si="128"/>
        <v>0</v>
      </c>
      <c r="AH326" s="59">
        <f t="shared" si="128"/>
        <v>0</v>
      </c>
      <c r="AI326" s="59">
        <f t="shared" si="128"/>
        <v>8.6196283248793221E-3</v>
      </c>
      <c r="AJ326" s="60">
        <f t="shared" si="128"/>
        <v>0</v>
      </c>
      <c r="AK326" s="60">
        <f t="shared" si="128"/>
        <v>0</v>
      </c>
      <c r="AL326" s="60">
        <f t="shared" si="128"/>
        <v>0</v>
      </c>
      <c r="AM326" s="60">
        <f t="shared" si="128"/>
        <v>0</v>
      </c>
      <c r="AN326" s="60">
        <f t="shared" si="128"/>
        <v>9.7580698017501744E-2</v>
      </c>
      <c r="AO326" s="60">
        <f t="shared" si="128"/>
        <v>0</v>
      </c>
      <c r="AP326" s="60">
        <f t="shared" si="128"/>
        <v>0</v>
      </c>
      <c r="AQ326" s="60">
        <f t="shared" si="128"/>
        <v>0</v>
      </c>
      <c r="AR326" s="59">
        <f t="shared" si="128"/>
        <v>0</v>
      </c>
      <c r="AS326" s="59">
        <f t="shared" si="128"/>
        <v>0</v>
      </c>
      <c r="AT326" s="59">
        <f t="shared" si="128"/>
        <v>0</v>
      </c>
      <c r="AU326" s="59">
        <f t="shared" si="128"/>
        <v>0</v>
      </c>
      <c r="AV326" s="59">
        <f t="shared" si="128"/>
        <v>0</v>
      </c>
      <c r="AW326" s="59">
        <f t="shared" si="129"/>
        <v>0</v>
      </c>
      <c r="AX326" s="59">
        <f t="shared" si="129"/>
        <v>0</v>
      </c>
      <c r="AY326" s="59">
        <f t="shared" si="129"/>
        <v>0</v>
      </c>
      <c r="AZ326" s="59">
        <f t="shared" si="129"/>
        <v>0</v>
      </c>
      <c r="BA326" s="59">
        <f t="shared" si="129"/>
        <v>0</v>
      </c>
      <c r="BB326" s="59">
        <f t="shared" si="129"/>
        <v>2.2280926047329567E-2</v>
      </c>
    </row>
    <row r="327" spans="1:54" x14ac:dyDescent="0.25">
      <c r="A327" s="61">
        <f t="shared" si="106"/>
        <v>43471</v>
      </c>
      <c r="B327" s="32">
        <f t="shared" si="118"/>
        <v>3.7414716502863907</v>
      </c>
      <c r="C327" s="59">
        <f t="shared" si="126"/>
        <v>0</v>
      </c>
      <c r="D327" s="59">
        <f t="shared" si="126"/>
        <v>0</v>
      </c>
      <c r="E327" s="60">
        <f t="shared" si="126"/>
        <v>0</v>
      </c>
      <c r="F327" s="59">
        <f t="shared" si="126"/>
        <v>0</v>
      </c>
      <c r="G327" s="59">
        <f t="shared" si="126"/>
        <v>0</v>
      </c>
      <c r="H327" s="59">
        <f t="shared" si="126"/>
        <v>4.8790349008750872E-2</v>
      </c>
      <c r="I327" s="59">
        <f t="shared" si="126"/>
        <v>0</v>
      </c>
      <c r="J327" s="60">
        <f t="shared" si="126"/>
        <v>0.65053798678334496</v>
      </c>
      <c r="K327" s="59">
        <f t="shared" si="126"/>
        <v>4.0658624173959065E-4</v>
      </c>
      <c r="L327" s="60">
        <f t="shared" si="126"/>
        <v>0</v>
      </c>
      <c r="M327" s="59">
        <f t="shared" si="126"/>
        <v>1.7710896690176565E-2</v>
      </c>
      <c r="N327" s="59">
        <f t="shared" si="126"/>
        <v>1.6263449669583624E-2</v>
      </c>
      <c r="O327" s="59">
        <f t="shared" si="127"/>
        <v>1.2133617683487357</v>
      </c>
      <c r="P327" s="59">
        <f t="shared" si="127"/>
        <v>0.91926438682376521</v>
      </c>
      <c r="Q327" s="59">
        <f t="shared" si="126"/>
        <v>0</v>
      </c>
      <c r="R327" s="59">
        <f t="shared" si="126"/>
        <v>6.5053798678334504E-3</v>
      </c>
      <c r="S327" s="60">
        <f t="shared" si="128"/>
        <v>8.131724834791812E-2</v>
      </c>
      <c r="T327" s="59">
        <f t="shared" si="128"/>
        <v>1.0571242285229357E-2</v>
      </c>
      <c r="U327" s="60">
        <f t="shared" si="128"/>
        <v>0</v>
      </c>
      <c r="V327" s="59">
        <f t="shared" si="128"/>
        <v>0.15629175132469864</v>
      </c>
      <c r="W327" s="59">
        <f t="shared" si="128"/>
        <v>5.8548418810501046E-2</v>
      </c>
      <c r="X327" s="59">
        <f t="shared" si="128"/>
        <v>0</v>
      </c>
      <c r="Y327" s="59">
        <f t="shared" si="128"/>
        <v>0.10164656043489766</v>
      </c>
      <c r="Z327" s="59">
        <f t="shared" si="128"/>
        <v>0</v>
      </c>
      <c r="AA327" s="59">
        <f t="shared" si="128"/>
        <v>0.16263449669583624</v>
      </c>
      <c r="AB327" s="59">
        <f t="shared" si="128"/>
        <v>0</v>
      </c>
      <c r="AC327" s="59">
        <f t="shared" si="128"/>
        <v>0.15287642689408609</v>
      </c>
      <c r="AD327" s="59">
        <f t="shared" si="128"/>
        <v>0</v>
      </c>
      <c r="AE327" s="59">
        <f t="shared" si="128"/>
        <v>1.6263449669583624E-2</v>
      </c>
      <c r="AF327" s="59">
        <f t="shared" si="128"/>
        <v>0</v>
      </c>
      <c r="AG327" s="60">
        <f t="shared" si="128"/>
        <v>0</v>
      </c>
      <c r="AH327" s="59">
        <f t="shared" si="128"/>
        <v>0</v>
      </c>
      <c r="AI327" s="59">
        <f t="shared" si="128"/>
        <v>8.6196283248793221E-3</v>
      </c>
      <c r="AJ327" s="60">
        <f t="shared" si="128"/>
        <v>0</v>
      </c>
      <c r="AK327" s="60">
        <f t="shared" si="128"/>
        <v>0</v>
      </c>
      <c r="AL327" s="60">
        <f t="shared" si="128"/>
        <v>0</v>
      </c>
      <c r="AM327" s="60">
        <f t="shared" si="128"/>
        <v>0</v>
      </c>
      <c r="AN327" s="60">
        <f t="shared" si="128"/>
        <v>9.7580698017501744E-2</v>
      </c>
      <c r="AO327" s="60">
        <f t="shared" si="128"/>
        <v>0</v>
      </c>
      <c r="AP327" s="60">
        <f t="shared" si="128"/>
        <v>0</v>
      </c>
      <c r="AQ327" s="60">
        <f t="shared" si="128"/>
        <v>0</v>
      </c>
      <c r="AR327" s="59">
        <f t="shared" si="128"/>
        <v>0</v>
      </c>
      <c r="AS327" s="59">
        <f t="shared" si="128"/>
        <v>0</v>
      </c>
      <c r="AT327" s="59">
        <f t="shared" si="128"/>
        <v>0</v>
      </c>
      <c r="AU327" s="59">
        <f t="shared" si="128"/>
        <v>0</v>
      </c>
      <c r="AV327" s="59">
        <f t="shared" si="128"/>
        <v>0</v>
      </c>
      <c r="AW327" s="59">
        <f t="shared" si="129"/>
        <v>0</v>
      </c>
      <c r="AX327" s="59">
        <f t="shared" si="129"/>
        <v>0</v>
      </c>
      <c r="AY327" s="59">
        <f t="shared" si="129"/>
        <v>0</v>
      </c>
      <c r="AZ327" s="59">
        <f t="shared" si="129"/>
        <v>0</v>
      </c>
      <c r="BA327" s="59">
        <f t="shared" si="129"/>
        <v>0</v>
      </c>
      <c r="BB327" s="59">
        <f t="shared" si="129"/>
        <v>2.2280926047329567E-2</v>
      </c>
    </row>
    <row r="328" spans="1:54" x14ac:dyDescent="0.25">
      <c r="A328" s="61">
        <f t="shared" si="106"/>
        <v>43472</v>
      </c>
      <c r="B328" s="32">
        <f t="shared" si="118"/>
        <v>3.7414716502863907</v>
      </c>
      <c r="C328" s="59">
        <f t="shared" si="126"/>
        <v>0</v>
      </c>
      <c r="D328" s="59">
        <f t="shared" si="126"/>
        <v>0</v>
      </c>
      <c r="E328" s="60">
        <f t="shared" si="126"/>
        <v>0</v>
      </c>
      <c r="F328" s="59">
        <f t="shared" si="126"/>
        <v>0</v>
      </c>
      <c r="G328" s="59">
        <f t="shared" si="126"/>
        <v>0</v>
      </c>
      <c r="H328" s="59">
        <f t="shared" si="126"/>
        <v>4.8790349008750872E-2</v>
      </c>
      <c r="I328" s="59">
        <f t="shared" si="126"/>
        <v>0</v>
      </c>
      <c r="J328" s="60">
        <f t="shared" si="126"/>
        <v>0.65053798678334496</v>
      </c>
      <c r="K328" s="59">
        <f t="shared" si="126"/>
        <v>4.0658624173959065E-4</v>
      </c>
      <c r="L328" s="60">
        <f t="shared" si="126"/>
        <v>0</v>
      </c>
      <c r="M328" s="59">
        <f t="shared" si="126"/>
        <v>1.7710896690176565E-2</v>
      </c>
      <c r="N328" s="59">
        <f t="shared" si="126"/>
        <v>1.6263449669583624E-2</v>
      </c>
      <c r="O328" s="59">
        <f t="shared" si="127"/>
        <v>1.2133617683487357</v>
      </c>
      <c r="P328" s="59">
        <f t="shared" si="127"/>
        <v>0.91926438682376521</v>
      </c>
      <c r="Q328" s="59">
        <f t="shared" si="126"/>
        <v>0</v>
      </c>
      <c r="R328" s="59">
        <f t="shared" si="126"/>
        <v>6.5053798678334504E-3</v>
      </c>
      <c r="S328" s="60">
        <f t="shared" si="128"/>
        <v>8.131724834791812E-2</v>
      </c>
      <c r="T328" s="59">
        <f t="shared" si="128"/>
        <v>1.0571242285229357E-2</v>
      </c>
      <c r="U328" s="60">
        <f t="shared" si="128"/>
        <v>0</v>
      </c>
      <c r="V328" s="59">
        <f t="shared" si="128"/>
        <v>0.15629175132469864</v>
      </c>
      <c r="W328" s="59">
        <f t="shared" si="128"/>
        <v>5.8548418810501046E-2</v>
      </c>
      <c r="X328" s="59">
        <f t="shared" si="128"/>
        <v>0</v>
      </c>
      <c r="Y328" s="59">
        <f t="shared" si="128"/>
        <v>0.10164656043489766</v>
      </c>
      <c r="Z328" s="59">
        <f t="shared" si="128"/>
        <v>0</v>
      </c>
      <c r="AA328" s="59">
        <f t="shared" si="128"/>
        <v>0.16263449669583624</v>
      </c>
      <c r="AB328" s="59">
        <f t="shared" si="128"/>
        <v>0</v>
      </c>
      <c r="AC328" s="59">
        <f t="shared" si="128"/>
        <v>0.15287642689408609</v>
      </c>
      <c r="AD328" s="59">
        <f t="shared" si="128"/>
        <v>0</v>
      </c>
      <c r="AE328" s="59">
        <f t="shared" si="128"/>
        <v>1.6263449669583624E-2</v>
      </c>
      <c r="AF328" s="59">
        <f t="shared" si="128"/>
        <v>0</v>
      </c>
      <c r="AG328" s="60">
        <f t="shared" si="128"/>
        <v>0</v>
      </c>
      <c r="AH328" s="59">
        <f t="shared" si="128"/>
        <v>0</v>
      </c>
      <c r="AI328" s="59">
        <f t="shared" si="128"/>
        <v>8.6196283248793221E-3</v>
      </c>
      <c r="AJ328" s="60">
        <f t="shared" si="128"/>
        <v>0</v>
      </c>
      <c r="AK328" s="60">
        <f t="shared" si="128"/>
        <v>0</v>
      </c>
      <c r="AL328" s="60">
        <f t="shared" si="128"/>
        <v>0</v>
      </c>
      <c r="AM328" s="60">
        <f t="shared" si="128"/>
        <v>0</v>
      </c>
      <c r="AN328" s="60">
        <f t="shared" si="128"/>
        <v>9.7580698017501744E-2</v>
      </c>
      <c r="AO328" s="60">
        <f t="shared" si="128"/>
        <v>0</v>
      </c>
      <c r="AP328" s="60">
        <f t="shared" si="128"/>
        <v>0</v>
      </c>
      <c r="AQ328" s="60">
        <f t="shared" si="128"/>
        <v>0</v>
      </c>
      <c r="AR328" s="59">
        <f t="shared" si="128"/>
        <v>0</v>
      </c>
      <c r="AS328" s="59">
        <f t="shared" si="128"/>
        <v>0</v>
      </c>
      <c r="AT328" s="59">
        <f t="shared" si="128"/>
        <v>0</v>
      </c>
      <c r="AU328" s="59">
        <f t="shared" si="128"/>
        <v>0</v>
      </c>
      <c r="AV328" s="59">
        <f t="shared" si="128"/>
        <v>0</v>
      </c>
      <c r="AW328" s="59">
        <f t="shared" si="129"/>
        <v>0</v>
      </c>
      <c r="AX328" s="59">
        <f t="shared" si="129"/>
        <v>0</v>
      </c>
      <c r="AY328" s="59">
        <f t="shared" si="129"/>
        <v>0</v>
      </c>
      <c r="AZ328" s="59">
        <f t="shared" si="129"/>
        <v>0</v>
      </c>
      <c r="BA328" s="59">
        <f t="shared" si="129"/>
        <v>0</v>
      </c>
      <c r="BB328" s="59">
        <f t="shared" si="129"/>
        <v>2.2280926047329567E-2</v>
      </c>
    </row>
    <row r="329" spans="1:54" x14ac:dyDescent="0.25">
      <c r="A329" s="61">
        <f t="shared" ref="A329:A392" si="130">A328+1</f>
        <v>43473</v>
      </c>
      <c r="B329" s="32">
        <f t="shared" si="118"/>
        <v>3.7414716502863907</v>
      </c>
      <c r="C329" s="59">
        <f t="shared" si="126"/>
        <v>0</v>
      </c>
      <c r="D329" s="59">
        <f t="shared" si="126"/>
        <v>0</v>
      </c>
      <c r="E329" s="60">
        <f t="shared" si="126"/>
        <v>0</v>
      </c>
      <c r="F329" s="59">
        <f t="shared" si="126"/>
        <v>0</v>
      </c>
      <c r="G329" s="59">
        <f t="shared" si="126"/>
        <v>0</v>
      </c>
      <c r="H329" s="59">
        <f t="shared" si="126"/>
        <v>4.8790349008750872E-2</v>
      </c>
      <c r="I329" s="59">
        <f t="shared" si="126"/>
        <v>0</v>
      </c>
      <c r="J329" s="60">
        <f t="shared" si="126"/>
        <v>0.65053798678334496</v>
      </c>
      <c r="K329" s="59">
        <f t="shared" si="126"/>
        <v>4.0658624173959065E-4</v>
      </c>
      <c r="L329" s="60">
        <f t="shared" si="126"/>
        <v>0</v>
      </c>
      <c r="M329" s="59">
        <f t="shared" si="126"/>
        <v>1.7710896690176565E-2</v>
      </c>
      <c r="N329" s="59">
        <f t="shared" si="126"/>
        <v>1.6263449669583624E-2</v>
      </c>
      <c r="O329" s="59">
        <f t="shared" si="127"/>
        <v>1.2133617683487357</v>
      </c>
      <c r="P329" s="59">
        <f t="shared" si="127"/>
        <v>0.91926438682376521</v>
      </c>
      <c r="Q329" s="59">
        <f t="shared" si="126"/>
        <v>0</v>
      </c>
      <c r="R329" s="59">
        <f t="shared" si="126"/>
        <v>6.5053798678334504E-3</v>
      </c>
      <c r="S329" s="60">
        <f t="shared" si="128"/>
        <v>8.131724834791812E-2</v>
      </c>
      <c r="T329" s="59">
        <f t="shared" si="128"/>
        <v>1.0571242285229357E-2</v>
      </c>
      <c r="U329" s="60">
        <f t="shared" si="128"/>
        <v>0</v>
      </c>
      <c r="V329" s="59">
        <f t="shared" si="128"/>
        <v>0.15629175132469864</v>
      </c>
      <c r="W329" s="59">
        <f t="shared" si="128"/>
        <v>5.8548418810501046E-2</v>
      </c>
      <c r="X329" s="59">
        <f t="shared" si="128"/>
        <v>0</v>
      </c>
      <c r="Y329" s="59">
        <f t="shared" si="128"/>
        <v>0.10164656043489766</v>
      </c>
      <c r="Z329" s="59">
        <f t="shared" si="128"/>
        <v>0</v>
      </c>
      <c r="AA329" s="59">
        <f t="shared" si="128"/>
        <v>0.16263449669583624</v>
      </c>
      <c r="AB329" s="59">
        <f t="shared" si="128"/>
        <v>0</v>
      </c>
      <c r="AC329" s="59">
        <f t="shared" si="128"/>
        <v>0.15287642689408609</v>
      </c>
      <c r="AD329" s="59">
        <f t="shared" si="128"/>
        <v>0</v>
      </c>
      <c r="AE329" s="59">
        <f t="shared" si="128"/>
        <v>1.6263449669583624E-2</v>
      </c>
      <c r="AF329" s="59">
        <f t="shared" si="128"/>
        <v>0</v>
      </c>
      <c r="AG329" s="60">
        <f t="shared" si="128"/>
        <v>0</v>
      </c>
      <c r="AH329" s="59">
        <f t="shared" si="128"/>
        <v>0</v>
      </c>
      <c r="AI329" s="59">
        <f t="shared" si="128"/>
        <v>8.6196283248793221E-3</v>
      </c>
      <c r="AJ329" s="60">
        <f t="shared" si="128"/>
        <v>0</v>
      </c>
      <c r="AK329" s="60">
        <f t="shared" si="128"/>
        <v>0</v>
      </c>
      <c r="AL329" s="60">
        <f t="shared" si="128"/>
        <v>0</v>
      </c>
      <c r="AM329" s="60">
        <f t="shared" si="128"/>
        <v>0</v>
      </c>
      <c r="AN329" s="60">
        <f t="shared" si="128"/>
        <v>9.7580698017501744E-2</v>
      </c>
      <c r="AO329" s="60">
        <f t="shared" si="128"/>
        <v>0</v>
      </c>
      <c r="AP329" s="60">
        <f t="shared" si="128"/>
        <v>0</v>
      </c>
      <c r="AQ329" s="60">
        <f t="shared" si="128"/>
        <v>0</v>
      </c>
      <c r="AR329" s="59">
        <f t="shared" si="128"/>
        <v>0</v>
      </c>
      <c r="AS329" s="59">
        <f t="shared" si="128"/>
        <v>0</v>
      </c>
      <c r="AT329" s="59">
        <f t="shared" si="128"/>
        <v>0</v>
      </c>
      <c r="AU329" s="59">
        <f t="shared" si="128"/>
        <v>0</v>
      </c>
      <c r="AV329" s="59">
        <f t="shared" si="128"/>
        <v>0</v>
      </c>
      <c r="AW329" s="59">
        <f t="shared" si="129"/>
        <v>0</v>
      </c>
      <c r="AX329" s="59">
        <f t="shared" si="129"/>
        <v>0</v>
      </c>
      <c r="AY329" s="59">
        <f t="shared" si="129"/>
        <v>0</v>
      </c>
      <c r="AZ329" s="59">
        <f t="shared" si="129"/>
        <v>0</v>
      </c>
      <c r="BA329" s="59">
        <f t="shared" si="129"/>
        <v>0</v>
      </c>
      <c r="BB329" s="59">
        <f t="shared" si="129"/>
        <v>2.2280926047329567E-2</v>
      </c>
    </row>
    <row r="330" spans="1:54" x14ac:dyDescent="0.25">
      <c r="A330" s="61">
        <f t="shared" si="130"/>
        <v>43474</v>
      </c>
      <c r="B330" s="32">
        <f t="shared" si="118"/>
        <v>3.7414716502863907</v>
      </c>
      <c r="C330" s="59">
        <f t="shared" si="126"/>
        <v>0</v>
      </c>
      <c r="D330" s="59">
        <f t="shared" si="126"/>
        <v>0</v>
      </c>
      <c r="E330" s="60">
        <f t="shared" si="126"/>
        <v>0</v>
      </c>
      <c r="F330" s="59">
        <f t="shared" si="126"/>
        <v>0</v>
      </c>
      <c r="G330" s="59">
        <f t="shared" si="126"/>
        <v>0</v>
      </c>
      <c r="H330" s="59">
        <f t="shared" si="126"/>
        <v>4.8790349008750872E-2</v>
      </c>
      <c r="I330" s="59">
        <f t="shared" si="126"/>
        <v>0</v>
      </c>
      <c r="J330" s="60">
        <f t="shared" si="126"/>
        <v>0.65053798678334496</v>
      </c>
      <c r="K330" s="59">
        <f t="shared" si="126"/>
        <v>4.0658624173959065E-4</v>
      </c>
      <c r="L330" s="60">
        <f t="shared" si="126"/>
        <v>0</v>
      </c>
      <c r="M330" s="59">
        <f t="shared" si="126"/>
        <v>1.7710896690176565E-2</v>
      </c>
      <c r="N330" s="59">
        <f t="shared" si="126"/>
        <v>1.6263449669583624E-2</v>
      </c>
      <c r="O330" s="59">
        <f t="shared" si="127"/>
        <v>1.2133617683487357</v>
      </c>
      <c r="P330" s="59">
        <f t="shared" si="127"/>
        <v>0.91926438682376521</v>
      </c>
      <c r="Q330" s="59">
        <f t="shared" si="126"/>
        <v>0</v>
      </c>
      <c r="R330" s="59">
        <f t="shared" si="126"/>
        <v>6.5053798678334504E-3</v>
      </c>
      <c r="S330" s="60">
        <f t="shared" si="128"/>
        <v>8.131724834791812E-2</v>
      </c>
      <c r="T330" s="59">
        <f t="shared" si="128"/>
        <v>1.0571242285229357E-2</v>
      </c>
      <c r="U330" s="60">
        <f t="shared" si="128"/>
        <v>0</v>
      </c>
      <c r="V330" s="59">
        <f t="shared" si="128"/>
        <v>0.15629175132469864</v>
      </c>
      <c r="W330" s="59">
        <f t="shared" si="128"/>
        <v>5.8548418810501046E-2</v>
      </c>
      <c r="X330" s="59">
        <f t="shared" si="128"/>
        <v>0</v>
      </c>
      <c r="Y330" s="59">
        <f t="shared" si="128"/>
        <v>0.10164656043489766</v>
      </c>
      <c r="Z330" s="59">
        <f t="shared" si="128"/>
        <v>0</v>
      </c>
      <c r="AA330" s="59">
        <f t="shared" si="128"/>
        <v>0.16263449669583624</v>
      </c>
      <c r="AB330" s="59">
        <f t="shared" si="128"/>
        <v>0</v>
      </c>
      <c r="AC330" s="59">
        <f t="shared" si="128"/>
        <v>0.15287642689408609</v>
      </c>
      <c r="AD330" s="59">
        <f t="shared" si="128"/>
        <v>0</v>
      </c>
      <c r="AE330" s="59">
        <f t="shared" si="128"/>
        <v>1.6263449669583624E-2</v>
      </c>
      <c r="AF330" s="59">
        <f t="shared" si="128"/>
        <v>0</v>
      </c>
      <c r="AG330" s="60">
        <f t="shared" si="128"/>
        <v>0</v>
      </c>
      <c r="AH330" s="59">
        <f t="shared" si="128"/>
        <v>0</v>
      </c>
      <c r="AI330" s="59">
        <f t="shared" ref="AI330:AX345" si="131">AI$33/1.98347/31</f>
        <v>8.6196283248793221E-3</v>
      </c>
      <c r="AJ330" s="60">
        <f t="shared" si="131"/>
        <v>0</v>
      </c>
      <c r="AK330" s="60">
        <f t="shared" si="131"/>
        <v>0</v>
      </c>
      <c r="AL330" s="60">
        <f t="shared" si="131"/>
        <v>0</v>
      </c>
      <c r="AM330" s="60">
        <f t="shared" si="131"/>
        <v>0</v>
      </c>
      <c r="AN330" s="60">
        <f t="shared" si="131"/>
        <v>9.7580698017501744E-2</v>
      </c>
      <c r="AO330" s="60">
        <f t="shared" si="131"/>
        <v>0</v>
      </c>
      <c r="AP330" s="60">
        <f t="shared" si="131"/>
        <v>0</v>
      </c>
      <c r="AQ330" s="60">
        <f t="shared" si="131"/>
        <v>0</v>
      </c>
      <c r="AR330" s="59">
        <f t="shared" si="131"/>
        <v>0</v>
      </c>
      <c r="AS330" s="59">
        <f t="shared" si="131"/>
        <v>0</v>
      </c>
      <c r="AT330" s="59">
        <f t="shared" si="131"/>
        <v>0</v>
      </c>
      <c r="AU330" s="59">
        <f t="shared" si="131"/>
        <v>0</v>
      </c>
      <c r="AV330" s="59">
        <f t="shared" si="131"/>
        <v>0</v>
      </c>
      <c r="AW330" s="59">
        <f t="shared" si="129"/>
        <v>0</v>
      </c>
      <c r="AX330" s="59">
        <f t="shared" si="129"/>
        <v>0</v>
      </c>
      <c r="AY330" s="59">
        <f t="shared" si="129"/>
        <v>0</v>
      </c>
      <c r="AZ330" s="59">
        <f t="shared" si="129"/>
        <v>0</v>
      </c>
      <c r="BA330" s="59">
        <f t="shared" si="129"/>
        <v>0</v>
      </c>
      <c r="BB330" s="59">
        <f t="shared" si="129"/>
        <v>2.2280926047329567E-2</v>
      </c>
    </row>
    <row r="331" spans="1:54" x14ac:dyDescent="0.25">
      <c r="A331" s="61">
        <f t="shared" si="130"/>
        <v>43475</v>
      </c>
      <c r="B331" s="32">
        <f t="shared" si="118"/>
        <v>3.7414716502863907</v>
      </c>
      <c r="C331" s="59">
        <f t="shared" si="126"/>
        <v>0</v>
      </c>
      <c r="D331" s="59">
        <f t="shared" si="126"/>
        <v>0</v>
      </c>
      <c r="E331" s="60">
        <f t="shared" si="126"/>
        <v>0</v>
      </c>
      <c r="F331" s="59">
        <f t="shared" si="126"/>
        <v>0</v>
      </c>
      <c r="G331" s="59">
        <f t="shared" si="126"/>
        <v>0</v>
      </c>
      <c r="H331" s="59">
        <f t="shared" si="126"/>
        <v>4.8790349008750872E-2</v>
      </c>
      <c r="I331" s="59">
        <f t="shared" si="126"/>
        <v>0</v>
      </c>
      <c r="J331" s="60">
        <f t="shared" si="126"/>
        <v>0.65053798678334496</v>
      </c>
      <c r="K331" s="59">
        <f t="shared" si="126"/>
        <v>4.0658624173959065E-4</v>
      </c>
      <c r="L331" s="60">
        <f t="shared" si="126"/>
        <v>0</v>
      </c>
      <c r="M331" s="59">
        <f t="shared" si="126"/>
        <v>1.7710896690176565E-2</v>
      </c>
      <c r="N331" s="59">
        <f t="shared" si="126"/>
        <v>1.6263449669583624E-2</v>
      </c>
      <c r="O331" s="59">
        <f t="shared" si="127"/>
        <v>1.2133617683487357</v>
      </c>
      <c r="P331" s="59">
        <f t="shared" si="127"/>
        <v>0.91926438682376521</v>
      </c>
      <c r="Q331" s="59">
        <f t="shared" si="126"/>
        <v>0</v>
      </c>
      <c r="R331" s="59">
        <f t="shared" si="126"/>
        <v>6.5053798678334504E-3</v>
      </c>
      <c r="S331" s="60">
        <f t="shared" ref="S331:AV343" si="132">S$33/1.98347/31</f>
        <v>8.131724834791812E-2</v>
      </c>
      <c r="T331" s="59">
        <f t="shared" si="132"/>
        <v>1.0571242285229357E-2</v>
      </c>
      <c r="U331" s="60">
        <f t="shared" si="132"/>
        <v>0</v>
      </c>
      <c r="V331" s="59">
        <f t="shared" si="132"/>
        <v>0.15629175132469864</v>
      </c>
      <c r="W331" s="59">
        <f t="shared" si="132"/>
        <v>5.8548418810501046E-2</v>
      </c>
      <c r="X331" s="59">
        <f t="shared" si="132"/>
        <v>0</v>
      </c>
      <c r="Y331" s="59">
        <f t="shared" si="132"/>
        <v>0.10164656043489766</v>
      </c>
      <c r="Z331" s="59">
        <f t="shared" si="132"/>
        <v>0</v>
      </c>
      <c r="AA331" s="59">
        <f t="shared" si="132"/>
        <v>0.16263449669583624</v>
      </c>
      <c r="AB331" s="59">
        <f t="shared" si="132"/>
        <v>0</v>
      </c>
      <c r="AC331" s="59">
        <f t="shared" si="132"/>
        <v>0.15287642689408609</v>
      </c>
      <c r="AD331" s="59">
        <f t="shared" si="132"/>
        <v>0</v>
      </c>
      <c r="AE331" s="59">
        <f t="shared" si="132"/>
        <v>1.6263449669583624E-2</v>
      </c>
      <c r="AF331" s="59">
        <f t="shared" si="132"/>
        <v>0</v>
      </c>
      <c r="AG331" s="60">
        <f t="shared" si="132"/>
        <v>0</v>
      </c>
      <c r="AH331" s="59">
        <f t="shared" si="132"/>
        <v>0</v>
      </c>
      <c r="AI331" s="59">
        <f t="shared" si="132"/>
        <v>8.6196283248793221E-3</v>
      </c>
      <c r="AJ331" s="60">
        <f t="shared" si="132"/>
        <v>0</v>
      </c>
      <c r="AK331" s="60">
        <f t="shared" si="132"/>
        <v>0</v>
      </c>
      <c r="AL331" s="60">
        <f t="shared" si="132"/>
        <v>0</v>
      </c>
      <c r="AM331" s="60">
        <f t="shared" si="132"/>
        <v>0</v>
      </c>
      <c r="AN331" s="60">
        <f t="shared" si="132"/>
        <v>9.7580698017501744E-2</v>
      </c>
      <c r="AO331" s="60">
        <f t="shared" si="132"/>
        <v>0</v>
      </c>
      <c r="AP331" s="60">
        <f t="shared" si="132"/>
        <v>0</v>
      </c>
      <c r="AQ331" s="60">
        <f t="shared" si="132"/>
        <v>0</v>
      </c>
      <c r="AR331" s="59">
        <f t="shared" si="132"/>
        <v>0</v>
      </c>
      <c r="AS331" s="59">
        <f t="shared" si="132"/>
        <v>0</v>
      </c>
      <c r="AT331" s="59">
        <f t="shared" si="132"/>
        <v>0</v>
      </c>
      <c r="AU331" s="59">
        <f t="shared" si="132"/>
        <v>0</v>
      </c>
      <c r="AV331" s="59">
        <f t="shared" si="132"/>
        <v>0</v>
      </c>
      <c r="AW331" s="59">
        <f t="shared" si="129"/>
        <v>0</v>
      </c>
      <c r="AX331" s="59">
        <f t="shared" si="129"/>
        <v>0</v>
      </c>
      <c r="AY331" s="59">
        <f t="shared" si="129"/>
        <v>0</v>
      </c>
      <c r="AZ331" s="59">
        <f t="shared" si="129"/>
        <v>0</v>
      </c>
      <c r="BA331" s="59">
        <f t="shared" si="129"/>
        <v>0</v>
      </c>
      <c r="BB331" s="59">
        <f t="shared" si="129"/>
        <v>2.2280926047329567E-2</v>
      </c>
    </row>
    <row r="332" spans="1:54" x14ac:dyDescent="0.25">
      <c r="A332" s="61">
        <f t="shared" si="130"/>
        <v>43476</v>
      </c>
      <c r="B332" s="32">
        <f t="shared" si="118"/>
        <v>3.7414716502863907</v>
      </c>
      <c r="C332" s="59">
        <f t="shared" si="126"/>
        <v>0</v>
      </c>
      <c r="D332" s="59">
        <f t="shared" si="126"/>
        <v>0</v>
      </c>
      <c r="E332" s="60">
        <f t="shared" si="126"/>
        <v>0</v>
      </c>
      <c r="F332" s="59">
        <f t="shared" si="126"/>
        <v>0</v>
      </c>
      <c r="G332" s="59">
        <f t="shared" si="126"/>
        <v>0</v>
      </c>
      <c r="H332" s="59">
        <f t="shared" si="126"/>
        <v>4.8790349008750872E-2</v>
      </c>
      <c r="I332" s="59">
        <f t="shared" si="126"/>
        <v>0</v>
      </c>
      <c r="J332" s="60">
        <f t="shared" si="126"/>
        <v>0.65053798678334496</v>
      </c>
      <c r="K332" s="59">
        <f t="shared" si="126"/>
        <v>4.0658624173959065E-4</v>
      </c>
      <c r="L332" s="60">
        <f t="shared" si="126"/>
        <v>0</v>
      </c>
      <c r="M332" s="59">
        <f t="shared" si="126"/>
        <v>1.7710896690176565E-2</v>
      </c>
      <c r="N332" s="59">
        <f t="shared" si="126"/>
        <v>1.6263449669583624E-2</v>
      </c>
      <c r="O332" s="59">
        <f t="shared" si="127"/>
        <v>1.2133617683487357</v>
      </c>
      <c r="P332" s="59">
        <f t="shared" si="127"/>
        <v>0.91926438682376521</v>
      </c>
      <c r="Q332" s="59">
        <f t="shared" si="126"/>
        <v>0</v>
      </c>
      <c r="R332" s="59">
        <f t="shared" si="126"/>
        <v>6.5053798678334504E-3</v>
      </c>
      <c r="S332" s="60">
        <f t="shared" si="132"/>
        <v>8.131724834791812E-2</v>
      </c>
      <c r="T332" s="59">
        <f t="shared" si="132"/>
        <v>1.0571242285229357E-2</v>
      </c>
      <c r="U332" s="60">
        <f t="shared" si="132"/>
        <v>0</v>
      </c>
      <c r="V332" s="59">
        <f t="shared" si="132"/>
        <v>0.15629175132469864</v>
      </c>
      <c r="W332" s="59">
        <f t="shared" si="132"/>
        <v>5.8548418810501046E-2</v>
      </c>
      <c r="X332" s="59">
        <f t="shared" si="132"/>
        <v>0</v>
      </c>
      <c r="Y332" s="59">
        <f t="shared" si="132"/>
        <v>0.10164656043489766</v>
      </c>
      <c r="Z332" s="59">
        <f t="shared" si="132"/>
        <v>0</v>
      </c>
      <c r="AA332" s="59">
        <f t="shared" si="132"/>
        <v>0.16263449669583624</v>
      </c>
      <c r="AB332" s="59">
        <f t="shared" si="132"/>
        <v>0</v>
      </c>
      <c r="AC332" s="59">
        <f t="shared" si="132"/>
        <v>0.15287642689408609</v>
      </c>
      <c r="AD332" s="59">
        <f t="shared" si="132"/>
        <v>0</v>
      </c>
      <c r="AE332" s="59">
        <f t="shared" si="132"/>
        <v>1.6263449669583624E-2</v>
      </c>
      <c r="AF332" s="59">
        <f t="shared" si="132"/>
        <v>0</v>
      </c>
      <c r="AG332" s="60">
        <f t="shared" si="132"/>
        <v>0</v>
      </c>
      <c r="AH332" s="59">
        <f t="shared" si="132"/>
        <v>0</v>
      </c>
      <c r="AI332" s="59">
        <f t="shared" si="132"/>
        <v>8.6196283248793221E-3</v>
      </c>
      <c r="AJ332" s="60">
        <f t="shared" si="132"/>
        <v>0</v>
      </c>
      <c r="AK332" s="60">
        <f t="shared" si="132"/>
        <v>0</v>
      </c>
      <c r="AL332" s="60">
        <f t="shared" si="132"/>
        <v>0</v>
      </c>
      <c r="AM332" s="60">
        <f t="shared" si="132"/>
        <v>0</v>
      </c>
      <c r="AN332" s="60">
        <f t="shared" si="132"/>
        <v>9.7580698017501744E-2</v>
      </c>
      <c r="AO332" s="60">
        <f t="shared" si="132"/>
        <v>0</v>
      </c>
      <c r="AP332" s="60">
        <f t="shared" si="132"/>
        <v>0</v>
      </c>
      <c r="AQ332" s="60">
        <f t="shared" si="132"/>
        <v>0</v>
      </c>
      <c r="AR332" s="59">
        <f t="shared" si="132"/>
        <v>0</v>
      </c>
      <c r="AS332" s="59">
        <f t="shared" si="132"/>
        <v>0</v>
      </c>
      <c r="AT332" s="59">
        <f t="shared" si="132"/>
        <v>0</v>
      </c>
      <c r="AU332" s="59">
        <f t="shared" si="132"/>
        <v>0</v>
      </c>
      <c r="AV332" s="59">
        <f t="shared" si="132"/>
        <v>0</v>
      </c>
      <c r="AW332" s="59">
        <f t="shared" si="129"/>
        <v>0</v>
      </c>
      <c r="AX332" s="59">
        <f t="shared" si="129"/>
        <v>0</v>
      </c>
      <c r="AY332" s="59">
        <f t="shared" si="129"/>
        <v>0</v>
      </c>
      <c r="AZ332" s="59">
        <f t="shared" si="129"/>
        <v>0</v>
      </c>
      <c r="BA332" s="59">
        <f t="shared" si="129"/>
        <v>0</v>
      </c>
      <c r="BB332" s="59">
        <f t="shared" si="129"/>
        <v>2.2280926047329567E-2</v>
      </c>
    </row>
    <row r="333" spans="1:54" x14ac:dyDescent="0.25">
      <c r="A333" s="61">
        <f t="shared" si="130"/>
        <v>43477</v>
      </c>
      <c r="B333" s="32">
        <f t="shared" si="118"/>
        <v>3.7414716502863907</v>
      </c>
      <c r="C333" s="59">
        <f t="shared" si="126"/>
        <v>0</v>
      </c>
      <c r="D333" s="59">
        <f t="shared" si="126"/>
        <v>0</v>
      </c>
      <c r="E333" s="60">
        <f t="shared" si="126"/>
        <v>0</v>
      </c>
      <c r="F333" s="59">
        <f t="shared" si="126"/>
        <v>0</v>
      </c>
      <c r="G333" s="59">
        <f t="shared" si="126"/>
        <v>0</v>
      </c>
      <c r="H333" s="59">
        <f t="shared" si="126"/>
        <v>4.8790349008750872E-2</v>
      </c>
      <c r="I333" s="59">
        <f t="shared" si="126"/>
        <v>0</v>
      </c>
      <c r="J333" s="60">
        <f t="shared" si="126"/>
        <v>0.65053798678334496</v>
      </c>
      <c r="K333" s="59">
        <f t="shared" si="126"/>
        <v>4.0658624173959065E-4</v>
      </c>
      <c r="L333" s="60">
        <f t="shared" si="126"/>
        <v>0</v>
      </c>
      <c r="M333" s="59">
        <f t="shared" si="126"/>
        <v>1.7710896690176565E-2</v>
      </c>
      <c r="N333" s="59">
        <f t="shared" si="126"/>
        <v>1.6263449669583624E-2</v>
      </c>
      <c r="O333" s="59">
        <f t="shared" si="127"/>
        <v>1.2133617683487357</v>
      </c>
      <c r="P333" s="59">
        <f t="shared" si="127"/>
        <v>0.91926438682376521</v>
      </c>
      <c r="Q333" s="59">
        <f t="shared" si="126"/>
        <v>0</v>
      </c>
      <c r="R333" s="59">
        <f t="shared" si="126"/>
        <v>6.5053798678334504E-3</v>
      </c>
      <c r="S333" s="60">
        <f t="shared" si="132"/>
        <v>8.131724834791812E-2</v>
      </c>
      <c r="T333" s="59">
        <f t="shared" si="132"/>
        <v>1.0571242285229357E-2</v>
      </c>
      <c r="U333" s="60">
        <f t="shared" si="132"/>
        <v>0</v>
      </c>
      <c r="V333" s="59">
        <f t="shared" si="132"/>
        <v>0.15629175132469864</v>
      </c>
      <c r="W333" s="59">
        <f t="shared" si="132"/>
        <v>5.8548418810501046E-2</v>
      </c>
      <c r="X333" s="59">
        <f t="shared" si="132"/>
        <v>0</v>
      </c>
      <c r="Y333" s="59">
        <f t="shared" si="132"/>
        <v>0.10164656043489766</v>
      </c>
      <c r="Z333" s="59">
        <f t="shared" si="132"/>
        <v>0</v>
      </c>
      <c r="AA333" s="59">
        <f t="shared" si="132"/>
        <v>0.16263449669583624</v>
      </c>
      <c r="AB333" s="59">
        <f t="shared" si="132"/>
        <v>0</v>
      </c>
      <c r="AC333" s="59">
        <f t="shared" si="132"/>
        <v>0.15287642689408609</v>
      </c>
      <c r="AD333" s="59">
        <f t="shared" si="132"/>
        <v>0</v>
      </c>
      <c r="AE333" s="59">
        <f t="shared" si="132"/>
        <v>1.6263449669583624E-2</v>
      </c>
      <c r="AF333" s="59">
        <f t="shared" si="132"/>
        <v>0</v>
      </c>
      <c r="AG333" s="60">
        <f t="shared" si="132"/>
        <v>0</v>
      </c>
      <c r="AH333" s="59">
        <f t="shared" si="132"/>
        <v>0</v>
      </c>
      <c r="AI333" s="59">
        <f t="shared" si="132"/>
        <v>8.6196283248793221E-3</v>
      </c>
      <c r="AJ333" s="60">
        <f t="shared" si="132"/>
        <v>0</v>
      </c>
      <c r="AK333" s="60">
        <f t="shared" si="132"/>
        <v>0</v>
      </c>
      <c r="AL333" s="60">
        <f t="shared" si="132"/>
        <v>0</v>
      </c>
      <c r="AM333" s="60">
        <f t="shared" si="132"/>
        <v>0</v>
      </c>
      <c r="AN333" s="60">
        <f t="shared" si="132"/>
        <v>9.7580698017501744E-2</v>
      </c>
      <c r="AO333" s="60">
        <f t="shared" si="132"/>
        <v>0</v>
      </c>
      <c r="AP333" s="60">
        <f t="shared" si="132"/>
        <v>0</v>
      </c>
      <c r="AQ333" s="60">
        <f t="shared" si="132"/>
        <v>0</v>
      </c>
      <c r="AR333" s="59">
        <f t="shared" si="132"/>
        <v>0</v>
      </c>
      <c r="AS333" s="59">
        <f t="shared" si="132"/>
        <v>0</v>
      </c>
      <c r="AT333" s="59">
        <f t="shared" si="132"/>
        <v>0</v>
      </c>
      <c r="AU333" s="59">
        <f t="shared" si="132"/>
        <v>0</v>
      </c>
      <c r="AV333" s="59">
        <f t="shared" si="132"/>
        <v>0</v>
      </c>
      <c r="AW333" s="59">
        <f t="shared" si="129"/>
        <v>0</v>
      </c>
      <c r="AX333" s="59">
        <f t="shared" si="129"/>
        <v>0</v>
      </c>
      <c r="AY333" s="59">
        <f t="shared" si="129"/>
        <v>0</v>
      </c>
      <c r="AZ333" s="59">
        <f t="shared" si="129"/>
        <v>0</v>
      </c>
      <c r="BA333" s="59">
        <f t="shared" si="129"/>
        <v>0</v>
      </c>
      <c r="BB333" s="59">
        <f t="shared" si="129"/>
        <v>2.2280926047329567E-2</v>
      </c>
    </row>
    <row r="334" spans="1:54" x14ac:dyDescent="0.25">
      <c r="A334" s="61">
        <f t="shared" si="130"/>
        <v>43478</v>
      </c>
      <c r="B334" s="32">
        <f t="shared" si="118"/>
        <v>3.7414716502863907</v>
      </c>
      <c r="C334" s="59">
        <f t="shared" si="126"/>
        <v>0</v>
      </c>
      <c r="D334" s="59">
        <f t="shared" si="126"/>
        <v>0</v>
      </c>
      <c r="E334" s="60">
        <f t="shared" si="126"/>
        <v>0</v>
      </c>
      <c r="F334" s="59">
        <f t="shared" si="126"/>
        <v>0</v>
      </c>
      <c r="G334" s="59">
        <f t="shared" si="126"/>
        <v>0</v>
      </c>
      <c r="H334" s="59">
        <f t="shared" si="126"/>
        <v>4.8790349008750872E-2</v>
      </c>
      <c r="I334" s="59">
        <f t="shared" si="126"/>
        <v>0</v>
      </c>
      <c r="J334" s="60">
        <f t="shared" si="126"/>
        <v>0.65053798678334496</v>
      </c>
      <c r="K334" s="59">
        <f t="shared" si="126"/>
        <v>4.0658624173959065E-4</v>
      </c>
      <c r="L334" s="60">
        <f t="shared" si="126"/>
        <v>0</v>
      </c>
      <c r="M334" s="59">
        <f t="shared" si="126"/>
        <v>1.7710896690176565E-2</v>
      </c>
      <c r="N334" s="59">
        <f t="shared" si="126"/>
        <v>1.6263449669583624E-2</v>
      </c>
      <c r="O334" s="59">
        <f t="shared" si="127"/>
        <v>1.2133617683487357</v>
      </c>
      <c r="P334" s="59">
        <f t="shared" si="127"/>
        <v>0.91926438682376521</v>
      </c>
      <c r="Q334" s="59">
        <f t="shared" si="126"/>
        <v>0</v>
      </c>
      <c r="R334" s="59">
        <f t="shared" si="126"/>
        <v>6.5053798678334504E-3</v>
      </c>
      <c r="S334" s="60">
        <f t="shared" si="132"/>
        <v>8.131724834791812E-2</v>
      </c>
      <c r="T334" s="59">
        <f t="shared" si="132"/>
        <v>1.0571242285229357E-2</v>
      </c>
      <c r="U334" s="60">
        <f t="shared" si="132"/>
        <v>0</v>
      </c>
      <c r="V334" s="59">
        <f t="shared" si="132"/>
        <v>0.15629175132469864</v>
      </c>
      <c r="W334" s="59">
        <f t="shared" si="132"/>
        <v>5.8548418810501046E-2</v>
      </c>
      <c r="X334" s="59">
        <f t="shared" si="132"/>
        <v>0</v>
      </c>
      <c r="Y334" s="59">
        <f t="shared" si="132"/>
        <v>0.10164656043489766</v>
      </c>
      <c r="Z334" s="59">
        <f t="shared" si="132"/>
        <v>0</v>
      </c>
      <c r="AA334" s="59">
        <f t="shared" si="132"/>
        <v>0.16263449669583624</v>
      </c>
      <c r="AB334" s="59">
        <f t="shared" si="132"/>
        <v>0</v>
      </c>
      <c r="AC334" s="59">
        <f t="shared" si="132"/>
        <v>0.15287642689408609</v>
      </c>
      <c r="AD334" s="59">
        <f t="shared" si="132"/>
        <v>0</v>
      </c>
      <c r="AE334" s="59">
        <f t="shared" si="132"/>
        <v>1.6263449669583624E-2</v>
      </c>
      <c r="AF334" s="59">
        <f t="shared" si="132"/>
        <v>0</v>
      </c>
      <c r="AG334" s="60">
        <f t="shared" si="132"/>
        <v>0</v>
      </c>
      <c r="AH334" s="59">
        <f t="shared" si="132"/>
        <v>0</v>
      </c>
      <c r="AI334" s="59">
        <f t="shared" si="132"/>
        <v>8.6196283248793221E-3</v>
      </c>
      <c r="AJ334" s="60">
        <f t="shared" si="132"/>
        <v>0</v>
      </c>
      <c r="AK334" s="60">
        <f t="shared" si="132"/>
        <v>0</v>
      </c>
      <c r="AL334" s="60">
        <f t="shared" si="132"/>
        <v>0</v>
      </c>
      <c r="AM334" s="60">
        <f t="shared" si="132"/>
        <v>0</v>
      </c>
      <c r="AN334" s="60">
        <f t="shared" si="132"/>
        <v>9.7580698017501744E-2</v>
      </c>
      <c r="AO334" s="60">
        <f t="shared" si="132"/>
        <v>0</v>
      </c>
      <c r="AP334" s="60">
        <f t="shared" si="132"/>
        <v>0</v>
      </c>
      <c r="AQ334" s="60">
        <f t="shared" si="132"/>
        <v>0</v>
      </c>
      <c r="AR334" s="59">
        <f t="shared" si="132"/>
        <v>0</v>
      </c>
      <c r="AS334" s="59">
        <f t="shared" si="132"/>
        <v>0</v>
      </c>
      <c r="AT334" s="59">
        <f t="shared" si="132"/>
        <v>0</v>
      </c>
      <c r="AU334" s="59">
        <f t="shared" si="132"/>
        <v>0</v>
      </c>
      <c r="AV334" s="59">
        <f t="shared" si="132"/>
        <v>0</v>
      </c>
      <c r="AW334" s="59">
        <f t="shared" si="129"/>
        <v>0</v>
      </c>
      <c r="AX334" s="59">
        <f t="shared" si="129"/>
        <v>0</v>
      </c>
      <c r="AY334" s="59">
        <f t="shared" si="129"/>
        <v>0</v>
      </c>
      <c r="AZ334" s="59">
        <f t="shared" si="129"/>
        <v>0</v>
      </c>
      <c r="BA334" s="59">
        <f t="shared" si="129"/>
        <v>0</v>
      </c>
      <c r="BB334" s="59">
        <f t="shared" si="129"/>
        <v>2.2280926047329567E-2</v>
      </c>
    </row>
    <row r="335" spans="1:54" x14ac:dyDescent="0.25">
      <c r="A335" s="61">
        <f t="shared" si="130"/>
        <v>43479</v>
      </c>
      <c r="B335" s="32">
        <f t="shared" si="118"/>
        <v>3.7414716502863907</v>
      </c>
      <c r="C335" s="59">
        <f t="shared" si="126"/>
        <v>0</v>
      </c>
      <c r="D335" s="59">
        <f t="shared" si="126"/>
        <v>0</v>
      </c>
      <c r="E335" s="60">
        <f t="shared" si="126"/>
        <v>0</v>
      </c>
      <c r="F335" s="59">
        <f t="shared" si="126"/>
        <v>0</v>
      </c>
      <c r="G335" s="59">
        <f t="shared" si="126"/>
        <v>0</v>
      </c>
      <c r="H335" s="59">
        <f t="shared" si="126"/>
        <v>4.8790349008750872E-2</v>
      </c>
      <c r="I335" s="59">
        <f t="shared" si="126"/>
        <v>0</v>
      </c>
      <c r="J335" s="60">
        <f t="shared" si="126"/>
        <v>0.65053798678334496</v>
      </c>
      <c r="K335" s="59">
        <f t="shared" si="126"/>
        <v>4.0658624173959065E-4</v>
      </c>
      <c r="L335" s="60">
        <f t="shared" si="126"/>
        <v>0</v>
      </c>
      <c r="M335" s="59">
        <f t="shared" si="126"/>
        <v>1.7710896690176565E-2</v>
      </c>
      <c r="N335" s="59">
        <f t="shared" si="126"/>
        <v>1.6263449669583624E-2</v>
      </c>
      <c r="O335" s="59">
        <f t="shared" si="127"/>
        <v>1.2133617683487357</v>
      </c>
      <c r="P335" s="59">
        <f t="shared" si="127"/>
        <v>0.91926438682376521</v>
      </c>
      <c r="Q335" s="59">
        <f t="shared" si="126"/>
        <v>0</v>
      </c>
      <c r="R335" s="59">
        <f t="shared" si="126"/>
        <v>6.5053798678334504E-3</v>
      </c>
      <c r="S335" s="60">
        <f t="shared" si="132"/>
        <v>8.131724834791812E-2</v>
      </c>
      <c r="T335" s="59">
        <f t="shared" si="132"/>
        <v>1.0571242285229357E-2</v>
      </c>
      <c r="U335" s="60">
        <f t="shared" si="132"/>
        <v>0</v>
      </c>
      <c r="V335" s="59">
        <f t="shared" si="132"/>
        <v>0.15629175132469864</v>
      </c>
      <c r="W335" s="59">
        <f t="shared" si="132"/>
        <v>5.8548418810501046E-2</v>
      </c>
      <c r="X335" s="59">
        <f t="shared" si="132"/>
        <v>0</v>
      </c>
      <c r="Y335" s="59">
        <f t="shared" si="132"/>
        <v>0.10164656043489766</v>
      </c>
      <c r="Z335" s="59">
        <f t="shared" si="132"/>
        <v>0</v>
      </c>
      <c r="AA335" s="59">
        <f t="shared" si="132"/>
        <v>0.16263449669583624</v>
      </c>
      <c r="AB335" s="59">
        <f t="shared" si="132"/>
        <v>0</v>
      </c>
      <c r="AC335" s="59">
        <f t="shared" si="132"/>
        <v>0.15287642689408609</v>
      </c>
      <c r="AD335" s="59">
        <f t="shared" si="132"/>
        <v>0</v>
      </c>
      <c r="AE335" s="59">
        <f t="shared" si="132"/>
        <v>1.6263449669583624E-2</v>
      </c>
      <c r="AF335" s="59">
        <f t="shared" si="132"/>
        <v>0</v>
      </c>
      <c r="AG335" s="60">
        <f t="shared" si="132"/>
        <v>0</v>
      </c>
      <c r="AH335" s="59">
        <f t="shared" si="132"/>
        <v>0</v>
      </c>
      <c r="AI335" s="59">
        <f t="shared" si="132"/>
        <v>8.6196283248793221E-3</v>
      </c>
      <c r="AJ335" s="60">
        <f t="shared" si="132"/>
        <v>0</v>
      </c>
      <c r="AK335" s="60">
        <f t="shared" si="132"/>
        <v>0</v>
      </c>
      <c r="AL335" s="60">
        <f t="shared" si="132"/>
        <v>0</v>
      </c>
      <c r="AM335" s="60">
        <f t="shared" si="132"/>
        <v>0</v>
      </c>
      <c r="AN335" s="60">
        <f t="shared" si="132"/>
        <v>9.7580698017501744E-2</v>
      </c>
      <c r="AO335" s="60">
        <f t="shared" si="132"/>
        <v>0</v>
      </c>
      <c r="AP335" s="60">
        <f t="shared" si="132"/>
        <v>0</v>
      </c>
      <c r="AQ335" s="60">
        <f t="shared" si="132"/>
        <v>0</v>
      </c>
      <c r="AR335" s="59">
        <f t="shared" si="132"/>
        <v>0</v>
      </c>
      <c r="AS335" s="59">
        <f t="shared" si="132"/>
        <v>0</v>
      </c>
      <c r="AT335" s="59">
        <f t="shared" si="132"/>
        <v>0</v>
      </c>
      <c r="AU335" s="59">
        <f t="shared" si="132"/>
        <v>0</v>
      </c>
      <c r="AV335" s="59">
        <f t="shared" si="132"/>
        <v>0</v>
      </c>
      <c r="AW335" s="59">
        <f t="shared" si="129"/>
        <v>0</v>
      </c>
      <c r="AX335" s="59">
        <f t="shared" si="129"/>
        <v>0</v>
      </c>
      <c r="AY335" s="59">
        <f t="shared" si="129"/>
        <v>0</v>
      </c>
      <c r="AZ335" s="59">
        <f t="shared" si="129"/>
        <v>0</v>
      </c>
      <c r="BA335" s="59">
        <f t="shared" si="129"/>
        <v>0</v>
      </c>
      <c r="BB335" s="59">
        <f t="shared" si="129"/>
        <v>2.2280926047329567E-2</v>
      </c>
    </row>
    <row r="336" spans="1:54" x14ac:dyDescent="0.25">
      <c r="A336" s="61">
        <f t="shared" si="130"/>
        <v>43480</v>
      </c>
      <c r="B336" s="32">
        <f t="shared" si="118"/>
        <v>3.7414716502863907</v>
      </c>
      <c r="C336" s="59">
        <f t="shared" si="126"/>
        <v>0</v>
      </c>
      <c r="D336" s="59">
        <f t="shared" si="126"/>
        <v>0</v>
      </c>
      <c r="E336" s="60">
        <f t="shared" si="126"/>
        <v>0</v>
      </c>
      <c r="F336" s="59">
        <f t="shared" si="126"/>
        <v>0</v>
      </c>
      <c r="G336" s="59">
        <f t="shared" si="126"/>
        <v>0</v>
      </c>
      <c r="H336" s="59">
        <f t="shared" si="126"/>
        <v>4.8790349008750872E-2</v>
      </c>
      <c r="I336" s="59">
        <f t="shared" si="126"/>
        <v>0</v>
      </c>
      <c r="J336" s="60">
        <f t="shared" si="126"/>
        <v>0.65053798678334496</v>
      </c>
      <c r="K336" s="59">
        <f t="shared" si="126"/>
        <v>4.0658624173959065E-4</v>
      </c>
      <c r="L336" s="60">
        <f t="shared" si="126"/>
        <v>0</v>
      </c>
      <c r="M336" s="59">
        <f t="shared" si="126"/>
        <v>1.7710896690176565E-2</v>
      </c>
      <c r="N336" s="59">
        <f t="shared" si="126"/>
        <v>1.6263449669583624E-2</v>
      </c>
      <c r="O336" s="59">
        <f t="shared" si="127"/>
        <v>1.2133617683487357</v>
      </c>
      <c r="P336" s="59">
        <f t="shared" si="127"/>
        <v>0.91926438682376521</v>
      </c>
      <c r="Q336" s="59">
        <f t="shared" si="126"/>
        <v>0</v>
      </c>
      <c r="R336" s="59">
        <f t="shared" si="126"/>
        <v>6.5053798678334504E-3</v>
      </c>
      <c r="S336" s="60">
        <f t="shared" si="132"/>
        <v>8.131724834791812E-2</v>
      </c>
      <c r="T336" s="59">
        <f t="shared" si="132"/>
        <v>1.0571242285229357E-2</v>
      </c>
      <c r="U336" s="60">
        <f t="shared" si="132"/>
        <v>0</v>
      </c>
      <c r="V336" s="59">
        <f t="shared" si="132"/>
        <v>0.15629175132469864</v>
      </c>
      <c r="W336" s="59">
        <f t="shared" si="132"/>
        <v>5.8548418810501046E-2</v>
      </c>
      <c r="X336" s="59">
        <f t="shared" si="132"/>
        <v>0</v>
      </c>
      <c r="Y336" s="59">
        <f t="shared" si="132"/>
        <v>0.10164656043489766</v>
      </c>
      <c r="Z336" s="59">
        <f t="shared" si="132"/>
        <v>0</v>
      </c>
      <c r="AA336" s="59">
        <f t="shared" si="132"/>
        <v>0.16263449669583624</v>
      </c>
      <c r="AB336" s="59">
        <f t="shared" si="132"/>
        <v>0</v>
      </c>
      <c r="AC336" s="59">
        <f t="shared" si="132"/>
        <v>0.15287642689408609</v>
      </c>
      <c r="AD336" s="59">
        <f t="shared" si="132"/>
        <v>0</v>
      </c>
      <c r="AE336" s="59">
        <f t="shared" si="132"/>
        <v>1.6263449669583624E-2</v>
      </c>
      <c r="AF336" s="59">
        <f t="shared" si="132"/>
        <v>0</v>
      </c>
      <c r="AG336" s="60">
        <f t="shared" si="132"/>
        <v>0</v>
      </c>
      <c r="AH336" s="59">
        <f t="shared" si="132"/>
        <v>0</v>
      </c>
      <c r="AI336" s="59">
        <f t="shared" si="132"/>
        <v>8.6196283248793221E-3</v>
      </c>
      <c r="AJ336" s="60">
        <f t="shared" si="132"/>
        <v>0</v>
      </c>
      <c r="AK336" s="60">
        <f t="shared" si="132"/>
        <v>0</v>
      </c>
      <c r="AL336" s="60">
        <f t="shared" si="132"/>
        <v>0</v>
      </c>
      <c r="AM336" s="60">
        <f t="shared" si="132"/>
        <v>0</v>
      </c>
      <c r="AN336" s="60">
        <f t="shared" si="132"/>
        <v>9.7580698017501744E-2</v>
      </c>
      <c r="AO336" s="60">
        <f t="shared" si="132"/>
        <v>0</v>
      </c>
      <c r="AP336" s="60">
        <f t="shared" si="132"/>
        <v>0</v>
      </c>
      <c r="AQ336" s="60">
        <f t="shared" si="132"/>
        <v>0</v>
      </c>
      <c r="AR336" s="59">
        <f t="shared" si="132"/>
        <v>0</v>
      </c>
      <c r="AS336" s="59">
        <f t="shared" si="132"/>
        <v>0</v>
      </c>
      <c r="AT336" s="59">
        <f t="shared" si="132"/>
        <v>0</v>
      </c>
      <c r="AU336" s="59">
        <f t="shared" si="132"/>
        <v>0</v>
      </c>
      <c r="AV336" s="59">
        <f t="shared" si="132"/>
        <v>0</v>
      </c>
      <c r="AW336" s="59">
        <f t="shared" si="129"/>
        <v>0</v>
      </c>
      <c r="AX336" s="59">
        <f t="shared" si="129"/>
        <v>0</v>
      </c>
      <c r="AY336" s="59">
        <f t="shared" si="129"/>
        <v>0</v>
      </c>
      <c r="AZ336" s="59">
        <f t="shared" si="129"/>
        <v>0</v>
      </c>
      <c r="BA336" s="59">
        <f t="shared" si="129"/>
        <v>0</v>
      </c>
      <c r="BB336" s="59">
        <f t="shared" si="129"/>
        <v>2.2280926047329567E-2</v>
      </c>
    </row>
    <row r="337" spans="1:54" x14ac:dyDescent="0.25">
      <c r="A337" s="61">
        <f t="shared" si="130"/>
        <v>43481</v>
      </c>
      <c r="B337" s="32">
        <f t="shared" si="118"/>
        <v>3.7414716502863907</v>
      </c>
      <c r="C337" s="59">
        <f t="shared" si="126"/>
        <v>0</v>
      </c>
      <c r="D337" s="59">
        <f t="shared" si="126"/>
        <v>0</v>
      </c>
      <c r="E337" s="60">
        <f t="shared" si="126"/>
        <v>0</v>
      </c>
      <c r="F337" s="59">
        <f t="shared" si="126"/>
        <v>0</v>
      </c>
      <c r="G337" s="59">
        <f t="shared" si="126"/>
        <v>0</v>
      </c>
      <c r="H337" s="59">
        <f t="shared" si="126"/>
        <v>4.8790349008750872E-2</v>
      </c>
      <c r="I337" s="59">
        <f t="shared" si="126"/>
        <v>0</v>
      </c>
      <c r="J337" s="60">
        <f t="shared" si="126"/>
        <v>0.65053798678334496</v>
      </c>
      <c r="K337" s="59">
        <f t="shared" si="126"/>
        <v>4.0658624173959065E-4</v>
      </c>
      <c r="L337" s="60">
        <f t="shared" si="126"/>
        <v>0</v>
      </c>
      <c r="M337" s="59">
        <f t="shared" si="126"/>
        <v>1.7710896690176565E-2</v>
      </c>
      <c r="N337" s="59">
        <f t="shared" si="126"/>
        <v>1.6263449669583624E-2</v>
      </c>
      <c r="O337" s="59">
        <f t="shared" si="127"/>
        <v>1.2133617683487357</v>
      </c>
      <c r="P337" s="59">
        <f t="shared" si="127"/>
        <v>0.91926438682376521</v>
      </c>
      <c r="Q337" s="59">
        <f t="shared" si="126"/>
        <v>0</v>
      </c>
      <c r="R337" s="59">
        <f t="shared" si="126"/>
        <v>6.5053798678334504E-3</v>
      </c>
      <c r="S337" s="60">
        <f t="shared" si="132"/>
        <v>8.131724834791812E-2</v>
      </c>
      <c r="T337" s="59">
        <f t="shared" si="132"/>
        <v>1.0571242285229357E-2</v>
      </c>
      <c r="U337" s="60">
        <f t="shared" si="132"/>
        <v>0</v>
      </c>
      <c r="V337" s="59">
        <f t="shared" si="132"/>
        <v>0.15629175132469864</v>
      </c>
      <c r="W337" s="59">
        <f t="shared" si="132"/>
        <v>5.8548418810501046E-2</v>
      </c>
      <c r="X337" s="59">
        <f t="shared" si="132"/>
        <v>0</v>
      </c>
      <c r="Y337" s="59">
        <f t="shared" si="132"/>
        <v>0.10164656043489766</v>
      </c>
      <c r="Z337" s="59">
        <f t="shared" si="132"/>
        <v>0</v>
      </c>
      <c r="AA337" s="59">
        <f t="shared" si="132"/>
        <v>0.16263449669583624</v>
      </c>
      <c r="AB337" s="59">
        <f t="shared" si="132"/>
        <v>0</v>
      </c>
      <c r="AC337" s="59">
        <f t="shared" si="132"/>
        <v>0.15287642689408609</v>
      </c>
      <c r="AD337" s="59">
        <f t="shared" si="132"/>
        <v>0</v>
      </c>
      <c r="AE337" s="59">
        <f t="shared" si="132"/>
        <v>1.6263449669583624E-2</v>
      </c>
      <c r="AF337" s="59">
        <f t="shared" si="132"/>
        <v>0</v>
      </c>
      <c r="AG337" s="60">
        <f t="shared" si="132"/>
        <v>0</v>
      </c>
      <c r="AH337" s="59">
        <f t="shared" si="132"/>
        <v>0</v>
      </c>
      <c r="AI337" s="59">
        <f t="shared" si="132"/>
        <v>8.6196283248793221E-3</v>
      </c>
      <c r="AJ337" s="60">
        <f t="shared" si="132"/>
        <v>0</v>
      </c>
      <c r="AK337" s="60">
        <f t="shared" si="132"/>
        <v>0</v>
      </c>
      <c r="AL337" s="60">
        <f t="shared" si="132"/>
        <v>0</v>
      </c>
      <c r="AM337" s="60">
        <f t="shared" si="132"/>
        <v>0</v>
      </c>
      <c r="AN337" s="60">
        <f t="shared" si="132"/>
        <v>9.7580698017501744E-2</v>
      </c>
      <c r="AO337" s="60">
        <f t="shared" si="132"/>
        <v>0</v>
      </c>
      <c r="AP337" s="60">
        <f t="shared" si="132"/>
        <v>0</v>
      </c>
      <c r="AQ337" s="60">
        <f t="shared" si="132"/>
        <v>0</v>
      </c>
      <c r="AR337" s="59">
        <f t="shared" si="132"/>
        <v>0</v>
      </c>
      <c r="AS337" s="59">
        <f t="shared" si="132"/>
        <v>0</v>
      </c>
      <c r="AT337" s="59">
        <f t="shared" si="132"/>
        <v>0</v>
      </c>
      <c r="AU337" s="59">
        <f t="shared" si="132"/>
        <v>0</v>
      </c>
      <c r="AV337" s="59">
        <f t="shared" si="132"/>
        <v>0</v>
      </c>
      <c r="AW337" s="59">
        <f t="shared" si="129"/>
        <v>0</v>
      </c>
      <c r="AX337" s="59">
        <f t="shared" si="129"/>
        <v>0</v>
      </c>
      <c r="AY337" s="59">
        <f t="shared" si="129"/>
        <v>0</v>
      </c>
      <c r="AZ337" s="59">
        <f t="shared" si="129"/>
        <v>0</v>
      </c>
      <c r="BA337" s="59">
        <f t="shared" si="129"/>
        <v>0</v>
      </c>
      <c r="BB337" s="59">
        <f t="shared" si="129"/>
        <v>2.2280926047329567E-2</v>
      </c>
    </row>
    <row r="338" spans="1:54" x14ac:dyDescent="0.25">
      <c r="A338" s="61">
        <f t="shared" si="130"/>
        <v>43482</v>
      </c>
      <c r="B338" s="32">
        <f t="shared" si="118"/>
        <v>3.7414716502863907</v>
      </c>
      <c r="C338" s="59">
        <f t="shared" si="126"/>
        <v>0</v>
      </c>
      <c r="D338" s="59">
        <f t="shared" si="126"/>
        <v>0</v>
      </c>
      <c r="E338" s="60">
        <f t="shared" si="126"/>
        <v>0</v>
      </c>
      <c r="F338" s="59">
        <f t="shared" si="126"/>
        <v>0</v>
      </c>
      <c r="G338" s="59">
        <f t="shared" si="126"/>
        <v>0</v>
      </c>
      <c r="H338" s="59">
        <f t="shared" si="126"/>
        <v>4.8790349008750872E-2</v>
      </c>
      <c r="I338" s="59">
        <f t="shared" si="126"/>
        <v>0</v>
      </c>
      <c r="J338" s="60">
        <f t="shared" si="126"/>
        <v>0.65053798678334496</v>
      </c>
      <c r="K338" s="59">
        <f t="shared" si="126"/>
        <v>4.0658624173959065E-4</v>
      </c>
      <c r="L338" s="60">
        <f t="shared" si="126"/>
        <v>0</v>
      </c>
      <c r="M338" s="59">
        <f t="shared" si="126"/>
        <v>1.7710896690176565E-2</v>
      </c>
      <c r="N338" s="59">
        <f t="shared" si="126"/>
        <v>1.6263449669583624E-2</v>
      </c>
      <c r="O338" s="59">
        <f t="shared" si="127"/>
        <v>1.2133617683487357</v>
      </c>
      <c r="P338" s="59">
        <f t="shared" si="127"/>
        <v>0.91926438682376521</v>
      </c>
      <c r="Q338" s="59">
        <f t="shared" si="126"/>
        <v>0</v>
      </c>
      <c r="R338" s="59">
        <f t="shared" si="126"/>
        <v>6.5053798678334504E-3</v>
      </c>
      <c r="S338" s="60">
        <f t="shared" si="132"/>
        <v>8.131724834791812E-2</v>
      </c>
      <c r="T338" s="59">
        <f t="shared" si="132"/>
        <v>1.0571242285229357E-2</v>
      </c>
      <c r="U338" s="60">
        <f t="shared" si="132"/>
        <v>0</v>
      </c>
      <c r="V338" s="59">
        <f t="shared" si="132"/>
        <v>0.15629175132469864</v>
      </c>
      <c r="W338" s="59">
        <f t="shared" si="132"/>
        <v>5.8548418810501046E-2</v>
      </c>
      <c r="X338" s="59">
        <f t="shared" si="132"/>
        <v>0</v>
      </c>
      <c r="Y338" s="59">
        <f t="shared" si="132"/>
        <v>0.10164656043489766</v>
      </c>
      <c r="Z338" s="59">
        <f t="shared" si="132"/>
        <v>0</v>
      </c>
      <c r="AA338" s="59">
        <f t="shared" si="132"/>
        <v>0.16263449669583624</v>
      </c>
      <c r="AB338" s="59">
        <f t="shared" si="132"/>
        <v>0</v>
      </c>
      <c r="AC338" s="59">
        <f t="shared" si="132"/>
        <v>0.15287642689408609</v>
      </c>
      <c r="AD338" s="59">
        <f t="shared" si="132"/>
        <v>0</v>
      </c>
      <c r="AE338" s="59">
        <f t="shared" si="132"/>
        <v>1.6263449669583624E-2</v>
      </c>
      <c r="AF338" s="59">
        <f t="shared" si="132"/>
        <v>0</v>
      </c>
      <c r="AG338" s="60">
        <f t="shared" si="132"/>
        <v>0</v>
      </c>
      <c r="AH338" s="59">
        <f t="shared" si="132"/>
        <v>0</v>
      </c>
      <c r="AI338" s="59">
        <f t="shared" si="132"/>
        <v>8.6196283248793221E-3</v>
      </c>
      <c r="AJ338" s="60">
        <f t="shared" si="132"/>
        <v>0</v>
      </c>
      <c r="AK338" s="60">
        <f t="shared" si="132"/>
        <v>0</v>
      </c>
      <c r="AL338" s="60">
        <f t="shared" si="132"/>
        <v>0</v>
      </c>
      <c r="AM338" s="60">
        <f t="shared" si="132"/>
        <v>0</v>
      </c>
      <c r="AN338" s="60">
        <f t="shared" si="132"/>
        <v>9.7580698017501744E-2</v>
      </c>
      <c r="AO338" s="60">
        <f t="shared" si="132"/>
        <v>0</v>
      </c>
      <c r="AP338" s="60">
        <f t="shared" si="132"/>
        <v>0</v>
      </c>
      <c r="AQ338" s="60">
        <f t="shared" si="132"/>
        <v>0</v>
      </c>
      <c r="AR338" s="59">
        <f t="shared" si="132"/>
        <v>0</v>
      </c>
      <c r="AS338" s="59">
        <f t="shared" si="132"/>
        <v>0</v>
      </c>
      <c r="AT338" s="59">
        <f t="shared" si="132"/>
        <v>0</v>
      </c>
      <c r="AU338" s="59">
        <f t="shared" si="132"/>
        <v>0</v>
      </c>
      <c r="AV338" s="59">
        <f t="shared" si="132"/>
        <v>0</v>
      </c>
      <c r="AW338" s="59">
        <f t="shared" ref="AW338:BB352" si="133">AW$33/1.98347/31</f>
        <v>0</v>
      </c>
      <c r="AX338" s="59">
        <f t="shared" si="133"/>
        <v>0</v>
      </c>
      <c r="AY338" s="59">
        <f t="shared" si="133"/>
        <v>0</v>
      </c>
      <c r="AZ338" s="59">
        <f t="shared" si="133"/>
        <v>0</v>
      </c>
      <c r="BA338" s="59">
        <f t="shared" si="133"/>
        <v>0</v>
      </c>
      <c r="BB338" s="59">
        <f t="shared" si="133"/>
        <v>2.2280926047329567E-2</v>
      </c>
    </row>
    <row r="339" spans="1:54" x14ac:dyDescent="0.25">
      <c r="A339" s="61">
        <f t="shared" si="130"/>
        <v>43483</v>
      </c>
      <c r="B339" s="32">
        <f t="shared" si="118"/>
        <v>3.7414716502863907</v>
      </c>
      <c r="C339" s="59">
        <f t="shared" si="126"/>
        <v>0</v>
      </c>
      <c r="D339" s="59">
        <f t="shared" si="126"/>
        <v>0</v>
      </c>
      <c r="E339" s="60">
        <f t="shared" si="126"/>
        <v>0</v>
      </c>
      <c r="F339" s="59">
        <f t="shared" si="126"/>
        <v>0</v>
      </c>
      <c r="G339" s="59">
        <f t="shared" si="126"/>
        <v>0</v>
      </c>
      <c r="H339" s="59">
        <f t="shared" si="126"/>
        <v>4.8790349008750872E-2</v>
      </c>
      <c r="I339" s="59">
        <f t="shared" si="126"/>
        <v>0</v>
      </c>
      <c r="J339" s="60">
        <f t="shared" si="126"/>
        <v>0.65053798678334496</v>
      </c>
      <c r="K339" s="59">
        <f t="shared" si="126"/>
        <v>4.0658624173959065E-4</v>
      </c>
      <c r="L339" s="60">
        <f t="shared" si="126"/>
        <v>0</v>
      </c>
      <c r="M339" s="59">
        <f t="shared" si="126"/>
        <v>1.7710896690176565E-2</v>
      </c>
      <c r="N339" s="59">
        <f t="shared" si="126"/>
        <v>1.6263449669583624E-2</v>
      </c>
      <c r="O339" s="59">
        <f t="shared" si="127"/>
        <v>1.2133617683487357</v>
      </c>
      <c r="P339" s="59">
        <f t="shared" si="127"/>
        <v>0.91926438682376521</v>
      </c>
      <c r="Q339" s="59">
        <f t="shared" si="126"/>
        <v>0</v>
      </c>
      <c r="R339" s="59">
        <f t="shared" si="126"/>
        <v>6.5053798678334504E-3</v>
      </c>
      <c r="S339" s="60">
        <f t="shared" si="132"/>
        <v>8.131724834791812E-2</v>
      </c>
      <c r="T339" s="59">
        <f t="shared" si="132"/>
        <v>1.0571242285229357E-2</v>
      </c>
      <c r="U339" s="60">
        <f t="shared" si="132"/>
        <v>0</v>
      </c>
      <c r="V339" s="59">
        <f t="shared" si="132"/>
        <v>0.15629175132469864</v>
      </c>
      <c r="W339" s="59">
        <f t="shared" si="132"/>
        <v>5.8548418810501046E-2</v>
      </c>
      <c r="X339" s="59">
        <f t="shared" si="132"/>
        <v>0</v>
      </c>
      <c r="Y339" s="59">
        <f t="shared" si="132"/>
        <v>0.10164656043489766</v>
      </c>
      <c r="Z339" s="59">
        <f t="shared" si="132"/>
        <v>0</v>
      </c>
      <c r="AA339" s="59">
        <f t="shared" si="132"/>
        <v>0.16263449669583624</v>
      </c>
      <c r="AB339" s="59">
        <f t="shared" si="132"/>
        <v>0</v>
      </c>
      <c r="AC339" s="59">
        <f t="shared" si="132"/>
        <v>0.15287642689408609</v>
      </c>
      <c r="AD339" s="59">
        <f t="shared" si="132"/>
        <v>0</v>
      </c>
      <c r="AE339" s="59">
        <f t="shared" si="132"/>
        <v>1.6263449669583624E-2</v>
      </c>
      <c r="AF339" s="59">
        <f t="shared" si="132"/>
        <v>0</v>
      </c>
      <c r="AG339" s="60">
        <f t="shared" si="132"/>
        <v>0</v>
      </c>
      <c r="AH339" s="59">
        <f t="shared" ref="AH339:AW353" si="134">AH$33/1.98347/31</f>
        <v>0</v>
      </c>
      <c r="AI339" s="59">
        <f t="shared" si="134"/>
        <v>8.6196283248793221E-3</v>
      </c>
      <c r="AJ339" s="60">
        <f t="shared" si="134"/>
        <v>0</v>
      </c>
      <c r="AK339" s="60">
        <f t="shared" si="134"/>
        <v>0</v>
      </c>
      <c r="AL339" s="60">
        <f t="shared" si="134"/>
        <v>0</v>
      </c>
      <c r="AM339" s="60">
        <f t="shared" si="134"/>
        <v>0</v>
      </c>
      <c r="AN339" s="60">
        <f t="shared" si="134"/>
        <v>9.7580698017501744E-2</v>
      </c>
      <c r="AO339" s="60">
        <f t="shared" si="134"/>
        <v>0</v>
      </c>
      <c r="AP339" s="60">
        <f t="shared" si="134"/>
        <v>0</v>
      </c>
      <c r="AQ339" s="60">
        <f t="shared" si="134"/>
        <v>0</v>
      </c>
      <c r="AR339" s="59">
        <f t="shared" si="134"/>
        <v>0</v>
      </c>
      <c r="AS339" s="59">
        <f t="shared" si="134"/>
        <v>0</v>
      </c>
      <c r="AT339" s="59">
        <f t="shared" si="134"/>
        <v>0</v>
      </c>
      <c r="AU339" s="59">
        <f t="shared" si="134"/>
        <v>0</v>
      </c>
      <c r="AV339" s="59">
        <f t="shared" si="134"/>
        <v>0</v>
      </c>
      <c r="AW339" s="59">
        <f t="shared" si="133"/>
        <v>0</v>
      </c>
      <c r="AX339" s="59">
        <f t="shared" si="133"/>
        <v>0</v>
      </c>
      <c r="AY339" s="59">
        <f t="shared" si="133"/>
        <v>0</v>
      </c>
      <c r="AZ339" s="59">
        <f t="shared" si="133"/>
        <v>0</v>
      </c>
      <c r="BA339" s="59">
        <f t="shared" si="133"/>
        <v>0</v>
      </c>
      <c r="BB339" s="59">
        <f t="shared" si="133"/>
        <v>2.2280926047329567E-2</v>
      </c>
    </row>
    <row r="340" spans="1:54" x14ac:dyDescent="0.25">
      <c r="A340" s="61">
        <f t="shared" si="130"/>
        <v>43484</v>
      </c>
      <c r="B340" s="32">
        <f t="shared" si="118"/>
        <v>3.7414716502863907</v>
      </c>
      <c r="C340" s="59">
        <f t="shared" si="126"/>
        <v>0</v>
      </c>
      <c r="D340" s="59">
        <f t="shared" si="126"/>
        <v>0</v>
      </c>
      <c r="E340" s="60">
        <f t="shared" si="126"/>
        <v>0</v>
      </c>
      <c r="F340" s="59">
        <f t="shared" si="126"/>
        <v>0</v>
      </c>
      <c r="G340" s="59">
        <f t="shared" si="126"/>
        <v>0</v>
      </c>
      <c r="H340" s="59">
        <f t="shared" ref="H340:AK352" si="135">H$33/1.98347/31</f>
        <v>4.8790349008750872E-2</v>
      </c>
      <c r="I340" s="59">
        <f t="shared" si="135"/>
        <v>0</v>
      </c>
      <c r="J340" s="60">
        <f t="shared" si="135"/>
        <v>0.65053798678334496</v>
      </c>
      <c r="K340" s="59">
        <f t="shared" si="135"/>
        <v>4.0658624173959065E-4</v>
      </c>
      <c r="L340" s="60">
        <f t="shared" si="135"/>
        <v>0</v>
      </c>
      <c r="M340" s="59">
        <f t="shared" si="135"/>
        <v>1.7710896690176565E-2</v>
      </c>
      <c r="N340" s="59">
        <f t="shared" si="135"/>
        <v>1.6263449669583624E-2</v>
      </c>
      <c r="O340" s="59">
        <f t="shared" si="127"/>
        <v>1.2133617683487357</v>
      </c>
      <c r="P340" s="59">
        <f t="shared" si="127"/>
        <v>0.91926438682376521</v>
      </c>
      <c r="Q340" s="59">
        <f t="shared" ref="Q340:Q361" si="136">Q$33/1.98347/31</f>
        <v>0</v>
      </c>
      <c r="R340" s="59">
        <f t="shared" si="135"/>
        <v>6.5053798678334504E-3</v>
      </c>
      <c r="S340" s="60">
        <f t="shared" si="135"/>
        <v>8.131724834791812E-2</v>
      </c>
      <c r="T340" s="59">
        <f t="shared" si="135"/>
        <v>1.0571242285229357E-2</v>
      </c>
      <c r="U340" s="60">
        <f t="shared" si="135"/>
        <v>0</v>
      </c>
      <c r="V340" s="59">
        <f t="shared" si="135"/>
        <v>0.15629175132469864</v>
      </c>
      <c r="W340" s="59">
        <f t="shared" si="135"/>
        <v>5.8548418810501046E-2</v>
      </c>
      <c r="X340" s="59">
        <f t="shared" si="135"/>
        <v>0</v>
      </c>
      <c r="Y340" s="59">
        <f t="shared" si="135"/>
        <v>0.10164656043489766</v>
      </c>
      <c r="Z340" s="59">
        <f t="shared" si="135"/>
        <v>0</v>
      </c>
      <c r="AA340" s="59">
        <f t="shared" si="135"/>
        <v>0.16263449669583624</v>
      </c>
      <c r="AB340" s="59">
        <f t="shared" si="135"/>
        <v>0</v>
      </c>
      <c r="AC340" s="59">
        <f t="shared" si="135"/>
        <v>0.15287642689408609</v>
      </c>
      <c r="AD340" s="59">
        <f t="shared" si="135"/>
        <v>0</v>
      </c>
      <c r="AE340" s="59">
        <f t="shared" si="135"/>
        <v>1.6263449669583624E-2</v>
      </c>
      <c r="AF340" s="59">
        <f t="shared" si="135"/>
        <v>0</v>
      </c>
      <c r="AG340" s="60">
        <f t="shared" si="135"/>
        <v>0</v>
      </c>
      <c r="AH340" s="59">
        <f t="shared" si="135"/>
        <v>0</v>
      </c>
      <c r="AI340" s="59">
        <f t="shared" si="135"/>
        <v>8.6196283248793221E-3</v>
      </c>
      <c r="AJ340" s="60">
        <f t="shared" si="135"/>
        <v>0</v>
      </c>
      <c r="AK340" s="60">
        <f t="shared" si="135"/>
        <v>0</v>
      </c>
      <c r="AL340" s="60">
        <f t="shared" si="134"/>
        <v>0</v>
      </c>
      <c r="AM340" s="60">
        <f t="shared" si="134"/>
        <v>0</v>
      </c>
      <c r="AN340" s="60">
        <f t="shared" si="134"/>
        <v>9.7580698017501744E-2</v>
      </c>
      <c r="AO340" s="60">
        <f t="shared" si="134"/>
        <v>0</v>
      </c>
      <c r="AP340" s="60">
        <f t="shared" si="134"/>
        <v>0</v>
      </c>
      <c r="AQ340" s="60">
        <f t="shared" si="134"/>
        <v>0</v>
      </c>
      <c r="AR340" s="59">
        <f t="shared" si="134"/>
        <v>0</v>
      </c>
      <c r="AS340" s="59">
        <f t="shared" si="134"/>
        <v>0</v>
      </c>
      <c r="AT340" s="59">
        <f t="shared" si="134"/>
        <v>0</v>
      </c>
      <c r="AU340" s="59">
        <f t="shared" si="134"/>
        <v>0</v>
      </c>
      <c r="AV340" s="59">
        <f t="shared" si="134"/>
        <v>0</v>
      </c>
      <c r="AW340" s="59">
        <f t="shared" si="133"/>
        <v>0</v>
      </c>
      <c r="AX340" s="59">
        <f t="shared" si="133"/>
        <v>0</v>
      </c>
      <c r="AY340" s="59">
        <f t="shared" si="133"/>
        <v>0</v>
      </c>
      <c r="AZ340" s="59">
        <f t="shared" si="133"/>
        <v>0</v>
      </c>
      <c r="BA340" s="59">
        <f t="shared" si="133"/>
        <v>0</v>
      </c>
      <c r="BB340" s="59">
        <f t="shared" si="133"/>
        <v>2.2280926047329567E-2</v>
      </c>
    </row>
    <row r="341" spans="1:54" x14ac:dyDescent="0.25">
      <c r="A341" s="61">
        <f t="shared" si="130"/>
        <v>43485</v>
      </c>
      <c r="B341" s="32">
        <f t="shared" si="118"/>
        <v>3.7414716502863907</v>
      </c>
      <c r="C341" s="59">
        <f t="shared" ref="C341:R371" si="137">C$33/1.98347/31</f>
        <v>0</v>
      </c>
      <c r="D341" s="59">
        <f t="shared" si="137"/>
        <v>0</v>
      </c>
      <c r="E341" s="60">
        <f t="shared" si="137"/>
        <v>0</v>
      </c>
      <c r="F341" s="59">
        <f t="shared" si="137"/>
        <v>0</v>
      </c>
      <c r="G341" s="59">
        <f t="shared" si="137"/>
        <v>0</v>
      </c>
      <c r="H341" s="59">
        <f t="shared" si="137"/>
        <v>4.8790349008750872E-2</v>
      </c>
      <c r="I341" s="59">
        <f t="shared" si="137"/>
        <v>0</v>
      </c>
      <c r="J341" s="60">
        <f t="shared" si="137"/>
        <v>0.65053798678334496</v>
      </c>
      <c r="K341" s="59">
        <f t="shared" si="137"/>
        <v>4.0658624173959065E-4</v>
      </c>
      <c r="L341" s="60">
        <f t="shared" si="137"/>
        <v>0</v>
      </c>
      <c r="M341" s="59">
        <f t="shared" si="137"/>
        <v>1.7710896690176565E-2</v>
      </c>
      <c r="N341" s="59">
        <f t="shared" si="135"/>
        <v>1.6263449669583624E-2</v>
      </c>
      <c r="O341" s="59">
        <f t="shared" si="127"/>
        <v>1.2133617683487357</v>
      </c>
      <c r="P341" s="59">
        <f t="shared" si="127"/>
        <v>0.91926438682376521</v>
      </c>
      <c r="Q341" s="59">
        <f t="shared" si="136"/>
        <v>0</v>
      </c>
      <c r="R341" s="59">
        <f t="shared" si="137"/>
        <v>6.5053798678334504E-3</v>
      </c>
      <c r="S341" s="60">
        <f t="shared" si="135"/>
        <v>8.131724834791812E-2</v>
      </c>
      <c r="T341" s="59">
        <f t="shared" si="135"/>
        <v>1.0571242285229357E-2</v>
      </c>
      <c r="U341" s="60">
        <f t="shared" si="135"/>
        <v>0</v>
      </c>
      <c r="V341" s="59">
        <f t="shared" si="135"/>
        <v>0.15629175132469864</v>
      </c>
      <c r="W341" s="59">
        <f t="shared" si="135"/>
        <v>5.8548418810501046E-2</v>
      </c>
      <c r="X341" s="59">
        <f t="shared" si="135"/>
        <v>0</v>
      </c>
      <c r="Y341" s="59">
        <f t="shared" si="135"/>
        <v>0.10164656043489766</v>
      </c>
      <c r="Z341" s="59">
        <f t="shared" si="135"/>
        <v>0</v>
      </c>
      <c r="AA341" s="59">
        <f t="shared" si="135"/>
        <v>0.16263449669583624</v>
      </c>
      <c r="AB341" s="59">
        <f t="shared" si="135"/>
        <v>0</v>
      </c>
      <c r="AC341" s="59">
        <f t="shared" si="135"/>
        <v>0.15287642689408609</v>
      </c>
      <c r="AD341" s="59">
        <f t="shared" si="135"/>
        <v>0</v>
      </c>
      <c r="AE341" s="59">
        <f t="shared" si="135"/>
        <v>1.6263449669583624E-2</v>
      </c>
      <c r="AF341" s="59">
        <f t="shared" si="135"/>
        <v>0</v>
      </c>
      <c r="AG341" s="60">
        <f t="shared" si="135"/>
        <v>0</v>
      </c>
      <c r="AH341" s="59">
        <f t="shared" si="135"/>
        <v>0</v>
      </c>
      <c r="AI341" s="59">
        <f t="shared" si="135"/>
        <v>8.6196283248793221E-3</v>
      </c>
      <c r="AJ341" s="60">
        <f t="shared" si="135"/>
        <v>0</v>
      </c>
      <c r="AK341" s="60">
        <f t="shared" si="135"/>
        <v>0</v>
      </c>
      <c r="AL341" s="60">
        <f t="shared" si="134"/>
        <v>0</v>
      </c>
      <c r="AM341" s="60">
        <f t="shared" si="134"/>
        <v>0</v>
      </c>
      <c r="AN341" s="60">
        <f t="shared" si="134"/>
        <v>9.7580698017501744E-2</v>
      </c>
      <c r="AO341" s="60">
        <f t="shared" si="134"/>
        <v>0</v>
      </c>
      <c r="AP341" s="60">
        <f t="shared" si="134"/>
        <v>0</v>
      </c>
      <c r="AQ341" s="60">
        <f t="shared" si="134"/>
        <v>0</v>
      </c>
      <c r="AR341" s="59">
        <f t="shared" si="134"/>
        <v>0</v>
      </c>
      <c r="AS341" s="59">
        <f t="shared" si="134"/>
        <v>0</v>
      </c>
      <c r="AT341" s="59">
        <f t="shared" si="134"/>
        <v>0</v>
      </c>
      <c r="AU341" s="59">
        <f t="shared" si="134"/>
        <v>0</v>
      </c>
      <c r="AV341" s="59">
        <f t="shared" si="134"/>
        <v>0</v>
      </c>
      <c r="AW341" s="59">
        <f t="shared" si="133"/>
        <v>0</v>
      </c>
      <c r="AX341" s="59">
        <f t="shared" si="133"/>
        <v>0</v>
      </c>
      <c r="AY341" s="59">
        <f t="shared" si="133"/>
        <v>0</v>
      </c>
      <c r="AZ341" s="59">
        <f t="shared" si="133"/>
        <v>0</v>
      </c>
      <c r="BA341" s="59">
        <f t="shared" si="133"/>
        <v>0</v>
      </c>
      <c r="BB341" s="59">
        <f t="shared" si="133"/>
        <v>2.2280926047329567E-2</v>
      </c>
    </row>
    <row r="342" spans="1:54" x14ac:dyDescent="0.25">
      <c r="A342" s="61">
        <f t="shared" si="130"/>
        <v>43486</v>
      </c>
      <c r="B342" s="32">
        <f t="shared" si="118"/>
        <v>3.7414716502863907</v>
      </c>
      <c r="C342" s="59">
        <f t="shared" si="137"/>
        <v>0</v>
      </c>
      <c r="D342" s="59">
        <f t="shared" si="137"/>
        <v>0</v>
      </c>
      <c r="E342" s="60">
        <f t="shared" si="137"/>
        <v>0</v>
      </c>
      <c r="F342" s="59">
        <f t="shared" si="137"/>
        <v>0</v>
      </c>
      <c r="G342" s="59">
        <f t="shared" si="137"/>
        <v>0</v>
      </c>
      <c r="H342" s="59">
        <f t="shared" si="137"/>
        <v>4.8790349008750872E-2</v>
      </c>
      <c r="I342" s="59">
        <f t="shared" si="137"/>
        <v>0</v>
      </c>
      <c r="J342" s="60">
        <f t="shared" si="137"/>
        <v>0.65053798678334496</v>
      </c>
      <c r="K342" s="59">
        <f t="shared" si="137"/>
        <v>4.0658624173959065E-4</v>
      </c>
      <c r="L342" s="60">
        <f t="shared" si="137"/>
        <v>0</v>
      </c>
      <c r="M342" s="59">
        <f t="shared" si="137"/>
        <v>1.7710896690176565E-2</v>
      </c>
      <c r="N342" s="59">
        <f t="shared" si="135"/>
        <v>1.6263449669583624E-2</v>
      </c>
      <c r="O342" s="59">
        <f t="shared" si="127"/>
        <v>1.2133617683487357</v>
      </c>
      <c r="P342" s="59">
        <f t="shared" si="127"/>
        <v>0.91926438682376521</v>
      </c>
      <c r="Q342" s="59">
        <f t="shared" si="136"/>
        <v>0</v>
      </c>
      <c r="R342" s="59">
        <f t="shared" si="137"/>
        <v>6.5053798678334504E-3</v>
      </c>
      <c r="S342" s="60">
        <f t="shared" si="135"/>
        <v>8.131724834791812E-2</v>
      </c>
      <c r="T342" s="59">
        <f t="shared" si="135"/>
        <v>1.0571242285229357E-2</v>
      </c>
      <c r="U342" s="60">
        <f t="shared" si="135"/>
        <v>0</v>
      </c>
      <c r="V342" s="59">
        <f t="shared" si="135"/>
        <v>0.15629175132469864</v>
      </c>
      <c r="W342" s="59">
        <f t="shared" si="135"/>
        <v>5.8548418810501046E-2</v>
      </c>
      <c r="X342" s="59">
        <f t="shared" si="135"/>
        <v>0</v>
      </c>
      <c r="Y342" s="59">
        <f t="shared" si="135"/>
        <v>0.10164656043489766</v>
      </c>
      <c r="Z342" s="59">
        <f t="shared" si="135"/>
        <v>0</v>
      </c>
      <c r="AA342" s="59">
        <f t="shared" si="135"/>
        <v>0.16263449669583624</v>
      </c>
      <c r="AB342" s="59">
        <f t="shared" si="135"/>
        <v>0</v>
      </c>
      <c r="AC342" s="59">
        <f t="shared" si="135"/>
        <v>0.15287642689408609</v>
      </c>
      <c r="AD342" s="59">
        <f t="shared" si="135"/>
        <v>0</v>
      </c>
      <c r="AE342" s="59">
        <f t="shared" si="135"/>
        <v>1.6263449669583624E-2</v>
      </c>
      <c r="AF342" s="59">
        <f t="shared" si="135"/>
        <v>0</v>
      </c>
      <c r="AG342" s="60">
        <f t="shared" si="135"/>
        <v>0</v>
      </c>
      <c r="AH342" s="59">
        <f t="shared" si="135"/>
        <v>0</v>
      </c>
      <c r="AI342" s="59">
        <f t="shared" si="135"/>
        <v>8.6196283248793221E-3</v>
      </c>
      <c r="AJ342" s="60">
        <f t="shared" si="135"/>
        <v>0</v>
      </c>
      <c r="AK342" s="60">
        <f t="shared" si="135"/>
        <v>0</v>
      </c>
      <c r="AL342" s="60">
        <f t="shared" si="134"/>
        <v>0</v>
      </c>
      <c r="AM342" s="60">
        <f t="shared" si="134"/>
        <v>0</v>
      </c>
      <c r="AN342" s="60">
        <f t="shared" si="134"/>
        <v>9.7580698017501744E-2</v>
      </c>
      <c r="AO342" s="60">
        <f t="shared" si="134"/>
        <v>0</v>
      </c>
      <c r="AP342" s="60">
        <f t="shared" si="134"/>
        <v>0</v>
      </c>
      <c r="AQ342" s="60">
        <f t="shared" si="134"/>
        <v>0</v>
      </c>
      <c r="AR342" s="59">
        <f t="shared" si="134"/>
        <v>0</v>
      </c>
      <c r="AS342" s="59">
        <f t="shared" si="134"/>
        <v>0</v>
      </c>
      <c r="AT342" s="59">
        <f t="shared" si="134"/>
        <v>0</v>
      </c>
      <c r="AU342" s="59">
        <f t="shared" si="134"/>
        <v>0</v>
      </c>
      <c r="AV342" s="59">
        <f t="shared" si="134"/>
        <v>0</v>
      </c>
      <c r="AW342" s="59">
        <f t="shared" si="133"/>
        <v>0</v>
      </c>
      <c r="AX342" s="59">
        <f t="shared" si="133"/>
        <v>0</v>
      </c>
      <c r="AY342" s="59">
        <f t="shared" si="133"/>
        <v>0</v>
      </c>
      <c r="AZ342" s="59">
        <f t="shared" si="133"/>
        <v>0</v>
      </c>
      <c r="BA342" s="59">
        <f t="shared" si="133"/>
        <v>0</v>
      </c>
      <c r="BB342" s="59">
        <f t="shared" si="133"/>
        <v>2.2280926047329567E-2</v>
      </c>
    </row>
    <row r="343" spans="1:54" x14ac:dyDescent="0.25">
      <c r="A343" s="61">
        <f t="shared" si="130"/>
        <v>43487</v>
      </c>
      <c r="B343" s="32">
        <f t="shared" si="118"/>
        <v>3.7414716502863907</v>
      </c>
      <c r="C343" s="59">
        <f t="shared" si="137"/>
        <v>0</v>
      </c>
      <c r="D343" s="59">
        <f t="shared" si="137"/>
        <v>0</v>
      </c>
      <c r="E343" s="60">
        <f t="shared" si="137"/>
        <v>0</v>
      </c>
      <c r="F343" s="59">
        <f t="shared" si="137"/>
        <v>0</v>
      </c>
      <c r="G343" s="59">
        <f t="shared" si="137"/>
        <v>0</v>
      </c>
      <c r="H343" s="59">
        <f t="shared" si="137"/>
        <v>4.8790349008750872E-2</v>
      </c>
      <c r="I343" s="59">
        <f t="shared" si="137"/>
        <v>0</v>
      </c>
      <c r="J343" s="60">
        <f t="shared" si="137"/>
        <v>0.65053798678334496</v>
      </c>
      <c r="K343" s="59">
        <f t="shared" si="137"/>
        <v>4.0658624173959065E-4</v>
      </c>
      <c r="L343" s="60">
        <f t="shared" si="137"/>
        <v>0</v>
      </c>
      <c r="M343" s="59">
        <f t="shared" si="137"/>
        <v>1.7710896690176565E-2</v>
      </c>
      <c r="N343" s="59">
        <f t="shared" si="135"/>
        <v>1.6263449669583624E-2</v>
      </c>
      <c r="O343" s="59">
        <f t="shared" si="127"/>
        <v>1.2133617683487357</v>
      </c>
      <c r="P343" s="59">
        <f t="shared" si="127"/>
        <v>0.91926438682376521</v>
      </c>
      <c r="Q343" s="59">
        <f t="shared" si="136"/>
        <v>0</v>
      </c>
      <c r="R343" s="59">
        <f t="shared" si="137"/>
        <v>6.5053798678334504E-3</v>
      </c>
      <c r="S343" s="60">
        <f t="shared" si="135"/>
        <v>8.131724834791812E-2</v>
      </c>
      <c r="T343" s="59">
        <f t="shared" si="135"/>
        <v>1.0571242285229357E-2</v>
      </c>
      <c r="U343" s="60">
        <f t="shared" si="135"/>
        <v>0</v>
      </c>
      <c r="V343" s="59">
        <f t="shared" si="135"/>
        <v>0.15629175132469864</v>
      </c>
      <c r="W343" s="59">
        <f t="shared" si="135"/>
        <v>5.8548418810501046E-2</v>
      </c>
      <c r="X343" s="59">
        <f t="shared" si="135"/>
        <v>0</v>
      </c>
      <c r="Y343" s="59">
        <f t="shared" si="135"/>
        <v>0.10164656043489766</v>
      </c>
      <c r="Z343" s="59">
        <f t="shared" si="135"/>
        <v>0</v>
      </c>
      <c r="AA343" s="59">
        <f t="shared" si="135"/>
        <v>0.16263449669583624</v>
      </c>
      <c r="AB343" s="59">
        <f t="shared" si="135"/>
        <v>0</v>
      </c>
      <c r="AC343" s="59">
        <f t="shared" si="135"/>
        <v>0.15287642689408609</v>
      </c>
      <c r="AD343" s="59">
        <f t="shared" si="135"/>
        <v>0</v>
      </c>
      <c r="AE343" s="59">
        <f t="shared" si="135"/>
        <v>1.6263449669583624E-2</v>
      </c>
      <c r="AF343" s="59">
        <f t="shared" si="135"/>
        <v>0</v>
      </c>
      <c r="AG343" s="60">
        <f t="shared" si="135"/>
        <v>0</v>
      </c>
      <c r="AH343" s="59">
        <f t="shared" si="135"/>
        <v>0</v>
      </c>
      <c r="AI343" s="59">
        <f t="shared" si="135"/>
        <v>8.6196283248793221E-3</v>
      </c>
      <c r="AJ343" s="60">
        <f t="shared" si="135"/>
        <v>0</v>
      </c>
      <c r="AK343" s="60">
        <f t="shared" si="135"/>
        <v>0</v>
      </c>
      <c r="AL343" s="60">
        <f t="shared" si="134"/>
        <v>0</v>
      </c>
      <c r="AM343" s="60">
        <f t="shared" si="134"/>
        <v>0</v>
      </c>
      <c r="AN343" s="60">
        <f t="shared" si="134"/>
        <v>9.7580698017501744E-2</v>
      </c>
      <c r="AO343" s="60">
        <f t="shared" si="134"/>
        <v>0</v>
      </c>
      <c r="AP343" s="60">
        <f t="shared" si="134"/>
        <v>0</v>
      </c>
      <c r="AQ343" s="60">
        <f t="shared" si="134"/>
        <v>0</v>
      </c>
      <c r="AR343" s="59">
        <f t="shared" si="134"/>
        <v>0</v>
      </c>
      <c r="AS343" s="59">
        <f t="shared" si="134"/>
        <v>0</v>
      </c>
      <c r="AT343" s="59">
        <f t="shared" si="134"/>
        <v>0</v>
      </c>
      <c r="AU343" s="59">
        <f t="shared" si="134"/>
        <v>0</v>
      </c>
      <c r="AV343" s="59">
        <f t="shared" si="134"/>
        <v>0</v>
      </c>
      <c r="AW343" s="59">
        <f t="shared" si="133"/>
        <v>0</v>
      </c>
      <c r="AX343" s="59">
        <f t="shared" si="133"/>
        <v>0</v>
      </c>
      <c r="AY343" s="59">
        <f t="shared" si="133"/>
        <v>0</v>
      </c>
      <c r="AZ343" s="59">
        <f t="shared" si="133"/>
        <v>0</v>
      </c>
      <c r="BA343" s="59">
        <f t="shared" si="133"/>
        <v>0</v>
      </c>
      <c r="BB343" s="59">
        <f t="shared" si="133"/>
        <v>2.2280926047329567E-2</v>
      </c>
    </row>
    <row r="344" spans="1:54" x14ac:dyDescent="0.25">
      <c r="A344" s="61">
        <f t="shared" si="130"/>
        <v>43488</v>
      </c>
      <c r="B344" s="32">
        <f t="shared" si="118"/>
        <v>3.7414716502863907</v>
      </c>
      <c r="C344" s="59">
        <f t="shared" si="137"/>
        <v>0</v>
      </c>
      <c r="D344" s="59">
        <f t="shared" si="137"/>
        <v>0</v>
      </c>
      <c r="E344" s="60">
        <f t="shared" si="137"/>
        <v>0</v>
      </c>
      <c r="F344" s="59">
        <f t="shared" si="137"/>
        <v>0</v>
      </c>
      <c r="G344" s="59">
        <f t="shared" si="137"/>
        <v>0</v>
      </c>
      <c r="H344" s="59">
        <f t="shared" si="137"/>
        <v>4.8790349008750872E-2</v>
      </c>
      <c r="I344" s="59">
        <f t="shared" si="137"/>
        <v>0</v>
      </c>
      <c r="J344" s="60">
        <f t="shared" si="137"/>
        <v>0.65053798678334496</v>
      </c>
      <c r="K344" s="59">
        <f t="shared" si="137"/>
        <v>4.0658624173959065E-4</v>
      </c>
      <c r="L344" s="60">
        <f t="shared" si="137"/>
        <v>0</v>
      </c>
      <c r="M344" s="59">
        <f t="shared" si="137"/>
        <v>1.7710896690176565E-2</v>
      </c>
      <c r="N344" s="59">
        <f t="shared" si="135"/>
        <v>1.6263449669583624E-2</v>
      </c>
      <c r="O344" s="59">
        <f t="shared" si="127"/>
        <v>1.2133617683487357</v>
      </c>
      <c r="P344" s="59">
        <f t="shared" si="127"/>
        <v>0.91926438682376521</v>
      </c>
      <c r="Q344" s="59">
        <f t="shared" si="136"/>
        <v>0</v>
      </c>
      <c r="R344" s="59">
        <f t="shared" si="137"/>
        <v>6.5053798678334504E-3</v>
      </c>
      <c r="S344" s="60">
        <f t="shared" si="135"/>
        <v>8.131724834791812E-2</v>
      </c>
      <c r="T344" s="59">
        <f t="shared" si="135"/>
        <v>1.0571242285229357E-2</v>
      </c>
      <c r="U344" s="60">
        <f t="shared" si="135"/>
        <v>0</v>
      </c>
      <c r="V344" s="59">
        <f t="shared" si="135"/>
        <v>0.15629175132469864</v>
      </c>
      <c r="W344" s="59">
        <f t="shared" si="135"/>
        <v>5.8548418810501046E-2</v>
      </c>
      <c r="X344" s="59">
        <f t="shared" si="135"/>
        <v>0</v>
      </c>
      <c r="Y344" s="59">
        <f t="shared" si="135"/>
        <v>0.10164656043489766</v>
      </c>
      <c r="Z344" s="59">
        <f t="shared" si="135"/>
        <v>0</v>
      </c>
      <c r="AA344" s="59">
        <f t="shared" si="135"/>
        <v>0.16263449669583624</v>
      </c>
      <c r="AB344" s="59">
        <f t="shared" si="135"/>
        <v>0</v>
      </c>
      <c r="AC344" s="59">
        <f t="shared" si="135"/>
        <v>0.15287642689408609</v>
      </c>
      <c r="AD344" s="59">
        <f t="shared" si="135"/>
        <v>0</v>
      </c>
      <c r="AE344" s="59">
        <f t="shared" si="135"/>
        <v>1.6263449669583624E-2</v>
      </c>
      <c r="AF344" s="59">
        <f t="shared" si="135"/>
        <v>0</v>
      </c>
      <c r="AG344" s="60">
        <f t="shared" si="135"/>
        <v>0</v>
      </c>
      <c r="AH344" s="59">
        <f t="shared" si="135"/>
        <v>0</v>
      </c>
      <c r="AI344" s="59">
        <f t="shared" si="135"/>
        <v>8.6196283248793221E-3</v>
      </c>
      <c r="AJ344" s="60">
        <f t="shared" si="135"/>
        <v>0</v>
      </c>
      <c r="AK344" s="60">
        <f t="shared" si="135"/>
        <v>0</v>
      </c>
      <c r="AL344" s="60">
        <f t="shared" si="134"/>
        <v>0</v>
      </c>
      <c r="AM344" s="60">
        <f t="shared" si="134"/>
        <v>0</v>
      </c>
      <c r="AN344" s="60">
        <f t="shared" si="134"/>
        <v>9.7580698017501744E-2</v>
      </c>
      <c r="AO344" s="60">
        <f t="shared" si="134"/>
        <v>0</v>
      </c>
      <c r="AP344" s="60">
        <f t="shared" si="134"/>
        <v>0</v>
      </c>
      <c r="AQ344" s="60">
        <f t="shared" si="134"/>
        <v>0</v>
      </c>
      <c r="AR344" s="59">
        <f t="shared" si="134"/>
        <v>0</v>
      </c>
      <c r="AS344" s="59">
        <f t="shared" si="134"/>
        <v>0</v>
      </c>
      <c r="AT344" s="59">
        <f t="shared" si="134"/>
        <v>0</v>
      </c>
      <c r="AU344" s="59">
        <f t="shared" si="134"/>
        <v>0</v>
      </c>
      <c r="AV344" s="59">
        <f t="shared" si="134"/>
        <v>0</v>
      </c>
      <c r="AW344" s="59">
        <f t="shared" si="133"/>
        <v>0</v>
      </c>
      <c r="AX344" s="59">
        <f t="shared" si="133"/>
        <v>0</v>
      </c>
      <c r="AY344" s="59">
        <f t="shared" si="133"/>
        <v>0</v>
      </c>
      <c r="AZ344" s="59">
        <f t="shared" si="133"/>
        <v>0</v>
      </c>
      <c r="BA344" s="59">
        <f t="shared" si="133"/>
        <v>0</v>
      </c>
      <c r="BB344" s="59">
        <f t="shared" si="133"/>
        <v>2.2280926047329567E-2</v>
      </c>
    </row>
    <row r="345" spans="1:54" x14ac:dyDescent="0.25">
      <c r="A345" s="61">
        <f t="shared" si="130"/>
        <v>43489</v>
      </c>
      <c r="B345" s="32">
        <f t="shared" si="118"/>
        <v>3.7414716502863907</v>
      </c>
      <c r="C345" s="59">
        <f t="shared" si="137"/>
        <v>0</v>
      </c>
      <c r="D345" s="59">
        <f t="shared" si="137"/>
        <v>0</v>
      </c>
      <c r="E345" s="60">
        <f t="shared" si="137"/>
        <v>0</v>
      </c>
      <c r="F345" s="59">
        <f t="shared" si="137"/>
        <v>0</v>
      </c>
      <c r="G345" s="59">
        <f t="shared" si="137"/>
        <v>0</v>
      </c>
      <c r="H345" s="59">
        <f t="shared" si="137"/>
        <v>4.8790349008750872E-2</v>
      </c>
      <c r="I345" s="59">
        <f t="shared" si="137"/>
        <v>0</v>
      </c>
      <c r="J345" s="60">
        <f t="shared" si="137"/>
        <v>0.65053798678334496</v>
      </c>
      <c r="K345" s="59">
        <f t="shared" si="137"/>
        <v>4.0658624173959065E-4</v>
      </c>
      <c r="L345" s="60">
        <f t="shared" si="137"/>
        <v>0</v>
      </c>
      <c r="M345" s="59">
        <f t="shared" si="137"/>
        <v>1.7710896690176565E-2</v>
      </c>
      <c r="N345" s="59">
        <f t="shared" si="135"/>
        <v>1.6263449669583624E-2</v>
      </c>
      <c r="O345" s="59">
        <f t="shared" si="127"/>
        <v>1.2133617683487357</v>
      </c>
      <c r="P345" s="59">
        <f t="shared" si="127"/>
        <v>0.91926438682376521</v>
      </c>
      <c r="Q345" s="59">
        <f t="shared" si="136"/>
        <v>0</v>
      </c>
      <c r="R345" s="59">
        <f t="shared" si="137"/>
        <v>6.5053798678334504E-3</v>
      </c>
      <c r="S345" s="60">
        <f t="shared" si="135"/>
        <v>8.131724834791812E-2</v>
      </c>
      <c r="T345" s="59">
        <f t="shared" si="135"/>
        <v>1.0571242285229357E-2</v>
      </c>
      <c r="U345" s="60">
        <f t="shared" si="135"/>
        <v>0</v>
      </c>
      <c r="V345" s="59">
        <f t="shared" si="135"/>
        <v>0.15629175132469864</v>
      </c>
      <c r="W345" s="59">
        <f t="shared" si="135"/>
        <v>5.8548418810501046E-2</v>
      </c>
      <c r="X345" s="59">
        <f t="shared" si="135"/>
        <v>0</v>
      </c>
      <c r="Y345" s="59">
        <f t="shared" si="135"/>
        <v>0.10164656043489766</v>
      </c>
      <c r="Z345" s="59">
        <f t="shared" si="135"/>
        <v>0</v>
      </c>
      <c r="AA345" s="59">
        <f t="shared" si="135"/>
        <v>0.16263449669583624</v>
      </c>
      <c r="AB345" s="59">
        <f t="shared" si="135"/>
        <v>0</v>
      </c>
      <c r="AC345" s="59">
        <f t="shared" si="135"/>
        <v>0.15287642689408609</v>
      </c>
      <c r="AD345" s="59">
        <f t="shared" si="135"/>
        <v>0</v>
      </c>
      <c r="AE345" s="59">
        <f t="shared" si="135"/>
        <v>1.6263449669583624E-2</v>
      </c>
      <c r="AF345" s="59">
        <f t="shared" si="135"/>
        <v>0</v>
      </c>
      <c r="AG345" s="60">
        <f t="shared" si="135"/>
        <v>0</v>
      </c>
      <c r="AH345" s="59">
        <f t="shared" si="134"/>
        <v>0</v>
      </c>
      <c r="AI345" s="59">
        <f t="shared" si="134"/>
        <v>8.6196283248793221E-3</v>
      </c>
      <c r="AJ345" s="60">
        <f t="shared" si="134"/>
        <v>0</v>
      </c>
      <c r="AK345" s="60">
        <f t="shared" si="134"/>
        <v>0</v>
      </c>
      <c r="AL345" s="60">
        <f t="shared" si="134"/>
        <v>0</v>
      </c>
      <c r="AM345" s="60">
        <f t="shared" si="134"/>
        <v>0</v>
      </c>
      <c r="AN345" s="60">
        <f t="shared" si="134"/>
        <v>9.7580698017501744E-2</v>
      </c>
      <c r="AO345" s="60">
        <f t="shared" si="134"/>
        <v>0</v>
      </c>
      <c r="AP345" s="60">
        <f t="shared" si="134"/>
        <v>0</v>
      </c>
      <c r="AQ345" s="60">
        <f t="shared" si="134"/>
        <v>0</v>
      </c>
      <c r="AR345" s="59">
        <f t="shared" si="134"/>
        <v>0</v>
      </c>
      <c r="AS345" s="59">
        <f t="shared" si="134"/>
        <v>0</v>
      </c>
      <c r="AT345" s="59">
        <f t="shared" si="134"/>
        <v>0</v>
      </c>
      <c r="AU345" s="59">
        <f t="shared" si="134"/>
        <v>0</v>
      </c>
      <c r="AV345" s="59">
        <f t="shared" si="134"/>
        <v>0</v>
      </c>
      <c r="AW345" s="59">
        <f t="shared" si="133"/>
        <v>0</v>
      </c>
      <c r="AX345" s="59">
        <f t="shared" si="133"/>
        <v>0</v>
      </c>
      <c r="AY345" s="59">
        <f t="shared" si="133"/>
        <v>0</v>
      </c>
      <c r="AZ345" s="59">
        <f t="shared" si="133"/>
        <v>0</v>
      </c>
      <c r="BA345" s="59">
        <f t="shared" si="133"/>
        <v>0</v>
      </c>
      <c r="BB345" s="59">
        <f t="shared" si="133"/>
        <v>2.2280926047329567E-2</v>
      </c>
    </row>
    <row r="346" spans="1:54" x14ac:dyDescent="0.25">
      <c r="A346" s="61">
        <f t="shared" si="130"/>
        <v>43490</v>
      </c>
      <c r="B346" s="32">
        <f t="shared" si="118"/>
        <v>3.7414716502863907</v>
      </c>
      <c r="C346" s="59">
        <f t="shared" si="137"/>
        <v>0</v>
      </c>
      <c r="D346" s="59">
        <f t="shared" si="137"/>
        <v>0</v>
      </c>
      <c r="E346" s="60">
        <f t="shared" si="137"/>
        <v>0</v>
      </c>
      <c r="F346" s="59">
        <f t="shared" si="137"/>
        <v>0</v>
      </c>
      <c r="G346" s="59">
        <f t="shared" si="137"/>
        <v>0</v>
      </c>
      <c r="H346" s="59">
        <f t="shared" si="137"/>
        <v>4.8790349008750872E-2</v>
      </c>
      <c r="I346" s="59">
        <f t="shared" si="137"/>
        <v>0</v>
      </c>
      <c r="J346" s="60">
        <f t="shared" si="137"/>
        <v>0.65053798678334496</v>
      </c>
      <c r="K346" s="59">
        <f t="shared" si="137"/>
        <v>4.0658624173959065E-4</v>
      </c>
      <c r="L346" s="60">
        <f t="shared" si="137"/>
        <v>0</v>
      </c>
      <c r="M346" s="59">
        <f t="shared" si="137"/>
        <v>1.7710896690176565E-2</v>
      </c>
      <c r="N346" s="59">
        <f t="shared" si="137"/>
        <v>1.6263449669583624E-2</v>
      </c>
      <c r="O346" s="59">
        <f t="shared" si="127"/>
        <v>1.2133617683487357</v>
      </c>
      <c r="P346" s="59">
        <f t="shared" si="127"/>
        <v>0.91926438682376521</v>
      </c>
      <c r="Q346" s="59">
        <f t="shared" si="137"/>
        <v>0</v>
      </c>
      <c r="R346" s="59">
        <f t="shared" si="137"/>
        <v>6.5053798678334504E-3</v>
      </c>
      <c r="S346" s="60">
        <f t="shared" si="135"/>
        <v>8.131724834791812E-2</v>
      </c>
      <c r="T346" s="59">
        <f t="shared" si="135"/>
        <v>1.0571242285229357E-2</v>
      </c>
      <c r="U346" s="60">
        <f t="shared" si="135"/>
        <v>0</v>
      </c>
      <c r="V346" s="59">
        <f t="shared" si="135"/>
        <v>0.15629175132469864</v>
      </c>
      <c r="W346" s="59">
        <f t="shared" si="135"/>
        <v>5.8548418810501046E-2</v>
      </c>
      <c r="X346" s="59">
        <f t="shared" si="135"/>
        <v>0</v>
      </c>
      <c r="Y346" s="59">
        <f t="shared" si="135"/>
        <v>0.10164656043489766</v>
      </c>
      <c r="Z346" s="59">
        <f t="shared" si="135"/>
        <v>0</v>
      </c>
      <c r="AA346" s="59">
        <f t="shared" si="135"/>
        <v>0.16263449669583624</v>
      </c>
      <c r="AB346" s="59">
        <f t="shared" si="135"/>
        <v>0</v>
      </c>
      <c r="AC346" s="59">
        <f t="shared" si="135"/>
        <v>0.15287642689408609</v>
      </c>
      <c r="AD346" s="59">
        <f t="shared" si="135"/>
        <v>0</v>
      </c>
      <c r="AE346" s="59">
        <f t="shared" si="135"/>
        <v>1.6263449669583624E-2</v>
      </c>
      <c r="AF346" s="59">
        <f t="shared" si="135"/>
        <v>0</v>
      </c>
      <c r="AG346" s="60">
        <f t="shared" si="135"/>
        <v>0</v>
      </c>
      <c r="AH346" s="59">
        <f t="shared" si="135"/>
        <v>0</v>
      </c>
      <c r="AI346" s="59">
        <f t="shared" si="135"/>
        <v>8.6196283248793221E-3</v>
      </c>
      <c r="AJ346" s="60">
        <f t="shared" si="135"/>
        <v>0</v>
      </c>
      <c r="AK346" s="60">
        <f t="shared" si="135"/>
        <v>0</v>
      </c>
      <c r="AL346" s="60">
        <f t="shared" si="134"/>
        <v>0</v>
      </c>
      <c r="AM346" s="60">
        <f t="shared" si="134"/>
        <v>0</v>
      </c>
      <c r="AN346" s="60">
        <f t="shared" si="134"/>
        <v>9.7580698017501744E-2</v>
      </c>
      <c r="AO346" s="60">
        <f t="shared" si="134"/>
        <v>0</v>
      </c>
      <c r="AP346" s="60">
        <f t="shared" si="134"/>
        <v>0</v>
      </c>
      <c r="AQ346" s="60">
        <f t="shared" si="134"/>
        <v>0</v>
      </c>
      <c r="AR346" s="59">
        <f t="shared" si="134"/>
        <v>0</v>
      </c>
      <c r="AS346" s="59">
        <f t="shared" si="134"/>
        <v>0</v>
      </c>
      <c r="AT346" s="59">
        <f t="shared" si="134"/>
        <v>0</v>
      </c>
      <c r="AU346" s="59">
        <f t="shared" si="134"/>
        <v>0</v>
      </c>
      <c r="AV346" s="59">
        <f t="shared" si="134"/>
        <v>0</v>
      </c>
      <c r="AW346" s="59">
        <f t="shared" si="133"/>
        <v>0</v>
      </c>
      <c r="AX346" s="59">
        <f t="shared" si="133"/>
        <v>0</v>
      </c>
      <c r="AY346" s="59">
        <f t="shared" si="133"/>
        <v>0</v>
      </c>
      <c r="AZ346" s="59">
        <f t="shared" si="133"/>
        <v>0</v>
      </c>
      <c r="BA346" s="59">
        <f t="shared" si="133"/>
        <v>0</v>
      </c>
      <c r="BB346" s="59">
        <f t="shared" si="133"/>
        <v>2.2280926047329567E-2</v>
      </c>
    </row>
    <row r="347" spans="1:54" x14ac:dyDescent="0.25">
      <c r="A347" s="61">
        <f t="shared" si="130"/>
        <v>43491</v>
      </c>
      <c r="B347" s="32">
        <f t="shared" si="118"/>
        <v>3.7414716502863907</v>
      </c>
      <c r="C347" s="59">
        <f t="shared" si="137"/>
        <v>0</v>
      </c>
      <c r="D347" s="59">
        <f t="shared" si="137"/>
        <v>0</v>
      </c>
      <c r="E347" s="60">
        <f t="shared" si="137"/>
        <v>0</v>
      </c>
      <c r="F347" s="59">
        <f t="shared" si="137"/>
        <v>0</v>
      </c>
      <c r="G347" s="59">
        <f t="shared" si="137"/>
        <v>0</v>
      </c>
      <c r="H347" s="59">
        <f t="shared" si="137"/>
        <v>4.8790349008750872E-2</v>
      </c>
      <c r="I347" s="59">
        <f t="shared" si="137"/>
        <v>0</v>
      </c>
      <c r="J347" s="60">
        <f t="shared" si="137"/>
        <v>0.65053798678334496</v>
      </c>
      <c r="K347" s="59">
        <f t="shared" si="137"/>
        <v>4.0658624173959065E-4</v>
      </c>
      <c r="L347" s="60">
        <f t="shared" si="137"/>
        <v>0</v>
      </c>
      <c r="M347" s="59">
        <f t="shared" si="137"/>
        <v>1.7710896690176565E-2</v>
      </c>
      <c r="N347" s="59">
        <f t="shared" si="137"/>
        <v>1.6263449669583624E-2</v>
      </c>
      <c r="O347" s="59">
        <f t="shared" si="127"/>
        <v>1.2133617683487357</v>
      </c>
      <c r="P347" s="59">
        <f t="shared" si="127"/>
        <v>0.91926438682376521</v>
      </c>
      <c r="Q347" s="59">
        <f t="shared" si="137"/>
        <v>0</v>
      </c>
      <c r="R347" s="59">
        <f t="shared" si="137"/>
        <v>6.5053798678334504E-3</v>
      </c>
      <c r="S347" s="60">
        <f t="shared" si="135"/>
        <v>8.131724834791812E-2</v>
      </c>
      <c r="T347" s="59">
        <f t="shared" si="135"/>
        <v>1.0571242285229357E-2</v>
      </c>
      <c r="U347" s="60">
        <f t="shared" si="135"/>
        <v>0</v>
      </c>
      <c r="V347" s="59">
        <f t="shared" si="135"/>
        <v>0.15629175132469864</v>
      </c>
      <c r="W347" s="59">
        <f t="shared" si="135"/>
        <v>5.8548418810501046E-2</v>
      </c>
      <c r="X347" s="59">
        <f t="shared" si="135"/>
        <v>0</v>
      </c>
      <c r="Y347" s="59">
        <f t="shared" si="135"/>
        <v>0.10164656043489766</v>
      </c>
      <c r="Z347" s="59">
        <f t="shared" si="135"/>
        <v>0</v>
      </c>
      <c r="AA347" s="59">
        <f t="shared" si="135"/>
        <v>0.16263449669583624</v>
      </c>
      <c r="AB347" s="59">
        <f t="shared" si="135"/>
        <v>0</v>
      </c>
      <c r="AC347" s="59">
        <f t="shared" si="135"/>
        <v>0.15287642689408609</v>
      </c>
      <c r="AD347" s="59">
        <f t="shared" si="135"/>
        <v>0</v>
      </c>
      <c r="AE347" s="59">
        <f t="shared" si="135"/>
        <v>1.6263449669583624E-2</v>
      </c>
      <c r="AF347" s="59">
        <f t="shared" si="135"/>
        <v>0</v>
      </c>
      <c r="AG347" s="60">
        <f t="shared" si="135"/>
        <v>0</v>
      </c>
      <c r="AH347" s="59">
        <f t="shared" si="135"/>
        <v>0</v>
      </c>
      <c r="AI347" s="59">
        <f t="shared" si="135"/>
        <v>8.6196283248793221E-3</v>
      </c>
      <c r="AJ347" s="60">
        <f t="shared" si="135"/>
        <v>0</v>
      </c>
      <c r="AK347" s="60">
        <f t="shared" si="135"/>
        <v>0</v>
      </c>
      <c r="AL347" s="60">
        <f t="shared" si="134"/>
        <v>0</v>
      </c>
      <c r="AM347" s="60">
        <f t="shared" si="134"/>
        <v>0</v>
      </c>
      <c r="AN347" s="60">
        <f t="shared" si="134"/>
        <v>9.7580698017501744E-2</v>
      </c>
      <c r="AO347" s="60">
        <f t="shared" si="134"/>
        <v>0</v>
      </c>
      <c r="AP347" s="60">
        <f t="shared" si="134"/>
        <v>0</v>
      </c>
      <c r="AQ347" s="60">
        <f t="shared" si="134"/>
        <v>0</v>
      </c>
      <c r="AR347" s="59">
        <f t="shared" si="134"/>
        <v>0</v>
      </c>
      <c r="AS347" s="59">
        <f t="shared" si="134"/>
        <v>0</v>
      </c>
      <c r="AT347" s="59">
        <f t="shared" si="134"/>
        <v>0</v>
      </c>
      <c r="AU347" s="59">
        <f t="shared" si="134"/>
        <v>0</v>
      </c>
      <c r="AV347" s="59">
        <f t="shared" si="134"/>
        <v>0</v>
      </c>
      <c r="AW347" s="59">
        <f t="shared" si="133"/>
        <v>0</v>
      </c>
      <c r="AX347" s="59">
        <f t="shared" si="133"/>
        <v>0</v>
      </c>
      <c r="AY347" s="59">
        <f t="shared" si="133"/>
        <v>0</v>
      </c>
      <c r="AZ347" s="59">
        <f t="shared" si="133"/>
        <v>0</v>
      </c>
      <c r="BA347" s="59">
        <f t="shared" si="133"/>
        <v>0</v>
      </c>
      <c r="BB347" s="59">
        <f t="shared" si="133"/>
        <v>2.2280926047329567E-2</v>
      </c>
    </row>
    <row r="348" spans="1:54" x14ac:dyDescent="0.25">
      <c r="A348" s="61">
        <f t="shared" si="130"/>
        <v>43492</v>
      </c>
      <c r="B348" s="32">
        <f t="shared" si="118"/>
        <v>3.7414716502863907</v>
      </c>
      <c r="C348" s="59">
        <f t="shared" si="137"/>
        <v>0</v>
      </c>
      <c r="D348" s="59">
        <f t="shared" si="137"/>
        <v>0</v>
      </c>
      <c r="E348" s="60">
        <f t="shared" si="137"/>
        <v>0</v>
      </c>
      <c r="F348" s="59">
        <f t="shared" si="137"/>
        <v>0</v>
      </c>
      <c r="G348" s="59">
        <f t="shared" si="137"/>
        <v>0</v>
      </c>
      <c r="H348" s="59">
        <f t="shared" si="137"/>
        <v>4.8790349008750872E-2</v>
      </c>
      <c r="I348" s="59">
        <f t="shared" si="137"/>
        <v>0</v>
      </c>
      <c r="J348" s="60">
        <f t="shared" si="137"/>
        <v>0.65053798678334496</v>
      </c>
      <c r="K348" s="59">
        <f t="shared" si="137"/>
        <v>4.0658624173959065E-4</v>
      </c>
      <c r="L348" s="60">
        <f t="shared" si="137"/>
        <v>0</v>
      </c>
      <c r="M348" s="59">
        <f t="shared" si="137"/>
        <v>1.7710896690176565E-2</v>
      </c>
      <c r="N348" s="59">
        <f t="shared" si="137"/>
        <v>1.6263449669583624E-2</v>
      </c>
      <c r="O348" s="59">
        <f t="shared" si="127"/>
        <v>1.2133617683487357</v>
      </c>
      <c r="P348" s="59">
        <f t="shared" si="127"/>
        <v>0.91926438682376521</v>
      </c>
      <c r="Q348" s="59">
        <f t="shared" si="137"/>
        <v>0</v>
      </c>
      <c r="R348" s="59">
        <f t="shared" si="137"/>
        <v>6.5053798678334504E-3</v>
      </c>
      <c r="S348" s="60">
        <f t="shared" si="135"/>
        <v>8.131724834791812E-2</v>
      </c>
      <c r="T348" s="59">
        <f t="shared" si="135"/>
        <v>1.0571242285229357E-2</v>
      </c>
      <c r="U348" s="60">
        <f t="shared" si="135"/>
        <v>0</v>
      </c>
      <c r="V348" s="59">
        <f t="shared" si="135"/>
        <v>0.15629175132469864</v>
      </c>
      <c r="W348" s="59">
        <f t="shared" si="135"/>
        <v>5.8548418810501046E-2</v>
      </c>
      <c r="X348" s="59">
        <f t="shared" si="135"/>
        <v>0</v>
      </c>
      <c r="Y348" s="59">
        <f t="shared" si="135"/>
        <v>0.10164656043489766</v>
      </c>
      <c r="Z348" s="59">
        <f t="shared" si="135"/>
        <v>0</v>
      </c>
      <c r="AA348" s="59">
        <f t="shared" si="135"/>
        <v>0.16263449669583624</v>
      </c>
      <c r="AB348" s="59">
        <f t="shared" si="135"/>
        <v>0</v>
      </c>
      <c r="AC348" s="59">
        <f t="shared" si="135"/>
        <v>0.15287642689408609</v>
      </c>
      <c r="AD348" s="59">
        <f t="shared" si="135"/>
        <v>0</v>
      </c>
      <c r="AE348" s="59">
        <f t="shared" si="135"/>
        <v>1.6263449669583624E-2</v>
      </c>
      <c r="AF348" s="59">
        <f t="shared" si="135"/>
        <v>0</v>
      </c>
      <c r="AG348" s="60">
        <f t="shared" si="135"/>
        <v>0</v>
      </c>
      <c r="AH348" s="59">
        <f t="shared" si="135"/>
        <v>0</v>
      </c>
      <c r="AI348" s="59">
        <f t="shared" si="135"/>
        <v>8.6196283248793221E-3</v>
      </c>
      <c r="AJ348" s="60">
        <f t="shared" si="135"/>
        <v>0</v>
      </c>
      <c r="AK348" s="60">
        <f t="shared" si="135"/>
        <v>0</v>
      </c>
      <c r="AL348" s="60">
        <f t="shared" si="134"/>
        <v>0</v>
      </c>
      <c r="AM348" s="60">
        <f t="shared" si="134"/>
        <v>0</v>
      </c>
      <c r="AN348" s="60">
        <f t="shared" si="134"/>
        <v>9.7580698017501744E-2</v>
      </c>
      <c r="AO348" s="60">
        <f t="shared" si="134"/>
        <v>0</v>
      </c>
      <c r="AP348" s="60">
        <f t="shared" si="134"/>
        <v>0</v>
      </c>
      <c r="AQ348" s="60">
        <f t="shared" si="134"/>
        <v>0</v>
      </c>
      <c r="AR348" s="59">
        <f t="shared" si="134"/>
        <v>0</v>
      </c>
      <c r="AS348" s="59">
        <f t="shared" si="134"/>
        <v>0</v>
      </c>
      <c r="AT348" s="59">
        <f t="shared" si="134"/>
        <v>0</v>
      </c>
      <c r="AU348" s="59">
        <f t="shared" si="134"/>
        <v>0</v>
      </c>
      <c r="AV348" s="59">
        <f t="shared" si="134"/>
        <v>0</v>
      </c>
      <c r="AW348" s="59">
        <f t="shared" si="133"/>
        <v>0</v>
      </c>
      <c r="AX348" s="59">
        <f t="shared" si="133"/>
        <v>0</v>
      </c>
      <c r="AY348" s="59">
        <f t="shared" si="133"/>
        <v>0</v>
      </c>
      <c r="AZ348" s="59">
        <f t="shared" si="133"/>
        <v>0</v>
      </c>
      <c r="BA348" s="59">
        <f t="shared" si="133"/>
        <v>0</v>
      </c>
      <c r="BB348" s="59">
        <f t="shared" si="133"/>
        <v>2.2280926047329567E-2</v>
      </c>
    </row>
    <row r="349" spans="1:54" x14ac:dyDescent="0.25">
      <c r="A349" s="61">
        <f t="shared" si="130"/>
        <v>43493</v>
      </c>
      <c r="B349" s="32">
        <f t="shared" si="118"/>
        <v>3.7414716502863907</v>
      </c>
      <c r="C349" s="59">
        <f t="shared" si="137"/>
        <v>0</v>
      </c>
      <c r="D349" s="59">
        <f t="shared" si="137"/>
        <v>0</v>
      </c>
      <c r="E349" s="60">
        <f t="shared" si="137"/>
        <v>0</v>
      </c>
      <c r="F349" s="59">
        <f t="shared" si="137"/>
        <v>0</v>
      </c>
      <c r="G349" s="59">
        <f t="shared" si="137"/>
        <v>0</v>
      </c>
      <c r="H349" s="59">
        <f t="shared" si="137"/>
        <v>4.8790349008750872E-2</v>
      </c>
      <c r="I349" s="59">
        <f t="shared" si="137"/>
        <v>0</v>
      </c>
      <c r="J349" s="60">
        <f t="shared" si="137"/>
        <v>0.65053798678334496</v>
      </c>
      <c r="K349" s="59">
        <f t="shared" si="137"/>
        <v>4.0658624173959065E-4</v>
      </c>
      <c r="L349" s="60">
        <f t="shared" si="137"/>
        <v>0</v>
      </c>
      <c r="M349" s="59">
        <f t="shared" si="137"/>
        <v>1.7710896690176565E-2</v>
      </c>
      <c r="N349" s="59">
        <f t="shared" si="137"/>
        <v>1.6263449669583624E-2</v>
      </c>
      <c r="O349" s="59">
        <f t="shared" si="127"/>
        <v>1.2133617683487357</v>
      </c>
      <c r="P349" s="59">
        <f t="shared" si="127"/>
        <v>0.91926438682376521</v>
      </c>
      <c r="Q349" s="59">
        <f t="shared" si="137"/>
        <v>0</v>
      </c>
      <c r="R349" s="59">
        <f t="shared" si="137"/>
        <v>6.5053798678334504E-3</v>
      </c>
      <c r="S349" s="60">
        <f t="shared" si="135"/>
        <v>8.131724834791812E-2</v>
      </c>
      <c r="T349" s="59">
        <f t="shared" si="135"/>
        <v>1.0571242285229357E-2</v>
      </c>
      <c r="U349" s="60">
        <f t="shared" si="135"/>
        <v>0</v>
      </c>
      <c r="V349" s="59">
        <f t="shared" si="135"/>
        <v>0.15629175132469864</v>
      </c>
      <c r="W349" s="59">
        <f t="shared" si="135"/>
        <v>5.8548418810501046E-2</v>
      </c>
      <c r="X349" s="59">
        <f t="shared" si="135"/>
        <v>0</v>
      </c>
      <c r="Y349" s="59">
        <f t="shared" si="135"/>
        <v>0.10164656043489766</v>
      </c>
      <c r="Z349" s="59">
        <f t="shared" si="135"/>
        <v>0</v>
      </c>
      <c r="AA349" s="59">
        <f t="shared" si="135"/>
        <v>0.16263449669583624</v>
      </c>
      <c r="AB349" s="59">
        <f t="shared" si="135"/>
        <v>0</v>
      </c>
      <c r="AC349" s="59">
        <f t="shared" si="135"/>
        <v>0.15287642689408609</v>
      </c>
      <c r="AD349" s="59">
        <f t="shared" si="135"/>
        <v>0</v>
      </c>
      <c r="AE349" s="59">
        <f t="shared" si="135"/>
        <v>1.6263449669583624E-2</v>
      </c>
      <c r="AF349" s="59">
        <f t="shared" si="135"/>
        <v>0</v>
      </c>
      <c r="AG349" s="60">
        <f t="shared" si="135"/>
        <v>0</v>
      </c>
      <c r="AH349" s="59">
        <f t="shared" si="135"/>
        <v>0</v>
      </c>
      <c r="AI349" s="59">
        <f t="shared" si="135"/>
        <v>8.6196283248793221E-3</v>
      </c>
      <c r="AJ349" s="60">
        <f t="shared" si="135"/>
        <v>0</v>
      </c>
      <c r="AK349" s="60">
        <f t="shared" si="135"/>
        <v>0</v>
      </c>
      <c r="AL349" s="60">
        <f t="shared" si="134"/>
        <v>0</v>
      </c>
      <c r="AM349" s="60">
        <f t="shared" si="134"/>
        <v>0</v>
      </c>
      <c r="AN349" s="60">
        <f t="shared" si="134"/>
        <v>9.7580698017501744E-2</v>
      </c>
      <c r="AO349" s="60">
        <f t="shared" si="134"/>
        <v>0</v>
      </c>
      <c r="AP349" s="60">
        <f t="shared" si="134"/>
        <v>0</v>
      </c>
      <c r="AQ349" s="60">
        <f t="shared" si="134"/>
        <v>0</v>
      </c>
      <c r="AR349" s="59">
        <f t="shared" si="134"/>
        <v>0</v>
      </c>
      <c r="AS349" s="59">
        <f t="shared" si="134"/>
        <v>0</v>
      </c>
      <c r="AT349" s="59">
        <f t="shared" si="134"/>
        <v>0</v>
      </c>
      <c r="AU349" s="59">
        <f t="shared" si="134"/>
        <v>0</v>
      </c>
      <c r="AV349" s="59">
        <f t="shared" si="134"/>
        <v>0</v>
      </c>
      <c r="AW349" s="59">
        <f t="shared" si="133"/>
        <v>0</v>
      </c>
      <c r="AX349" s="59">
        <f t="shared" si="133"/>
        <v>0</v>
      </c>
      <c r="AY349" s="59">
        <f t="shared" si="133"/>
        <v>0</v>
      </c>
      <c r="AZ349" s="59">
        <f t="shared" si="133"/>
        <v>0</v>
      </c>
      <c r="BA349" s="59">
        <f t="shared" si="133"/>
        <v>0</v>
      </c>
      <c r="BB349" s="59">
        <f t="shared" si="133"/>
        <v>2.2280926047329567E-2</v>
      </c>
    </row>
    <row r="350" spans="1:54" x14ac:dyDescent="0.25">
      <c r="A350" s="61">
        <f t="shared" si="130"/>
        <v>43494</v>
      </c>
      <c r="B350" s="32">
        <f t="shared" si="118"/>
        <v>3.7414716502863907</v>
      </c>
      <c r="C350" s="59">
        <f t="shared" si="137"/>
        <v>0</v>
      </c>
      <c r="D350" s="59">
        <f t="shared" si="137"/>
        <v>0</v>
      </c>
      <c r="E350" s="60">
        <f t="shared" si="137"/>
        <v>0</v>
      </c>
      <c r="F350" s="59">
        <f t="shared" si="137"/>
        <v>0</v>
      </c>
      <c r="G350" s="59">
        <f t="shared" si="137"/>
        <v>0</v>
      </c>
      <c r="H350" s="59">
        <f t="shared" si="137"/>
        <v>4.8790349008750872E-2</v>
      </c>
      <c r="I350" s="59">
        <f t="shared" si="137"/>
        <v>0</v>
      </c>
      <c r="J350" s="60">
        <f t="shared" si="137"/>
        <v>0.65053798678334496</v>
      </c>
      <c r="K350" s="59">
        <f t="shared" si="137"/>
        <v>4.0658624173959065E-4</v>
      </c>
      <c r="L350" s="60">
        <f t="shared" si="137"/>
        <v>0</v>
      </c>
      <c r="M350" s="59">
        <f t="shared" si="137"/>
        <v>1.7710896690176565E-2</v>
      </c>
      <c r="N350" s="59">
        <f t="shared" si="137"/>
        <v>1.6263449669583624E-2</v>
      </c>
      <c r="O350" s="59">
        <f t="shared" si="127"/>
        <v>1.2133617683487357</v>
      </c>
      <c r="P350" s="59">
        <f t="shared" si="127"/>
        <v>0.91926438682376521</v>
      </c>
      <c r="Q350" s="59">
        <f t="shared" si="137"/>
        <v>0</v>
      </c>
      <c r="R350" s="59">
        <f t="shared" si="137"/>
        <v>6.5053798678334504E-3</v>
      </c>
      <c r="S350" s="60">
        <f t="shared" si="135"/>
        <v>8.131724834791812E-2</v>
      </c>
      <c r="T350" s="59">
        <f t="shared" si="135"/>
        <v>1.0571242285229357E-2</v>
      </c>
      <c r="U350" s="60">
        <f t="shared" si="135"/>
        <v>0</v>
      </c>
      <c r="V350" s="59">
        <f t="shared" si="135"/>
        <v>0.15629175132469864</v>
      </c>
      <c r="W350" s="59">
        <f t="shared" si="135"/>
        <v>5.8548418810501046E-2</v>
      </c>
      <c r="X350" s="59">
        <f t="shared" si="135"/>
        <v>0</v>
      </c>
      <c r="Y350" s="59">
        <f t="shared" si="135"/>
        <v>0.10164656043489766</v>
      </c>
      <c r="Z350" s="59">
        <f t="shared" si="135"/>
        <v>0</v>
      </c>
      <c r="AA350" s="59">
        <f t="shared" si="135"/>
        <v>0.16263449669583624</v>
      </c>
      <c r="AB350" s="59">
        <f t="shared" si="135"/>
        <v>0</v>
      </c>
      <c r="AC350" s="59">
        <f t="shared" si="135"/>
        <v>0.15287642689408609</v>
      </c>
      <c r="AD350" s="59">
        <f t="shared" si="135"/>
        <v>0</v>
      </c>
      <c r="AE350" s="59">
        <f t="shared" si="135"/>
        <v>1.6263449669583624E-2</v>
      </c>
      <c r="AF350" s="59">
        <f t="shared" si="135"/>
        <v>0</v>
      </c>
      <c r="AG350" s="60">
        <f t="shared" si="135"/>
        <v>0</v>
      </c>
      <c r="AH350" s="59">
        <f t="shared" si="135"/>
        <v>0</v>
      </c>
      <c r="AI350" s="59">
        <f t="shared" si="135"/>
        <v>8.6196283248793221E-3</v>
      </c>
      <c r="AJ350" s="60">
        <f t="shared" si="135"/>
        <v>0</v>
      </c>
      <c r="AK350" s="60">
        <f t="shared" si="135"/>
        <v>0</v>
      </c>
      <c r="AL350" s="60">
        <f t="shared" si="134"/>
        <v>0</v>
      </c>
      <c r="AM350" s="60">
        <f t="shared" si="134"/>
        <v>0</v>
      </c>
      <c r="AN350" s="60">
        <f t="shared" si="134"/>
        <v>9.7580698017501744E-2</v>
      </c>
      <c r="AO350" s="60">
        <f t="shared" si="134"/>
        <v>0</v>
      </c>
      <c r="AP350" s="60">
        <f t="shared" si="134"/>
        <v>0</v>
      </c>
      <c r="AQ350" s="60">
        <f t="shared" si="134"/>
        <v>0</v>
      </c>
      <c r="AR350" s="59">
        <f t="shared" si="134"/>
        <v>0</v>
      </c>
      <c r="AS350" s="59">
        <f t="shared" si="134"/>
        <v>0</v>
      </c>
      <c r="AT350" s="59">
        <f t="shared" si="134"/>
        <v>0</v>
      </c>
      <c r="AU350" s="59">
        <f t="shared" si="134"/>
        <v>0</v>
      </c>
      <c r="AV350" s="59">
        <f t="shared" si="134"/>
        <v>0</v>
      </c>
      <c r="AW350" s="59">
        <f t="shared" si="133"/>
        <v>0</v>
      </c>
      <c r="AX350" s="59">
        <f t="shared" si="133"/>
        <v>0</v>
      </c>
      <c r="AY350" s="59">
        <f t="shared" si="133"/>
        <v>0</v>
      </c>
      <c r="AZ350" s="59">
        <f t="shared" si="133"/>
        <v>0</v>
      </c>
      <c r="BA350" s="59">
        <f t="shared" si="133"/>
        <v>0</v>
      </c>
      <c r="BB350" s="59">
        <f t="shared" si="133"/>
        <v>2.2280926047329567E-2</v>
      </c>
    </row>
    <row r="351" spans="1:54" x14ac:dyDescent="0.25">
      <c r="A351" s="61">
        <f t="shared" si="130"/>
        <v>43495</v>
      </c>
      <c r="B351" s="32">
        <f t="shared" si="118"/>
        <v>3.7414716502863907</v>
      </c>
      <c r="C351" s="59">
        <f t="shared" si="137"/>
        <v>0</v>
      </c>
      <c r="D351" s="59">
        <f t="shared" si="137"/>
        <v>0</v>
      </c>
      <c r="E351" s="60">
        <f t="shared" si="137"/>
        <v>0</v>
      </c>
      <c r="F351" s="59">
        <f t="shared" si="137"/>
        <v>0</v>
      </c>
      <c r="G351" s="59">
        <f t="shared" si="137"/>
        <v>0</v>
      </c>
      <c r="H351" s="59">
        <f t="shared" si="137"/>
        <v>4.8790349008750872E-2</v>
      </c>
      <c r="I351" s="59">
        <f t="shared" si="137"/>
        <v>0</v>
      </c>
      <c r="J351" s="60">
        <f t="shared" si="137"/>
        <v>0.65053798678334496</v>
      </c>
      <c r="K351" s="59">
        <f t="shared" si="137"/>
        <v>4.0658624173959065E-4</v>
      </c>
      <c r="L351" s="60">
        <f t="shared" si="137"/>
        <v>0</v>
      </c>
      <c r="M351" s="59">
        <f t="shared" si="137"/>
        <v>1.7710896690176565E-2</v>
      </c>
      <c r="N351" s="59">
        <f t="shared" si="137"/>
        <v>1.6263449669583624E-2</v>
      </c>
      <c r="O351" s="59">
        <f t="shared" si="127"/>
        <v>1.2133617683487357</v>
      </c>
      <c r="P351" s="59">
        <f t="shared" si="127"/>
        <v>0.91926438682376521</v>
      </c>
      <c r="Q351" s="59">
        <f t="shared" si="137"/>
        <v>0</v>
      </c>
      <c r="R351" s="59">
        <f t="shared" si="137"/>
        <v>6.5053798678334504E-3</v>
      </c>
      <c r="S351" s="60">
        <f t="shared" si="135"/>
        <v>8.131724834791812E-2</v>
      </c>
      <c r="T351" s="59">
        <f t="shared" si="135"/>
        <v>1.0571242285229357E-2</v>
      </c>
      <c r="U351" s="60">
        <f t="shared" si="135"/>
        <v>0</v>
      </c>
      <c r="V351" s="59">
        <f t="shared" si="135"/>
        <v>0.15629175132469864</v>
      </c>
      <c r="W351" s="59">
        <f t="shared" si="135"/>
        <v>5.8548418810501046E-2</v>
      </c>
      <c r="X351" s="59">
        <f t="shared" si="135"/>
        <v>0</v>
      </c>
      <c r="Y351" s="59">
        <f t="shared" si="135"/>
        <v>0.10164656043489766</v>
      </c>
      <c r="Z351" s="59">
        <f t="shared" si="135"/>
        <v>0</v>
      </c>
      <c r="AA351" s="59">
        <f t="shared" si="135"/>
        <v>0.16263449669583624</v>
      </c>
      <c r="AB351" s="59">
        <f t="shared" si="135"/>
        <v>0</v>
      </c>
      <c r="AC351" s="59">
        <f t="shared" si="135"/>
        <v>0.15287642689408609</v>
      </c>
      <c r="AD351" s="59">
        <f t="shared" si="135"/>
        <v>0</v>
      </c>
      <c r="AE351" s="59">
        <f t="shared" si="135"/>
        <v>1.6263449669583624E-2</v>
      </c>
      <c r="AF351" s="59">
        <f t="shared" si="135"/>
        <v>0</v>
      </c>
      <c r="AG351" s="60">
        <f t="shared" si="135"/>
        <v>0</v>
      </c>
      <c r="AH351" s="59">
        <f t="shared" si="135"/>
        <v>0</v>
      </c>
      <c r="AI351" s="59">
        <f t="shared" si="135"/>
        <v>8.6196283248793221E-3</v>
      </c>
      <c r="AJ351" s="60">
        <f t="shared" si="135"/>
        <v>0</v>
      </c>
      <c r="AK351" s="60">
        <f t="shared" si="135"/>
        <v>0</v>
      </c>
      <c r="AL351" s="60">
        <f t="shared" si="134"/>
        <v>0</v>
      </c>
      <c r="AM351" s="60">
        <f t="shared" si="134"/>
        <v>0</v>
      </c>
      <c r="AN351" s="60">
        <f t="shared" si="134"/>
        <v>9.7580698017501744E-2</v>
      </c>
      <c r="AO351" s="60">
        <f t="shared" si="134"/>
        <v>0</v>
      </c>
      <c r="AP351" s="60">
        <f t="shared" si="134"/>
        <v>0</v>
      </c>
      <c r="AQ351" s="60">
        <f t="shared" si="134"/>
        <v>0</v>
      </c>
      <c r="AR351" s="59">
        <f t="shared" si="134"/>
        <v>0</v>
      </c>
      <c r="AS351" s="59">
        <f t="shared" si="134"/>
        <v>0</v>
      </c>
      <c r="AT351" s="59">
        <f t="shared" si="134"/>
        <v>0</v>
      </c>
      <c r="AU351" s="59">
        <f t="shared" si="134"/>
        <v>0</v>
      </c>
      <c r="AV351" s="59">
        <f t="shared" si="134"/>
        <v>0</v>
      </c>
      <c r="AW351" s="59">
        <f t="shared" si="133"/>
        <v>0</v>
      </c>
      <c r="AX351" s="59">
        <f t="shared" si="133"/>
        <v>0</v>
      </c>
      <c r="AY351" s="59">
        <f t="shared" si="133"/>
        <v>0</v>
      </c>
      <c r="AZ351" s="59">
        <f t="shared" si="133"/>
        <v>0</v>
      </c>
      <c r="BA351" s="59">
        <f t="shared" si="133"/>
        <v>0</v>
      </c>
      <c r="BB351" s="59">
        <f t="shared" si="133"/>
        <v>2.2280926047329567E-2</v>
      </c>
    </row>
    <row r="352" spans="1:54" x14ac:dyDescent="0.25">
      <c r="A352" s="61">
        <f t="shared" si="130"/>
        <v>43496</v>
      </c>
      <c r="B352" s="32">
        <f t="shared" si="118"/>
        <v>3.7414716502863907</v>
      </c>
      <c r="C352" s="59">
        <f t="shared" si="137"/>
        <v>0</v>
      </c>
      <c r="D352" s="59">
        <f t="shared" si="137"/>
        <v>0</v>
      </c>
      <c r="E352" s="60">
        <f t="shared" si="137"/>
        <v>0</v>
      </c>
      <c r="F352" s="59">
        <f t="shared" si="137"/>
        <v>0</v>
      </c>
      <c r="G352" s="59">
        <f t="shared" si="137"/>
        <v>0</v>
      </c>
      <c r="H352" s="59">
        <f t="shared" si="137"/>
        <v>4.8790349008750872E-2</v>
      </c>
      <c r="I352" s="59">
        <f t="shared" si="137"/>
        <v>0</v>
      </c>
      <c r="J352" s="60">
        <f t="shared" si="137"/>
        <v>0.65053798678334496</v>
      </c>
      <c r="K352" s="59">
        <f t="shared" si="137"/>
        <v>4.0658624173959065E-4</v>
      </c>
      <c r="L352" s="60">
        <f t="shared" si="137"/>
        <v>0</v>
      </c>
      <c r="M352" s="59">
        <f t="shared" si="137"/>
        <v>1.7710896690176565E-2</v>
      </c>
      <c r="N352" s="59">
        <f t="shared" si="137"/>
        <v>1.6263449669583624E-2</v>
      </c>
      <c r="O352" s="59">
        <f t="shared" si="127"/>
        <v>1.2133617683487357</v>
      </c>
      <c r="P352" s="59">
        <f t="shared" si="127"/>
        <v>0.91926438682376521</v>
      </c>
      <c r="Q352" s="59">
        <f t="shared" si="137"/>
        <v>0</v>
      </c>
      <c r="R352" s="59">
        <f t="shared" si="137"/>
        <v>6.5053798678334504E-3</v>
      </c>
      <c r="S352" s="60">
        <f t="shared" si="135"/>
        <v>8.131724834791812E-2</v>
      </c>
      <c r="T352" s="59">
        <f t="shared" si="135"/>
        <v>1.0571242285229357E-2</v>
      </c>
      <c r="U352" s="60">
        <f t="shared" si="135"/>
        <v>0</v>
      </c>
      <c r="V352" s="59">
        <f t="shared" si="135"/>
        <v>0.15629175132469864</v>
      </c>
      <c r="W352" s="59">
        <f t="shared" si="135"/>
        <v>5.8548418810501046E-2</v>
      </c>
      <c r="X352" s="59">
        <f t="shared" si="135"/>
        <v>0</v>
      </c>
      <c r="Y352" s="59">
        <f t="shared" si="135"/>
        <v>0.10164656043489766</v>
      </c>
      <c r="Z352" s="59">
        <f t="shared" si="135"/>
        <v>0</v>
      </c>
      <c r="AA352" s="59">
        <f t="shared" si="135"/>
        <v>0.16263449669583624</v>
      </c>
      <c r="AB352" s="59">
        <f t="shared" si="135"/>
        <v>0</v>
      </c>
      <c r="AC352" s="59">
        <f t="shared" si="135"/>
        <v>0.15287642689408609</v>
      </c>
      <c r="AD352" s="59">
        <f t="shared" si="135"/>
        <v>0</v>
      </c>
      <c r="AE352" s="59">
        <f t="shared" si="135"/>
        <v>1.6263449669583624E-2</v>
      </c>
      <c r="AF352" s="59">
        <f t="shared" si="135"/>
        <v>0</v>
      </c>
      <c r="AG352" s="60">
        <f t="shared" si="135"/>
        <v>0</v>
      </c>
      <c r="AH352" s="59">
        <f t="shared" si="135"/>
        <v>0</v>
      </c>
      <c r="AI352" s="59">
        <f t="shared" si="135"/>
        <v>8.6196283248793221E-3</v>
      </c>
      <c r="AJ352" s="60">
        <f t="shared" si="135"/>
        <v>0</v>
      </c>
      <c r="AK352" s="60">
        <f t="shared" ref="AK352:AZ366" si="138">AK$33/1.98347/31</f>
        <v>0</v>
      </c>
      <c r="AL352" s="60">
        <f t="shared" si="138"/>
        <v>0</v>
      </c>
      <c r="AM352" s="60">
        <f t="shared" si="138"/>
        <v>0</v>
      </c>
      <c r="AN352" s="60">
        <f t="shared" si="138"/>
        <v>9.7580698017501744E-2</v>
      </c>
      <c r="AO352" s="60">
        <f t="shared" si="138"/>
        <v>0</v>
      </c>
      <c r="AP352" s="60">
        <f t="shared" si="138"/>
        <v>0</v>
      </c>
      <c r="AQ352" s="60">
        <f t="shared" si="138"/>
        <v>0</v>
      </c>
      <c r="AR352" s="59">
        <f t="shared" si="138"/>
        <v>0</v>
      </c>
      <c r="AS352" s="59">
        <f t="shared" si="138"/>
        <v>0</v>
      </c>
      <c r="AT352" s="59">
        <f t="shared" si="138"/>
        <v>0</v>
      </c>
      <c r="AU352" s="59">
        <f t="shared" si="138"/>
        <v>0</v>
      </c>
      <c r="AV352" s="59">
        <f t="shared" si="138"/>
        <v>0</v>
      </c>
      <c r="AW352" s="59">
        <f t="shared" si="133"/>
        <v>0</v>
      </c>
      <c r="AX352" s="59">
        <f t="shared" si="133"/>
        <v>0</v>
      </c>
      <c r="AY352" s="59">
        <f t="shared" si="133"/>
        <v>0</v>
      </c>
      <c r="AZ352" s="59">
        <f t="shared" si="133"/>
        <v>0</v>
      </c>
      <c r="BA352" s="59">
        <f t="shared" si="133"/>
        <v>0</v>
      </c>
      <c r="BB352" s="59">
        <f t="shared" si="133"/>
        <v>2.2280926047329567E-2</v>
      </c>
    </row>
    <row r="353" spans="1:54" x14ac:dyDescent="0.25">
      <c r="A353" s="61">
        <f t="shared" si="130"/>
        <v>43497</v>
      </c>
      <c r="B353" s="32">
        <f t="shared" si="118"/>
        <v>5.5328540386292708</v>
      </c>
      <c r="C353" s="59">
        <f t="shared" ref="C353:N368" si="139">C$34/1.98347/28</f>
        <v>0</v>
      </c>
      <c r="D353" s="59">
        <f t="shared" si="139"/>
        <v>0</v>
      </c>
      <c r="E353" s="60">
        <f t="shared" si="139"/>
        <v>0</v>
      </c>
      <c r="F353" s="59">
        <f t="shared" si="139"/>
        <v>0</v>
      </c>
      <c r="G353" s="59">
        <f t="shared" si="139"/>
        <v>0</v>
      </c>
      <c r="H353" s="59">
        <f t="shared" si="139"/>
        <v>3.6011924268363742E-2</v>
      </c>
      <c r="I353" s="59">
        <f t="shared" si="139"/>
        <v>0</v>
      </c>
      <c r="J353" s="60">
        <f t="shared" si="139"/>
        <v>0.72023848536727475</v>
      </c>
      <c r="K353" s="59">
        <f t="shared" si="139"/>
        <v>5.401788640254561E-4</v>
      </c>
      <c r="L353" s="60">
        <f t="shared" si="139"/>
        <v>0</v>
      </c>
      <c r="M353" s="59">
        <f t="shared" si="139"/>
        <v>2.3929923676327704E-2</v>
      </c>
      <c r="N353" s="59">
        <f t="shared" si="139"/>
        <v>1.8005962134181871E-2</v>
      </c>
      <c r="O353" s="59">
        <f t="shared" si="127"/>
        <v>1.2133617683487357</v>
      </c>
      <c r="P353" s="59">
        <f t="shared" si="127"/>
        <v>0.91926438682376521</v>
      </c>
      <c r="Q353" s="59">
        <f t="shared" ref="Q353:BB359" si="140">Q$34/1.98347/28</f>
        <v>0</v>
      </c>
      <c r="R353" s="59">
        <f t="shared" si="140"/>
        <v>7.2023848536727489E-3</v>
      </c>
      <c r="S353" s="60">
        <f t="shared" si="140"/>
        <v>9.0029810670909344E-2</v>
      </c>
      <c r="T353" s="59">
        <f t="shared" si="140"/>
        <v>1.1703875387218217E-2</v>
      </c>
      <c r="U353" s="60">
        <f t="shared" si="140"/>
        <v>0</v>
      </c>
      <c r="V353" s="59">
        <f t="shared" si="140"/>
        <v>8.3367604681262059E-2</v>
      </c>
      <c r="W353" s="59">
        <f t="shared" si="140"/>
        <v>5.5818482615963796E-2</v>
      </c>
      <c r="X353" s="59">
        <f t="shared" si="140"/>
        <v>0</v>
      </c>
      <c r="Y353" s="59">
        <f t="shared" si="140"/>
        <v>0.11253726333863669</v>
      </c>
      <c r="Z353" s="59">
        <f t="shared" si="140"/>
        <v>0</v>
      </c>
      <c r="AA353" s="59">
        <f t="shared" si="140"/>
        <v>0.14404769707345497</v>
      </c>
      <c r="AB353" s="59">
        <f t="shared" si="140"/>
        <v>0</v>
      </c>
      <c r="AC353" s="59">
        <f t="shared" si="140"/>
        <v>0.14044650464661859</v>
      </c>
      <c r="AD353" s="59">
        <f t="shared" si="140"/>
        <v>0</v>
      </c>
      <c r="AE353" s="59">
        <f t="shared" si="140"/>
        <v>1.8005962134181871E-2</v>
      </c>
      <c r="AF353" s="59">
        <f t="shared" si="140"/>
        <v>0</v>
      </c>
      <c r="AG353" s="60">
        <f t="shared" si="140"/>
        <v>0</v>
      </c>
      <c r="AH353" s="59">
        <f t="shared" si="140"/>
        <v>0</v>
      </c>
      <c r="AI353" s="59">
        <f t="shared" si="140"/>
        <v>8.4628022030654778E-3</v>
      </c>
      <c r="AJ353" s="60">
        <f t="shared" si="140"/>
        <v>0</v>
      </c>
      <c r="AK353" s="60">
        <f t="shared" si="140"/>
        <v>1.800596213418187</v>
      </c>
      <c r="AL353" s="60">
        <f t="shared" si="140"/>
        <v>0</v>
      </c>
      <c r="AM353" s="60">
        <f t="shared" si="140"/>
        <v>0</v>
      </c>
      <c r="AN353" s="60">
        <f t="shared" si="140"/>
        <v>0.10803577280509122</v>
      </c>
      <c r="AO353" s="60">
        <f t="shared" si="140"/>
        <v>0</v>
      </c>
      <c r="AP353" s="60">
        <f t="shared" si="140"/>
        <v>0</v>
      </c>
      <c r="AQ353" s="60">
        <f t="shared" si="140"/>
        <v>0</v>
      </c>
      <c r="AR353" s="59">
        <f t="shared" si="140"/>
        <v>0</v>
      </c>
      <c r="AS353" s="59">
        <f t="shared" si="140"/>
        <v>0</v>
      </c>
      <c r="AT353" s="59">
        <f t="shared" si="140"/>
        <v>0</v>
      </c>
      <c r="AU353" s="59">
        <f t="shared" si="140"/>
        <v>0</v>
      </c>
      <c r="AV353" s="59">
        <f t="shared" si="140"/>
        <v>0</v>
      </c>
      <c r="AW353" s="59">
        <f t="shared" si="140"/>
        <v>0</v>
      </c>
      <c r="AX353" s="59">
        <f t="shared" si="140"/>
        <v>0</v>
      </c>
      <c r="AY353" s="59">
        <f t="shared" si="140"/>
        <v>0</v>
      </c>
      <c r="AZ353" s="59">
        <f t="shared" si="140"/>
        <v>0</v>
      </c>
      <c r="BA353" s="59">
        <f t="shared" si="140"/>
        <v>0</v>
      </c>
      <c r="BB353" s="59">
        <f t="shared" si="140"/>
        <v>2.1247035318334606E-2</v>
      </c>
    </row>
    <row r="354" spans="1:54" x14ac:dyDescent="0.25">
      <c r="A354" s="61">
        <f t="shared" si="130"/>
        <v>43498</v>
      </c>
      <c r="B354" s="32">
        <f t="shared" si="118"/>
        <v>5.5328540386292708</v>
      </c>
      <c r="C354" s="59">
        <f t="shared" si="139"/>
        <v>0</v>
      </c>
      <c r="D354" s="59">
        <f t="shared" si="139"/>
        <v>0</v>
      </c>
      <c r="E354" s="60">
        <f t="shared" si="139"/>
        <v>0</v>
      </c>
      <c r="F354" s="59">
        <f t="shared" si="139"/>
        <v>0</v>
      </c>
      <c r="G354" s="59">
        <f t="shared" si="139"/>
        <v>0</v>
      </c>
      <c r="H354" s="59">
        <f t="shared" si="139"/>
        <v>3.6011924268363742E-2</v>
      </c>
      <c r="I354" s="59">
        <f t="shared" si="139"/>
        <v>0</v>
      </c>
      <c r="J354" s="60">
        <f t="shared" si="139"/>
        <v>0.72023848536727475</v>
      </c>
      <c r="K354" s="59">
        <f t="shared" si="139"/>
        <v>5.401788640254561E-4</v>
      </c>
      <c r="L354" s="60">
        <f t="shared" si="139"/>
        <v>0</v>
      </c>
      <c r="M354" s="59">
        <f t="shared" si="139"/>
        <v>2.3929923676327704E-2</v>
      </c>
      <c r="N354" s="59">
        <f t="shared" si="139"/>
        <v>1.8005962134181871E-2</v>
      </c>
      <c r="O354" s="59">
        <f t="shared" si="127"/>
        <v>1.2133617683487357</v>
      </c>
      <c r="P354" s="59">
        <f t="shared" si="127"/>
        <v>0.91926438682376521</v>
      </c>
      <c r="Q354" s="59">
        <f t="shared" si="140"/>
        <v>0</v>
      </c>
      <c r="R354" s="59">
        <f t="shared" si="140"/>
        <v>7.2023848536727489E-3</v>
      </c>
      <c r="S354" s="60">
        <f t="shared" si="140"/>
        <v>9.0029810670909344E-2</v>
      </c>
      <c r="T354" s="59">
        <f t="shared" si="140"/>
        <v>1.1703875387218217E-2</v>
      </c>
      <c r="U354" s="60">
        <f t="shared" si="140"/>
        <v>0</v>
      </c>
      <c r="V354" s="59">
        <f t="shared" si="140"/>
        <v>8.3367604681262059E-2</v>
      </c>
      <c r="W354" s="59">
        <f t="shared" si="140"/>
        <v>5.5818482615963796E-2</v>
      </c>
      <c r="X354" s="59">
        <f t="shared" si="140"/>
        <v>0</v>
      </c>
      <c r="Y354" s="59">
        <f t="shared" si="140"/>
        <v>0.11253726333863669</v>
      </c>
      <c r="Z354" s="59">
        <f t="shared" si="140"/>
        <v>0</v>
      </c>
      <c r="AA354" s="59">
        <f t="shared" si="140"/>
        <v>0.14404769707345497</v>
      </c>
      <c r="AB354" s="59">
        <f t="shared" si="140"/>
        <v>0</v>
      </c>
      <c r="AC354" s="59">
        <f t="shared" si="140"/>
        <v>0.14044650464661859</v>
      </c>
      <c r="AD354" s="59">
        <f t="shared" si="140"/>
        <v>0</v>
      </c>
      <c r="AE354" s="59">
        <f t="shared" si="140"/>
        <v>1.8005962134181871E-2</v>
      </c>
      <c r="AF354" s="59">
        <f t="shared" si="140"/>
        <v>0</v>
      </c>
      <c r="AG354" s="60">
        <f t="shared" si="140"/>
        <v>0</v>
      </c>
      <c r="AH354" s="59">
        <f t="shared" si="140"/>
        <v>0</v>
      </c>
      <c r="AI354" s="59">
        <f t="shared" si="140"/>
        <v>8.4628022030654778E-3</v>
      </c>
      <c r="AJ354" s="60">
        <f t="shared" si="140"/>
        <v>0</v>
      </c>
      <c r="AK354" s="60">
        <f t="shared" si="140"/>
        <v>1.800596213418187</v>
      </c>
      <c r="AL354" s="60">
        <f t="shared" si="140"/>
        <v>0</v>
      </c>
      <c r="AM354" s="60">
        <f t="shared" si="140"/>
        <v>0</v>
      </c>
      <c r="AN354" s="60">
        <f t="shared" si="140"/>
        <v>0.10803577280509122</v>
      </c>
      <c r="AO354" s="60">
        <f t="shared" si="140"/>
        <v>0</v>
      </c>
      <c r="AP354" s="60">
        <f t="shared" si="140"/>
        <v>0</v>
      </c>
      <c r="AQ354" s="60">
        <f t="shared" si="140"/>
        <v>0</v>
      </c>
      <c r="AR354" s="59">
        <f t="shared" si="140"/>
        <v>0</v>
      </c>
      <c r="AS354" s="59">
        <f t="shared" si="140"/>
        <v>0</v>
      </c>
      <c r="AT354" s="59">
        <f t="shared" si="140"/>
        <v>0</v>
      </c>
      <c r="AU354" s="59">
        <f t="shared" si="140"/>
        <v>0</v>
      </c>
      <c r="AV354" s="59">
        <f t="shared" si="140"/>
        <v>0</v>
      </c>
      <c r="AW354" s="59">
        <f t="shared" si="140"/>
        <v>0</v>
      </c>
      <c r="AX354" s="59">
        <f t="shared" si="140"/>
        <v>0</v>
      </c>
      <c r="AY354" s="59">
        <f t="shared" si="140"/>
        <v>0</v>
      </c>
      <c r="AZ354" s="59">
        <f t="shared" si="140"/>
        <v>0</v>
      </c>
      <c r="BA354" s="59">
        <f t="shared" si="140"/>
        <v>0</v>
      </c>
      <c r="BB354" s="59">
        <f t="shared" si="140"/>
        <v>2.1247035318334606E-2</v>
      </c>
    </row>
    <row r="355" spans="1:54" x14ac:dyDescent="0.25">
      <c r="A355" s="61">
        <f t="shared" si="130"/>
        <v>43499</v>
      </c>
      <c r="B355" s="32">
        <f t="shared" si="118"/>
        <v>5.5328540386292708</v>
      </c>
      <c r="C355" s="59">
        <f t="shared" si="139"/>
        <v>0</v>
      </c>
      <c r="D355" s="59">
        <f t="shared" si="139"/>
        <v>0</v>
      </c>
      <c r="E355" s="60">
        <f t="shared" si="139"/>
        <v>0</v>
      </c>
      <c r="F355" s="59">
        <f t="shared" si="139"/>
        <v>0</v>
      </c>
      <c r="G355" s="59">
        <f t="shared" si="139"/>
        <v>0</v>
      </c>
      <c r="H355" s="59">
        <f t="shared" si="139"/>
        <v>3.6011924268363742E-2</v>
      </c>
      <c r="I355" s="59">
        <f t="shared" si="139"/>
        <v>0</v>
      </c>
      <c r="J355" s="60">
        <f t="shared" si="139"/>
        <v>0.72023848536727475</v>
      </c>
      <c r="K355" s="59">
        <f t="shared" si="139"/>
        <v>5.401788640254561E-4</v>
      </c>
      <c r="L355" s="60">
        <f t="shared" si="139"/>
        <v>0</v>
      </c>
      <c r="M355" s="59">
        <f t="shared" si="139"/>
        <v>2.3929923676327704E-2</v>
      </c>
      <c r="N355" s="59">
        <f t="shared" si="139"/>
        <v>1.8005962134181871E-2</v>
      </c>
      <c r="O355" s="59">
        <f t="shared" si="127"/>
        <v>1.2133617683487357</v>
      </c>
      <c r="P355" s="59">
        <f t="shared" si="127"/>
        <v>0.91926438682376521</v>
      </c>
      <c r="Q355" s="59">
        <f t="shared" si="140"/>
        <v>0</v>
      </c>
      <c r="R355" s="59">
        <f t="shared" si="140"/>
        <v>7.2023848536727489E-3</v>
      </c>
      <c r="S355" s="60">
        <f t="shared" si="140"/>
        <v>9.0029810670909344E-2</v>
      </c>
      <c r="T355" s="59">
        <f t="shared" si="140"/>
        <v>1.1703875387218217E-2</v>
      </c>
      <c r="U355" s="60">
        <f t="shared" si="140"/>
        <v>0</v>
      </c>
      <c r="V355" s="59">
        <f t="shared" si="140"/>
        <v>8.3367604681262059E-2</v>
      </c>
      <c r="W355" s="59">
        <f t="shared" si="140"/>
        <v>5.5818482615963796E-2</v>
      </c>
      <c r="X355" s="59">
        <f t="shared" si="140"/>
        <v>0</v>
      </c>
      <c r="Y355" s="59">
        <f t="shared" si="140"/>
        <v>0.11253726333863669</v>
      </c>
      <c r="Z355" s="59">
        <f t="shared" si="140"/>
        <v>0</v>
      </c>
      <c r="AA355" s="59">
        <f t="shared" si="140"/>
        <v>0.14404769707345497</v>
      </c>
      <c r="AB355" s="59">
        <f t="shared" si="140"/>
        <v>0</v>
      </c>
      <c r="AC355" s="59">
        <f t="shared" si="140"/>
        <v>0.14044650464661859</v>
      </c>
      <c r="AD355" s="59">
        <f t="shared" si="140"/>
        <v>0</v>
      </c>
      <c r="AE355" s="59">
        <f t="shared" si="140"/>
        <v>1.8005962134181871E-2</v>
      </c>
      <c r="AF355" s="59">
        <f t="shared" si="140"/>
        <v>0</v>
      </c>
      <c r="AG355" s="60">
        <f t="shared" si="140"/>
        <v>0</v>
      </c>
      <c r="AH355" s="59">
        <f t="shared" si="140"/>
        <v>0</v>
      </c>
      <c r="AI355" s="59">
        <f t="shared" si="140"/>
        <v>8.4628022030654778E-3</v>
      </c>
      <c r="AJ355" s="60">
        <f t="shared" si="140"/>
        <v>0</v>
      </c>
      <c r="AK355" s="60">
        <f t="shared" si="140"/>
        <v>1.800596213418187</v>
      </c>
      <c r="AL355" s="60">
        <f t="shared" si="140"/>
        <v>0</v>
      </c>
      <c r="AM355" s="60">
        <f t="shared" si="140"/>
        <v>0</v>
      </c>
      <c r="AN355" s="60">
        <f t="shared" si="140"/>
        <v>0.10803577280509122</v>
      </c>
      <c r="AO355" s="60">
        <f t="shared" si="140"/>
        <v>0</v>
      </c>
      <c r="AP355" s="60">
        <f t="shared" si="140"/>
        <v>0</v>
      </c>
      <c r="AQ355" s="60">
        <f t="shared" si="140"/>
        <v>0</v>
      </c>
      <c r="AR355" s="59">
        <f t="shared" si="140"/>
        <v>0</v>
      </c>
      <c r="AS355" s="59">
        <f t="shared" si="140"/>
        <v>0</v>
      </c>
      <c r="AT355" s="59">
        <f t="shared" si="140"/>
        <v>0</v>
      </c>
      <c r="AU355" s="59">
        <f t="shared" si="140"/>
        <v>0</v>
      </c>
      <c r="AV355" s="59">
        <f t="shared" si="140"/>
        <v>0</v>
      </c>
      <c r="AW355" s="59">
        <f t="shared" si="140"/>
        <v>0</v>
      </c>
      <c r="AX355" s="59">
        <f t="shared" si="140"/>
        <v>0</v>
      </c>
      <c r="AY355" s="59">
        <f t="shared" si="140"/>
        <v>0</v>
      </c>
      <c r="AZ355" s="59">
        <f t="shared" si="140"/>
        <v>0</v>
      </c>
      <c r="BA355" s="59">
        <f t="shared" si="140"/>
        <v>0</v>
      </c>
      <c r="BB355" s="59">
        <f t="shared" si="140"/>
        <v>2.1247035318334606E-2</v>
      </c>
    </row>
    <row r="356" spans="1:54" x14ac:dyDescent="0.25">
      <c r="A356" s="61">
        <f t="shared" si="130"/>
        <v>43500</v>
      </c>
      <c r="B356" s="32">
        <f t="shared" si="118"/>
        <v>5.5328540386292708</v>
      </c>
      <c r="C356" s="59">
        <f t="shared" si="139"/>
        <v>0</v>
      </c>
      <c r="D356" s="59">
        <f t="shared" si="139"/>
        <v>0</v>
      </c>
      <c r="E356" s="60">
        <f t="shared" si="139"/>
        <v>0</v>
      </c>
      <c r="F356" s="59">
        <f t="shared" si="139"/>
        <v>0</v>
      </c>
      <c r="G356" s="59">
        <f t="shared" si="139"/>
        <v>0</v>
      </c>
      <c r="H356" s="59">
        <f t="shared" si="139"/>
        <v>3.6011924268363742E-2</v>
      </c>
      <c r="I356" s="59">
        <f t="shared" si="139"/>
        <v>0</v>
      </c>
      <c r="J356" s="60">
        <f t="shared" si="139"/>
        <v>0.72023848536727475</v>
      </c>
      <c r="K356" s="59">
        <f t="shared" si="139"/>
        <v>5.401788640254561E-4</v>
      </c>
      <c r="L356" s="60">
        <f t="shared" si="139"/>
        <v>0</v>
      </c>
      <c r="M356" s="59">
        <f t="shared" si="139"/>
        <v>2.3929923676327704E-2</v>
      </c>
      <c r="N356" s="59">
        <f t="shared" si="139"/>
        <v>1.8005962134181871E-2</v>
      </c>
      <c r="O356" s="59">
        <f t="shared" si="127"/>
        <v>1.2133617683487357</v>
      </c>
      <c r="P356" s="59">
        <f t="shared" si="127"/>
        <v>0.91926438682376521</v>
      </c>
      <c r="Q356" s="59">
        <f t="shared" si="140"/>
        <v>0</v>
      </c>
      <c r="R356" s="59">
        <f t="shared" si="140"/>
        <v>7.2023848536727489E-3</v>
      </c>
      <c r="S356" s="60">
        <f t="shared" si="140"/>
        <v>9.0029810670909344E-2</v>
      </c>
      <c r="T356" s="59">
        <f t="shared" si="140"/>
        <v>1.1703875387218217E-2</v>
      </c>
      <c r="U356" s="60">
        <f t="shared" si="140"/>
        <v>0</v>
      </c>
      <c r="V356" s="59">
        <f t="shared" si="140"/>
        <v>8.3367604681262059E-2</v>
      </c>
      <c r="W356" s="59">
        <f t="shared" si="140"/>
        <v>5.5818482615963796E-2</v>
      </c>
      <c r="X356" s="59">
        <f t="shared" si="140"/>
        <v>0</v>
      </c>
      <c r="Y356" s="59">
        <f t="shared" si="140"/>
        <v>0.11253726333863669</v>
      </c>
      <c r="Z356" s="59">
        <f t="shared" si="140"/>
        <v>0</v>
      </c>
      <c r="AA356" s="59">
        <f t="shared" si="140"/>
        <v>0.14404769707345497</v>
      </c>
      <c r="AB356" s="59">
        <f t="shared" si="140"/>
        <v>0</v>
      </c>
      <c r="AC356" s="59">
        <f t="shared" si="140"/>
        <v>0.14044650464661859</v>
      </c>
      <c r="AD356" s="59">
        <f t="shared" si="140"/>
        <v>0</v>
      </c>
      <c r="AE356" s="59">
        <f t="shared" si="140"/>
        <v>1.8005962134181871E-2</v>
      </c>
      <c r="AF356" s="59">
        <f t="shared" si="140"/>
        <v>0</v>
      </c>
      <c r="AG356" s="60">
        <f t="shared" si="140"/>
        <v>0</v>
      </c>
      <c r="AH356" s="59">
        <f t="shared" si="140"/>
        <v>0</v>
      </c>
      <c r="AI356" s="59">
        <f t="shared" si="140"/>
        <v>8.4628022030654778E-3</v>
      </c>
      <c r="AJ356" s="60">
        <f t="shared" si="140"/>
        <v>0</v>
      </c>
      <c r="AK356" s="60">
        <f t="shared" si="140"/>
        <v>1.800596213418187</v>
      </c>
      <c r="AL356" s="60">
        <f t="shared" si="140"/>
        <v>0</v>
      </c>
      <c r="AM356" s="60">
        <f t="shared" si="140"/>
        <v>0</v>
      </c>
      <c r="AN356" s="60">
        <f t="shared" si="140"/>
        <v>0.10803577280509122</v>
      </c>
      <c r="AO356" s="60">
        <f t="shared" si="140"/>
        <v>0</v>
      </c>
      <c r="AP356" s="60">
        <f t="shared" si="140"/>
        <v>0</v>
      </c>
      <c r="AQ356" s="60">
        <f t="shared" si="140"/>
        <v>0</v>
      </c>
      <c r="AR356" s="59">
        <f t="shared" si="140"/>
        <v>0</v>
      </c>
      <c r="AS356" s="59">
        <f t="shared" si="140"/>
        <v>0</v>
      </c>
      <c r="AT356" s="59">
        <f t="shared" si="140"/>
        <v>0</v>
      </c>
      <c r="AU356" s="59">
        <f t="shared" si="140"/>
        <v>0</v>
      </c>
      <c r="AV356" s="59">
        <f t="shared" si="140"/>
        <v>0</v>
      </c>
      <c r="AW356" s="59">
        <f t="shared" si="140"/>
        <v>0</v>
      </c>
      <c r="AX356" s="59">
        <f t="shared" si="140"/>
        <v>0</v>
      </c>
      <c r="AY356" s="59">
        <f t="shared" si="140"/>
        <v>0</v>
      </c>
      <c r="AZ356" s="59">
        <f t="shared" si="140"/>
        <v>0</v>
      </c>
      <c r="BA356" s="59">
        <f t="shared" si="140"/>
        <v>0</v>
      </c>
      <c r="BB356" s="59">
        <f t="shared" si="140"/>
        <v>2.1247035318334606E-2</v>
      </c>
    </row>
    <row r="357" spans="1:54" x14ac:dyDescent="0.25">
      <c r="A357" s="61">
        <f t="shared" si="130"/>
        <v>43501</v>
      </c>
      <c r="B357" s="32">
        <f t="shared" si="118"/>
        <v>5.5328540386292708</v>
      </c>
      <c r="C357" s="59">
        <f t="shared" si="139"/>
        <v>0</v>
      </c>
      <c r="D357" s="59">
        <f t="shared" si="139"/>
        <v>0</v>
      </c>
      <c r="E357" s="60">
        <f t="shared" si="139"/>
        <v>0</v>
      </c>
      <c r="F357" s="59">
        <f t="shared" si="139"/>
        <v>0</v>
      </c>
      <c r="G357" s="59">
        <f t="shared" si="139"/>
        <v>0</v>
      </c>
      <c r="H357" s="59">
        <f t="shared" si="139"/>
        <v>3.6011924268363742E-2</v>
      </c>
      <c r="I357" s="59">
        <f t="shared" si="139"/>
        <v>0</v>
      </c>
      <c r="J357" s="60">
        <f t="shared" si="139"/>
        <v>0.72023848536727475</v>
      </c>
      <c r="K357" s="59">
        <f t="shared" si="139"/>
        <v>5.401788640254561E-4</v>
      </c>
      <c r="L357" s="60">
        <f t="shared" si="139"/>
        <v>0</v>
      </c>
      <c r="M357" s="59">
        <f t="shared" si="139"/>
        <v>2.3929923676327704E-2</v>
      </c>
      <c r="N357" s="59">
        <f t="shared" si="139"/>
        <v>1.8005962134181871E-2</v>
      </c>
      <c r="O357" s="59">
        <f t="shared" si="127"/>
        <v>1.2133617683487357</v>
      </c>
      <c r="P357" s="59">
        <f t="shared" si="127"/>
        <v>0.91926438682376521</v>
      </c>
      <c r="Q357" s="59">
        <f t="shared" si="140"/>
        <v>0</v>
      </c>
      <c r="R357" s="59">
        <f t="shared" si="140"/>
        <v>7.2023848536727489E-3</v>
      </c>
      <c r="S357" s="60">
        <f t="shared" si="140"/>
        <v>9.0029810670909344E-2</v>
      </c>
      <c r="T357" s="59">
        <f t="shared" si="140"/>
        <v>1.1703875387218217E-2</v>
      </c>
      <c r="U357" s="60">
        <f t="shared" si="140"/>
        <v>0</v>
      </c>
      <c r="V357" s="59">
        <f t="shared" si="140"/>
        <v>8.3367604681262059E-2</v>
      </c>
      <c r="W357" s="59">
        <f t="shared" si="140"/>
        <v>5.5818482615963796E-2</v>
      </c>
      <c r="X357" s="59">
        <f t="shared" si="140"/>
        <v>0</v>
      </c>
      <c r="Y357" s="59">
        <f t="shared" si="140"/>
        <v>0.11253726333863669</v>
      </c>
      <c r="Z357" s="59">
        <f t="shared" si="140"/>
        <v>0</v>
      </c>
      <c r="AA357" s="59">
        <f t="shared" si="140"/>
        <v>0.14404769707345497</v>
      </c>
      <c r="AB357" s="59">
        <f t="shared" si="140"/>
        <v>0</v>
      </c>
      <c r="AC357" s="59">
        <f t="shared" si="140"/>
        <v>0.14044650464661859</v>
      </c>
      <c r="AD357" s="59">
        <f t="shared" si="140"/>
        <v>0</v>
      </c>
      <c r="AE357" s="59">
        <f t="shared" si="140"/>
        <v>1.8005962134181871E-2</v>
      </c>
      <c r="AF357" s="59">
        <f t="shared" si="140"/>
        <v>0</v>
      </c>
      <c r="AG357" s="60">
        <f t="shared" si="140"/>
        <v>0</v>
      </c>
      <c r="AH357" s="59">
        <f t="shared" si="140"/>
        <v>0</v>
      </c>
      <c r="AI357" s="59">
        <f t="shared" si="140"/>
        <v>8.4628022030654778E-3</v>
      </c>
      <c r="AJ357" s="60">
        <f t="shared" si="140"/>
        <v>0</v>
      </c>
      <c r="AK357" s="60">
        <f t="shared" si="140"/>
        <v>1.800596213418187</v>
      </c>
      <c r="AL357" s="60">
        <f t="shared" si="140"/>
        <v>0</v>
      </c>
      <c r="AM357" s="60">
        <f t="shared" si="140"/>
        <v>0</v>
      </c>
      <c r="AN357" s="60">
        <f t="shared" si="140"/>
        <v>0.10803577280509122</v>
      </c>
      <c r="AO357" s="60">
        <f t="shared" si="140"/>
        <v>0</v>
      </c>
      <c r="AP357" s="60">
        <f t="shared" si="140"/>
        <v>0</v>
      </c>
      <c r="AQ357" s="60">
        <f t="shared" si="140"/>
        <v>0</v>
      </c>
      <c r="AR357" s="59">
        <f t="shared" si="140"/>
        <v>0</v>
      </c>
      <c r="AS357" s="59">
        <f t="shared" si="140"/>
        <v>0</v>
      </c>
      <c r="AT357" s="59">
        <f t="shared" si="140"/>
        <v>0</v>
      </c>
      <c r="AU357" s="59">
        <f t="shared" si="140"/>
        <v>0</v>
      </c>
      <c r="AV357" s="59">
        <f t="shared" si="140"/>
        <v>0</v>
      </c>
      <c r="AW357" s="59">
        <f t="shared" si="140"/>
        <v>0</v>
      </c>
      <c r="AX357" s="59">
        <f t="shared" si="140"/>
        <v>0</v>
      </c>
      <c r="AY357" s="59">
        <f t="shared" si="140"/>
        <v>0</v>
      </c>
      <c r="AZ357" s="59">
        <f t="shared" si="140"/>
        <v>0</v>
      </c>
      <c r="BA357" s="59">
        <f t="shared" si="140"/>
        <v>0</v>
      </c>
      <c r="BB357" s="59">
        <f t="shared" si="140"/>
        <v>2.1247035318334606E-2</v>
      </c>
    </row>
    <row r="358" spans="1:54" x14ac:dyDescent="0.25">
      <c r="A358" s="61">
        <f t="shared" si="130"/>
        <v>43502</v>
      </c>
      <c r="B358" s="32">
        <f t="shared" si="118"/>
        <v>5.5328540386292708</v>
      </c>
      <c r="C358" s="59">
        <f t="shared" si="139"/>
        <v>0</v>
      </c>
      <c r="D358" s="59">
        <f t="shared" si="139"/>
        <v>0</v>
      </c>
      <c r="E358" s="60">
        <f t="shared" si="139"/>
        <v>0</v>
      </c>
      <c r="F358" s="59">
        <f t="shared" si="139"/>
        <v>0</v>
      </c>
      <c r="G358" s="59">
        <f t="shared" si="139"/>
        <v>0</v>
      </c>
      <c r="H358" s="59">
        <f t="shared" si="139"/>
        <v>3.6011924268363742E-2</v>
      </c>
      <c r="I358" s="59">
        <f t="shared" si="139"/>
        <v>0</v>
      </c>
      <c r="J358" s="60">
        <f t="shared" si="139"/>
        <v>0.72023848536727475</v>
      </c>
      <c r="K358" s="59">
        <f t="shared" si="139"/>
        <v>5.401788640254561E-4</v>
      </c>
      <c r="L358" s="60">
        <f t="shared" si="139"/>
        <v>0</v>
      </c>
      <c r="M358" s="59">
        <f t="shared" si="139"/>
        <v>2.3929923676327704E-2</v>
      </c>
      <c r="N358" s="59">
        <f t="shared" si="139"/>
        <v>1.8005962134181871E-2</v>
      </c>
      <c r="O358" s="59">
        <f t="shared" si="127"/>
        <v>1.2133617683487357</v>
      </c>
      <c r="P358" s="59">
        <f t="shared" si="127"/>
        <v>0.91926438682376521</v>
      </c>
      <c r="Q358" s="59">
        <f t="shared" si="140"/>
        <v>0</v>
      </c>
      <c r="R358" s="59">
        <f t="shared" si="140"/>
        <v>7.2023848536727489E-3</v>
      </c>
      <c r="S358" s="60">
        <f t="shared" si="140"/>
        <v>9.0029810670909344E-2</v>
      </c>
      <c r="T358" s="59">
        <f t="shared" si="140"/>
        <v>1.1703875387218217E-2</v>
      </c>
      <c r="U358" s="60">
        <f t="shared" si="140"/>
        <v>0</v>
      </c>
      <c r="V358" s="59">
        <f t="shared" si="140"/>
        <v>8.3367604681262059E-2</v>
      </c>
      <c r="W358" s="59">
        <f t="shared" si="140"/>
        <v>5.5818482615963796E-2</v>
      </c>
      <c r="X358" s="59">
        <f t="shared" si="140"/>
        <v>0</v>
      </c>
      <c r="Y358" s="59">
        <f t="shared" si="140"/>
        <v>0.11253726333863669</v>
      </c>
      <c r="Z358" s="59">
        <f t="shared" si="140"/>
        <v>0</v>
      </c>
      <c r="AA358" s="59">
        <f t="shared" si="140"/>
        <v>0.14404769707345497</v>
      </c>
      <c r="AB358" s="59">
        <f t="shared" si="140"/>
        <v>0</v>
      </c>
      <c r="AC358" s="59">
        <f t="shared" si="140"/>
        <v>0.14044650464661859</v>
      </c>
      <c r="AD358" s="59">
        <f t="shared" si="140"/>
        <v>0</v>
      </c>
      <c r="AE358" s="59">
        <f t="shared" si="140"/>
        <v>1.8005962134181871E-2</v>
      </c>
      <c r="AF358" s="59">
        <f t="shared" si="140"/>
        <v>0</v>
      </c>
      <c r="AG358" s="60">
        <f t="shared" si="140"/>
        <v>0</v>
      </c>
      <c r="AH358" s="59">
        <f t="shared" si="140"/>
        <v>0</v>
      </c>
      <c r="AI358" s="59">
        <f t="shared" si="140"/>
        <v>8.4628022030654778E-3</v>
      </c>
      <c r="AJ358" s="60">
        <f t="shared" si="140"/>
        <v>0</v>
      </c>
      <c r="AK358" s="60">
        <f t="shared" si="140"/>
        <v>1.800596213418187</v>
      </c>
      <c r="AL358" s="60">
        <f t="shared" si="140"/>
        <v>0</v>
      </c>
      <c r="AM358" s="60">
        <f t="shared" si="140"/>
        <v>0</v>
      </c>
      <c r="AN358" s="60">
        <f t="shared" si="140"/>
        <v>0.10803577280509122</v>
      </c>
      <c r="AO358" s="60">
        <f t="shared" si="140"/>
        <v>0</v>
      </c>
      <c r="AP358" s="60">
        <f t="shared" si="140"/>
        <v>0</v>
      </c>
      <c r="AQ358" s="60">
        <f t="shared" si="140"/>
        <v>0</v>
      </c>
      <c r="AR358" s="59">
        <f t="shared" si="140"/>
        <v>0</v>
      </c>
      <c r="AS358" s="59">
        <f t="shared" si="140"/>
        <v>0</v>
      </c>
      <c r="AT358" s="59">
        <f t="shared" si="140"/>
        <v>0</v>
      </c>
      <c r="AU358" s="59">
        <f t="shared" si="140"/>
        <v>0</v>
      </c>
      <c r="AV358" s="59">
        <f t="shared" si="140"/>
        <v>0</v>
      </c>
      <c r="AW358" s="59">
        <f t="shared" si="140"/>
        <v>0</v>
      </c>
      <c r="AX358" s="59">
        <f t="shared" si="140"/>
        <v>0</v>
      </c>
      <c r="AY358" s="59">
        <f t="shared" si="140"/>
        <v>0</v>
      </c>
      <c r="AZ358" s="59">
        <f t="shared" si="140"/>
        <v>0</v>
      </c>
      <c r="BA358" s="59">
        <f t="shared" si="140"/>
        <v>0</v>
      </c>
      <c r="BB358" s="59">
        <f t="shared" si="140"/>
        <v>2.1247035318334606E-2</v>
      </c>
    </row>
    <row r="359" spans="1:54" x14ac:dyDescent="0.25">
      <c r="A359" s="61">
        <f t="shared" si="130"/>
        <v>43503</v>
      </c>
      <c r="B359" s="32">
        <f t="shared" si="118"/>
        <v>5.5328540386292708</v>
      </c>
      <c r="C359" s="59">
        <f t="shared" si="139"/>
        <v>0</v>
      </c>
      <c r="D359" s="59">
        <f t="shared" si="139"/>
        <v>0</v>
      </c>
      <c r="E359" s="60">
        <f t="shared" si="139"/>
        <v>0</v>
      </c>
      <c r="F359" s="59">
        <f t="shared" si="139"/>
        <v>0</v>
      </c>
      <c r="G359" s="59">
        <f t="shared" si="139"/>
        <v>0</v>
      </c>
      <c r="H359" s="59">
        <f t="shared" si="139"/>
        <v>3.6011924268363742E-2</v>
      </c>
      <c r="I359" s="59">
        <f t="shared" si="139"/>
        <v>0</v>
      </c>
      <c r="J359" s="60">
        <f t="shared" si="139"/>
        <v>0.72023848536727475</v>
      </c>
      <c r="K359" s="59">
        <f t="shared" si="139"/>
        <v>5.401788640254561E-4</v>
      </c>
      <c r="L359" s="60">
        <f t="shared" si="139"/>
        <v>0</v>
      </c>
      <c r="M359" s="59">
        <f t="shared" si="139"/>
        <v>2.3929923676327704E-2</v>
      </c>
      <c r="N359" s="59">
        <f t="shared" si="139"/>
        <v>1.8005962134181871E-2</v>
      </c>
      <c r="O359" s="59">
        <f t="shared" si="127"/>
        <v>1.2133617683487357</v>
      </c>
      <c r="P359" s="59">
        <f t="shared" si="127"/>
        <v>0.91926438682376521</v>
      </c>
      <c r="Q359" s="59">
        <f t="shared" si="140"/>
        <v>0</v>
      </c>
      <c r="R359" s="59">
        <f t="shared" si="140"/>
        <v>7.2023848536727489E-3</v>
      </c>
      <c r="S359" s="60">
        <f t="shared" si="140"/>
        <v>9.0029810670909344E-2</v>
      </c>
      <c r="T359" s="59">
        <f t="shared" si="140"/>
        <v>1.1703875387218217E-2</v>
      </c>
      <c r="U359" s="60">
        <f t="shared" si="140"/>
        <v>0</v>
      </c>
      <c r="V359" s="59">
        <f t="shared" si="140"/>
        <v>8.3367604681262059E-2</v>
      </c>
      <c r="W359" s="59">
        <f t="shared" si="140"/>
        <v>5.5818482615963796E-2</v>
      </c>
      <c r="X359" s="59">
        <f t="shared" si="140"/>
        <v>0</v>
      </c>
      <c r="Y359" s="59">
        <f t="shared" si="140"/>
        <v>0.11253726333863669</v>
      </c>
      <c r="Z359" s="59">
        <f t="shared" si="140"/>
        <v>0</v>
      </c>
      <c r="AA359" s="59">
        <f t="shared" si="140"/>
        <v>0.14404769707345497</v>
      </c>
      <c r="AB359" s="59">
        <f t="shared" si="140"/>
        <v>0</v>
      </c>
      <c r="AC359" s="59">
        <f t="shared" si="140"/>
        <v>0.14044650464661859</v>
      </c>
      <c r="AD359" s="59">
        <f t="shared" si="140"/>
        <v>0</v>
      </c>
      <c r="AE359" s="59">
        <f t="shared" si="140"/>
        <v>1.8005962134181871E-2</v>
      </c>
      <c r="AF359" s="59">
        <f t="shared" si="140"/>
        <v>0</v>
      </c>
      <c r="AG359" s="60">
        <f t="shared" si="140"/>
        <v>0</v>
      </c>
      <c r="AH359" s="59">
        <f t="shared" si="140"/>
        <v>0</v>
      </c>
      <c r="AI359" s="59">
        <f t="shared" si="140"/>
        <v>8.4628022030654778E-3</v>
      </c>
      <c r="AJ359" s="60">
        <f t="shared" si="140"/>
        <v>0</v>
      </c>
      <c r="AK359" s="60">
        <f t="shared" si="140"/>
        <v>1.800596213418187</v>
      </c>
      <c r="AL359" s="60">
        <f t="shared" si="140"/>
        <v>0</v>
      </c>
      <c r="AM359" s="60">
        <f t="shared" si="140"/>
        <v>0</v>
      </c>
      <c r="AN359" s="60">
        <f t="shared" si="140"/>
        <v>0.10803577280509122</v>
      </c>
      <c r="AO359" s="60">
        <f t="shared" si="140"/>
        <v>0</v>
      </c>
      <c r="AP359" s="60">
        <f t="shared" si="140"/>
        <v>0</v>
      </c>
      <c r="AQ359" s="60">
        <f t="shared" si="140"/>
        <v>0</v>
      </c>
      <c r="AR359" s="59">
        <f t="shared" ref="AR359:BG374" si="141">AR$34/1.98347/28</f>
        <v>0</v>
      </c>
      <c r="AS359" s="59">
        <f t="shared" si="141"/>
        <v>0</v>
      </c>
      <c r="AT359" s="59">
        <f t="shared" si="141"/>
        <v>0</v>
      </c>
      <c r="AU359" s="59">
        <f t="shared" si="141"/>
        <v>0</v>
      </c>
      <c r="AV359" s="59">
        <f t="shared" si="141"/>
        <v>0</v>
      </c>
      <c r="AW359" s="59">
        <f t="shared" si="141"/>
        <v>0</v>
      </c>
      <c r="AX359" s="59">
        <f t="shared" si="141"/>
        <v>0</v>
      </c>
      <c r="AY359" s="59">
        <f t="shared" si="141"/>
        <v>0</v>
      </c>
      <c r="AZ359" s="59">
        <f t="shared" si="141"/>
        <v>0</v>
      </c>
      <c r="BA359" s="59">
        <f t="shared" si="141"/>
        <v>0</v>
      </c>
      <c r="BB359" s="59">
        <f t="shared" si="141"/>
        <v>2.1247035318334606E-2</v>
      </c>
    </row>
    <row r="360" spans="1:54" x14ac:dyDescent="0.25">
      <c r="A360" s="61">
        <f t="shared" si="130"/>
        <v>43504</v>
      </c>
      <c r="B360" s="32">
        <f t="shared" si="118"/>
        <v>5.5328540386292708</v>
      </c>
      <c r="C360" s="59">
        <f t="shared" si="139"/>
        <v>0</v>
      </c>
      <c r="D360" s="59">
        <f t="shared" si="139"/>
        <v>0</v>
      </c>
      <c r="E360" s="60">
        <f t="shared" si="139"/>
        <v>0</v>
      </c>
      <c r="F360" s="59">
        <f t="shared" si="139"/>
        <v>0</v>
      </c>
      <c r="G360" s="59">
        <f t="shared" si="139"/>
        <v>0</v>
      </c>
      <c r="H360" s="59">
        <f t="shared" si="139"/>
        <v>3.6011924268363742E-2</v>
      </c>
      <c r="I360" s="59">
        <f t="shared" si="139"/>
        <v>0</v>
      </c>
      <c r="J360" s="60">
        <f t="shared" si="139"/>
        <v>0.72023848536727475</v>
      </c>
      <c r="K360" s="59">
        <f t="shared" si="139"/>
        <v>5.401788640254561E-4</v>
      </c>
      <c r="L360" s="60">
        <f t="shared" si="139"/>
        <v>0</v>
      </c>
      <c r="M360" s="59">
        <f t="shared" si="139"/>
        <v>2.3929923676327704E-2</v>
      </c>
      <c r="N360" s="59">
        <f t="shared" si="139"/>
        <v>1.8005962134181871E-2</v>
      </c>
      <c r="O360" s="59">
        <f t="shared" si="127"/>
        <v>1.2133617683487357</v>
      </c>
      <c r="P360" s="59">
        <f t="shared" si="127"/>
        <v>0.91926438682376521</v>
      </c>
      <c r="Q360" s="59">
        <f t="shared" ref="Q360:AF375" si="142">Q$34/1.98347/28</f>
        <v>0</v>
      </c>
      <c r="R360" s="59">
        <f t="shared" si="142"/>
        <v>7.2023848536727489E-3</v>
      </c>
      <c r="S360" s="60">
        <f t="shared" si="142"/>
        <v>9.0029810670909344E-2</v>
      </c>
      <c r="T360" s="59">
        <f t="shared" si="142"/>
        <v>1.1703875387218217E-2</v>
      </c>
      <c r="U360" s="60">
        <f t="shared" si="142"/>
        <v>0</v>
      </c>
      <c r="V360" s="59">
        <f t="shared" si="142"/>
        <v>8.3367604681262059E-2</v>
      </c>
      <c r="W360" s="59">
        <f t="shared" si="142"/>
        <v>5.5818482615963796E-2</v>
      </c>
      <c r="X360" s="59">
        <f t="shared" si="142"/>
        <v>0</v>
      </c>
      <c r="Y360" s="59">
        <f t="shared" si="142"/>
        <v>0.11253726333863669</v>
      </c>
      <c r="Z360" s="59">
        <f t="shared" si="142"/>
        <v>0</v>
      </c>
      <c r="AA360" s="59">
        <f t="shared" si="142"/>
        <v>0.14404769707345497</v>
      </c>
      <c r="AB360" s="59">
        <f t="shared" si="142"/>
        <v>0</v>
      </c>
      <c r="AC360" s="59">
        <f t="shared" si="142"/>
        <v>0.14044650464661859</v>
      </c>
      <c r="AD360" s="59">
        <f t="shared" si="142"/>
        <v>0</v>
      </c>
      <c r="AE360" s="59">
        <f t="shared" si="142"/>
        <v>1.8005962134181871E-2</v>
      </c>
      <c r="AF360" s="59">
        <f t="shared" si="142"/>
        <v>0</v>
      </c>
      <c r="AG360" s="60">
        <f t="shared" ref="AG360:AV375" si="143">AG$34/1.98347/28</f>
        <v>0</v>
      </c>
      <c r="AH360" s="59">
        <f t="shared" si="143"/>
        <v>0</v>
      </c>
      <c r="AI360" s="59">
        <f t="shared" si="143"/>
        <v>8.4628022030654778E-3</v>
      </c>
      <c r="AJ360" s="60">
        <f t="shared" si="143"/>
        <v>0</v>
      </c>
      <c r="AK360" s="60">
        <f t="shared" si="143"/>
        <v>1.800596213418187</v>
      </c>
      <c r="AL360" s="60">
        <f t="shared" si="143"/>
        <v>0</v>
      </c>
      <c r="AM360" s="60">
        <f t="shared" si="143"/>
        <v>0</v>
      </c>
      <c r="AN360" s="60">
        <f t="shared" si="143"/>
        <v>0.10803577280509122</v>
      </c>
      <c r="AO360" s="60">
        <f t="shared" si="143"/>
        <v>0</v>
      </c>
      <c r="AP360" s="60">
        <f t="shared" si="143"/>
        <v>0</v>
      </c>
      <c r="AQ360" s="60">
        <f t="shared" si="143"/>
        <v>0</v>
      </c>
      <c r="AR360" s="59">
        <f t="shared" si="143"/>
        <v>0</v>
      </c>
      <c r="AS360" s="59">
        <f t="shared" si="143"/>
        <v>0</v>
      </c>
      <c r="AT360" s="59">
        <f t="shared" si="143"/>
        <v>0</v>
      </c>
      <c r="AU360" s="59">
        <f t="shared" si="143"/>
        <v>0</v>
      </c>
      <c r="AV360" s="59">
        <f t="shared" si="143"/>
        <v>0</v>
      </c>
      <c r="AW360" s="59">
        <f t="shared" si="141"/>
        <v>0</v>
      </c>
      <c r="AX360" s="59">
        <f t="shared" si="141"/>
        <v>0</v>
      </c>
      <c r="AY360" s="59">
        <f t="shared" si="141"/>
        <v>0</v>
      </c>
      <c r="AZ360" s="59">
        <f t="shared" si="141"/>
        <v>0</v>
      </c>
      <c r="BA360" s="59">
        <f t="shared" si="141"/>
        <v>0</v>
      </c>
      <c r="BB360" s="59">
        <f t="shared" si="141"/>
        <v>2.1247035318334606E-2</v>
      </c>
    </row>
    <row r="361" spans="1:54" x14ac:dyDescent="0.25">
      <c r="A361" s="61">
        <f t="shared" si="130"/>
        <v>43505</v>
      </c>
      <c r="B361" s="32">
        <f t="shared" si="118"/>
        <v>5.5328540386292708</v>
      </c>
      <c r="C361" s="59">
        <f t="shared" si="139"/>
        <v>0</v>
      </c>
      <c r="D361" s="59">
        <f t="shared" si="139"/>
        <v>0</v>
      </c>
      <c r="E361" s="60">
        <f t="shared" si="139"/>
        <v>0</v>
      </c>
      <c r="F361" s="59">
        <f t="shared" si="139"/>
        <v>0</v>
      </c>
      <c r="G361" s="59">
        <f t="shared" si="139"/>
        <v>0</v>
      </c>
      <c r="H361" s="59">
        <f t="shared" si="139"/>
        <v>3.6011924268363742E-2</v>
      </c>
      <c r="I361" s="59">
        <f t="shared" si="139"/>
        <v>0</v>
      </c>
      <c r="J361" s="60">
        <f t="shared" si="139"/>
        <v>0.72023848536727475</v>
      </c>
      <c r="K361" s="59">
        <f t="shared" si="139"/>
        <v>5.401788640254561E-4</v>
      </c>
      <c r="L361" s="60">
        <f t="shared" si="139"/>
        <v>0</v>
      </c>
      <c r="M361" s="59">
        <f t="shared" si="139"/>
        <v>2.3929923676327704E-2</v>
      </c>
      <c r="N361" s="59">
        <f t="shared" si="139"/>
        <v>1.8005962134181871E-2</v>
      </c>
      <c r="O361" s="59">
        <f t="shared" si="127"/>
        <v>1.2133617683487357</v>
      </c>
      <c r="P361" s="59">
        <f t="shared" si="127"/>
        <v>0.91926438682376521</v>
      </c>
      <c r="Q361" s="59">
        <f t="shared" si="142"/>
        <v>0</v>
      </c>
      <c r="R361" s="59">
        <f t="shared" si="142"/>
        <v>7.2023848536727489E-3</v>
      </c>
      <c r="S361" s="60">
        <f t="shared" si="142"/>
        <v>9.0029810670909344E-2</v>
      </c>
      <c r="T361" s="59">
        <f t="shared" si="142"/>
        <v>1.1703875387218217E-2</v>
      </c>
      <c r="U361" s="60">
        <f t="shared" si="142"/>
        <v>0</v>
      </c>
      <c r="V361" s="59">
        <f t="shared" si="142"/>
        <v>8.3367604681262059E-2</v>
      </c>
      <c r="W361" s="59">
        <f t="shared" si="142"/>
        <v>5.5818482615963796E-2</v>
      </c>
      <c r="X361" s="59">
        <f t="shared" si="142"/>
        <v>0</v>
      </c>
      <c r="Y361" s="59">
        <f t="shared" si="142"/>
        <v>0.11253726333863669</v>
      </c>
      <c r="Z361" s="59">
        <f t="shared" si="142"/>
        <v>0</v>
      </c>
      <c r="AA361" s="59">
        <f t="shared" si="142"/>
        <v>0.14404769707345497</v>
      </c>
      <c r="AB361" s="59">
        <f t="shared" si="142"/>
        <v>0</v>
      </c>
      <c r="AC361" s="59">
        <f t="shared" si="142"/>
        <v>0.14044650464661859</v>
      </c>
      <c r="AD361" s="59">
        <f t="shared" si="142"/>
        <v>0</v>
      </c>
      <c r="AE361" s="59">
        <f t="shared" si="142"/>
        <v>1.8005962134181871E-2</v>
      </c>
      <c r="AF361" s="59">
        <f t="shared" si="142"/>
        <v>0</v>
      </c>
      <c r="AG361" s="60">
        <f t="shared" si="143"/>
        <v>0</v>
      </c>
      <c r="AH361" s="59">
        <f t="shared" si="143"/>
        <v>0</v>
      </c>
      <c r="AI361" s="59">
        <f t="shared" si="143"/>
        <v>8.4628022030654778E-3</v>
      </c>
      <c r="AJ361" s="60">
        <f t="shared" si="143"/>
        <v>0</v>
      </c>
      <c r="AK361" s="60">
        <f t="shared" si="143"/>
        <v>1.800596213418187</v>
      </c>
      <c r="AL361" s="60">
        <f t="shared" si="143"/>
        <v>0</v>
      </c>
      <c r="AM361" s="60">
        <f t="shared" si="143"/>
        <v>0</v>
      </c>
      <c r="AN361" s="60">
        <f t="shared" si="143"/>
        <v>0.10803577280509122</v>
      </c>
      <c r="AO361" s="60">
        <f t="shared" si="143"/>
        <v>0</v>
      </c>
      <c r="AP361" s="60">
        <f t="shared" si="143"/>
        <v>0</v>
      </c>
      <c r="AQ361" s="60">
        <f t="shared" si="143"/>
        <v>0</v>
      </c>
      <c r="AR361" s="59">
        <f t="shared" si="143"/>
        <v>0</v>
      </c>
      <c r="AS361" s="59">
        <f t="shared" si="143"/>
        <v>0</v>
      </c>
      <c r="AT361" s="59">
        <f t="shared" si="143"/>
        <v>0</v>
      </c>
      <c r="AU361" s="59">
        <f t="shared" si="143"/>
        <v>0</v>
      </c>
      <c r="AV361" s="59">
        <f t="shared" si="143"/>
        <v>0</v>
      </c>
      <c r="AW361" s="59">
        <f t="shared" si="141"/>
        <v>0</v>
      </c>
      <c r="AX361" s="59">
        <f t="shared" si="141"/>
        <v>0</v>
      </c>
      <c r="AY361" s="59">
        <f t="shared" si="141"/>
        <v>0</v>
      </c>
      <c r="AZ361" s="59">
        <f t="shared" si="141"/>
        <v>0</v>
      </c>
      <c r="BA361" s="59">
        <f t="shared" si="141"/>
        <v>0</v>
      </c>
      <c r="BB361" s="59">
        <f t="shared" si="141"/>
        <v>2.1247035318334606E-2</v>
      </c>
    </row>
    <row r="362" spans="1:54" x14ac:dyDescent="0.25">
      <c r="A362" s="61">
        <f t="shared" si="130"/>
        <v>43506</v>
      </c>
      <c r="B362" s="32">
        <f t="shared" si="118"/>
        <v>5.5328540386292708</v>
      </c>
      <c r="C362" s="59">
        <f t="shared" si="139"/>
        <v>0</v>
      </c>
      <c r="D362" s="59">
        <f t="shared" si="139"/>
        <v>0</v>
      </c>
      <c r="E362" s="60">
        <f t="shared" si="139"/>
        <v>0</v>
      </c>
      <c r="F362" s="59">
        <f t="shared" si="139"/>
        <v>0</v>
      </c>
      <c r="G362" s="59">
        <f t="shared" si="139"/>
        <v>0</v>
      </c>
      <c r="H362" s="59">
        <f t="shared" si="139"/>
        <v>3.6011924268363742E-2</v>
      </c>
      <c r="I362" s="59">
        <f t="shared" si="139"/>
        <v>0</v>
      </c>
      <c r="J362" s="60">
        <f t="shared" si="139"/>
        <v>0.72023848536727475</v>
      </c>
      <c r="K362" s="59">
        <f t="shared" si="139"/>
        <v>5.401788640254561E-4</v>
      </c>
      <c r="L362" s="60">
        <f t="shared" si="139"/>
        <v>0</v>
      </c>
      <c r="M362" s="59">
        <f t="shared" si="139"/>
        <v>2.3929923676327704E-2</v>
      </c>
      <c r="N362" s="59">
        <f t="shared" si="139"/>
        <v>1.8005962134181871E-2</v>
      </c>
      <c r="O362" s="59">
        <f t="shared" si="127"/>
        <v>1.2133617683487357</v>
      </c>
      <c r="P362" s="59">
        <f t="shared" si="127"/>
        <v>0.91926438682376521</v>
      </c>
      <c r="Q362" s="59">
        <f t="shared" si="142"/>
        <v>0</v>
      </c>
      <c r="R362" s="59">
        <f t="shared" si="142"/>
        <v>7.2023848536727489E-3</v>
      </c>
      <c r="S362" s="60">
        <f t="shared" si="142"/>
        <v>9.0029810670909344E-2</v>
      </c>
      <c r="T362" s="59">
        <f t="shared" si="142"/>
        <v>1.1703875387218217E-2</v>
      </c>
      <c r="U362" s="60">
        <f t="shared" si="142"/>
        <v>0</v>
      </c>
      <c r="V362" s="59">
        <f t="shared" si="142"/>
        <v>8.3367604681262059E-2</v>
      </c>
      <c r="W362" s="59">
        <f t="shared" si="142"/>
        <v>5.5818482615963796E-2</v>
      </c>
      <c r="X362" s="59">
        <f t="shared" si="142"/>
        <v>0</v>
      </c>
      <c r="Y362" s="59">
        <f t="shared" si="142"/>
        <v>0.11253726333863669</v>
      </c>
      <c r="Z362" s="59">
        <f t="shared" si="142"/>
        <v>0</v>
      </c>
      <c r="AA362" s="59">
        <f t="shared" si="142"/>
        <v>0.14404769707345497</v>
      </c>
      <c r="AB362" s="59">
        <f t="shared" si="142"/>
        <v>0</v>
      </c>
      <c r="AC362" s="59">
        <f t="shared" si="142"/>
        <v>0.14044650464661859</v>
      </c>
      <c r="AD362" s="59">
        <f t="shared" si="142"/>
        <v>0</v>
      </c>
      <c r="AE362" s="59">
        <f t="shared" si="142"/>
        <v>1.8005962134181871E-2</v>
      </c>
      <c r="AF362" s="59">
        <f t="shared" si="142"/>
        <v>0</v>
      </c>
      <c r="AG362" s="60">
        <f t="shared" si="143"/>
        <v>0</v>
      </c>
      <c r="AH362" s="59">
        <f t="shared" si="143"/>
        <v>0</v>
      </c>
      <c r="AI362" s="59">
        <f t="shared" si="143"/>
        <v>8.4628022030654778E-3</v>
      </c>
      <c r="AJ362" s="60">
        <f t="shared" si="143"/>
        <v>0</v>
      </c>
      <c r="AK362" s="60">
        <f t="shared" si="143"/>
        <v>1.800596213418187</v>
      </c>
      <c r="AL362" s="60">
        <f t="shared" si="143"/>
        <v>0</v>
      </c>
      <c r="AM362" s="60">
        <f t="shared" si="143"/>
        <v>0</v>
      </c>
      <c r="AN362" s="60">
        <f t="shared" si="143"/>
        <v>0.10803577280509122</v>
      </c>
      <c r="AO362" s="60">
        <f t="shared" si="143"/>
        <v>0</v>
      </c>
      <c r="AP362" s="60">
        <f t="shared" si="143"/>
        <v>0</v>
      </c>
      <c r="AQ362" s="60">
        <f t="shared" si="143"/>
        <v>0</v>
      </c>
      <c r="AR362" s="59">
        <f t="shared" si="143"/>
        <v>0</v>
      </c>
      <c r="AS362" s="59">
        <f t="shared" si="143"/>
        <v>0</v>
      </c>
      <c r="AT362" s="59">
        <f t="shared" si="143"/>
        <v>0</v>
      </c>
      <c r="AU362" s="59">
        <f t="shared" si="143"/>
        <v>0</v>
      </c>
      <c r="AV362" s="59">
        <f t="shared" si="143"/>
        <v>0</v>
      </c>
      <c r="AW362" s="59">
        <f t="shared" si="141"/>
        <v>0</v>
      </c>
      <c r="AX362" s="59">
        <f t="shared" si="141"/>
        <v>0</v>
      </c>
      <c r="AY362" s="59">
        <f t="shared" si="141"/>
        <v>0</v>
      </c>
      <c r="AZ362" s="59">
        <f t="shared" si="141"/>
        <v>0</v>
      </c>
      <c r="BA362" s="59">
        <f t="shared" si="141"/>
        <v>0</v>
      </c>
      <c r="BB362" s="59">
        <f t="shared" si="141"/>
        <v>2.1247035318334606E-2</v>
      </c>
    </row>
    <row r="363" spans="1:54" x14ac:dyDescent="0.25">
      <c r="A363" s="61">
        <f t="shared" si="130"/>
        <v>43507</v>
      </c>
      <c r="B363" s="32">
        <f t="shared" si="118"/>
        <v>5.5328540386292708</v>
      </c>
      <c r="C363" s="59">
        <f t="shared" si="139"/>
        <v>0</v>
      </c>
      <c r="D363" s="59">
        <f t="shared" si="139"/>
        <v>0</v>
      </c>
      <c r="E363" s="60">
        <f t="shared" si="139"/>
        <v>0</v>
      </c>
      <c r="F363" s="59">
        <f t="shared" si="139"/>
        <v>0</v>
      </c>
      <c r="G363" s="59">
        <f t="shared" si="139"/>
        <v>0</v>
      </c>
      <c r="H363" s="59">
        <f t="shared" si="139"/>
        <v>3.6011924268363742E-2</v>
      </c>
      <c r="I363" s="59">
        <f t="shared" si="139"/>
        <v>0</v>
      </c>
      <c r="J363" s="60">
        <f t="shared" si="139"/>
        <v>0.72023848536727475</v>
      </c>
      <c r="K363" s="59">
        <f t="shared" si="139"/>
        <v>5.401788640254561E-4</v>
      </c>
      <c r="L363" s="60">
        <f t="shared" si="139"/>
        <v>0</v>
      </c>
      <c r="M363" s="59">
        <f t="shared" si="139"/>
        <v>2.3929923676327704E-2</v>
      </c>
      <c r="N363" s="59">
        <f t="shared" si="139"/>
        <v>1.8005962134181871E-2</v>
      </c>
      <c r="O363" s="59">
        <f t="shared" si="127"/>
        <v>1.2133617683487357</v>
      </c>
      <c r="P363" s="59">
        <f t="shared" si="127"/>
        <v>0.91926438682376521</v>
      </c>
      <c r="Q363" s="59">
        <f t="shared" si="142"/>
        <v>0</v>
      </c>
      <c r="R363" s="59">
        <f t="shared" si="142"/>
        <v>7.2023848536727489E-3</v>
      </c>
      <c r="S363" s="60">
        <f t="shared" si="142"/>
        <v>9.0029810670909344E-2</v>
      </c>
      <c r="T363" s="59">
        <f t="shared" si="142"/>
        <v>1.1703875387218217E-2</v>
      </c>
      <c r="U363" s="60">
        <f t="shared" si="142"/>
        <v>0</v>
      </c>
      <c r="V363" s="59">
        <f t="shared" si="142"/>
        <v>8.3367604681262059E-2</v>
      </c>
      <c r="W363" s="59">
        <f t="shared" si="142"/>
        <v>5.5818482615963796E-2</v>
      </c>
      <c r="X363" s="59">
        <f t="shared" si="142"/>
        <v>0</v>
      </c>
      <c r="Y363" s="59">
        <f t="shared" si="142"/>
        <v>0.11253726333863669</v>
      </c>
      <c r="Z363" s="59">
        <f t="shared" si="142"/>
        <v>0</v>
      </c>
      <c r="AA363" s="59">
        <f t="shared" si="142"/>
        <v>0.14404769707345497</v>
      </c>
      <c r="AB363" s="59">
        <f t="shared" si="142"/>
        <v>0</v>
      </c>
      <c r="AC363" s="59">
        <f t="shared" si="142"/>
        <v>0.14044650464661859</v>
      </c>
      <c r="AD363" s="59">
        <f t="shared" si="142"/>
        <v>0</v>
      </c>
      <c r="AE363" s="59">
        <f t="shared" si="142"/>
        <v>1.8005962134181871E-2</v>
      </c>
      <c r="AF363" s="59">
        <f t="shared" si="142"/>
        <v>0</v>
      </c>
      <c r="AG363" s="60">
        <f t="shared" si="143"/>
        <v>0</v>
      </c>
      <c r="AH363" s="59">
        <f t="shared" si="143"/>
        <v>0</v>
      </c>
      <c r="AI363" s="59">
        <f t="shared" si="143"/>
        <v>8.4628022030654778E-3</v>
      </c>
      <c r="AJ363" s="60">
        <f t="shared" si="143"/>
        <v>0</v>
      </c>
      <c r="AK363" s="60">
        <f t="shared" si="143"/>
        <v>1.800596213418187</v>
      </c>
      <c r="AL363" s="60">
        <f t="shared" si="143"/>
        <v>0</v>
      </c>
      <c r="AM363" s="60">
        <f t="shared" si="143"/>
        <v>0</v>
      </c>
      <c r="AN363" s="60">
        <f t="shared" si="143"/>
        <v>0.10803577280509122</v>
      </c>
      <c r="AO363" s="60">
        <f t="shared" si="143"/>
        <v>0</v>
      </c>
      <c r="AP363" s="60">
        <f t="shared" si="143"/>
        <v>0</v>
      </c>
      <c r="AQ363" s="60">
        <f t="shared" si="143"/>
        <v>0</v>
      </c>
      <c r="AR363" s="59">
        <f t="shared" si="143"/>
        <v>0</v>
      </c>
      <c r="AS363" s="59">
        <f t="shared" si="143"/>
        <v>0</v>
      </c>
      <c r="AT363" s="59">
        <f t="shared" si="143"/>
        <v>0</v>
      </c>
      <c r="AU363" s="59">
        <f t="shared" si="143"/>
        <v>0</v>
      </c>
      <c r="AV363" s="59">
        <f t="shared" si="143"/>
        <v>0</v>
      </c>
      <c r="AW363" s="59">
        <f t="shared" si="141"/>
        <v>0</v>
      </c>
      <c r="AX363" s="59">
        <f t="shared" si="141"/>
        <v>0</v>
      </c>
      <c r="AY363" s="59">
        <f t="shared" si="141"/>
        <v>0</v>
      </c>
      <c r="AZ363" s="59">
        <f t="shared" si="141"/>
        <v>0</v>
      </c>
      <c r="BA363" s="59">
        <f t="shared" si="141"/>
        <v>0</v>
      </c>
      <c r="BB363" s="59">
        <f t="shared" si="141"/>
        <v>2.1247035318334606E-2</v>
      </c>
    </row>
    <row r="364" spans="1:54" x14ac:dyDescent="0.25">
      <c r="A364" s="61">
        <f t="shared" si="130"/>
        <v>43508</v>
      </c>
      <c r="B364" s="32">
        <f t="shared" si="118"/>
        <v>5.5328540386292708</v>
      </c>
      <c r="C364" s="59">
        <f t="shared" si="139"/>
        <v>0</v>
      </c>
      <c r="D364" s="59">
        <f t="shared" si="139"/>
        <v>0</v>
      </c>
      <c r="E364" s="60">
        <f t="shared" si="139"/>
        <v>0</v>
      </c>
      <c r="F364" s="59">
        <f t="shared" si="139"/>
        <v>0</v>
      </c>
      <c r="G364" s="59">
        <f t="shared" si="139"/>
        <v>0</v>
      </c>
      <c r="H364" s="59">
        <f t="shared" si="139"/>
        <v>3.6011924268363742E-2</v>
      </c>
      <c r="I364" s="59">
        <f t="shared" si="139"/>
        <v>0</v>
      </c>
      <c r="J364" s="60">
        <f t="shared" si="139"/>
        <v>0.72023848536727475</v>
      </c>
      <c r="K364" s="59">
        <f t="shared" si="139"/>
        <v>5.401788640254561E-4</v>
      </c>
      <c r="L364" s="60">
        <f t="shared" si="139"/>
        <v>0</v>
      </c>
      <c r="M364" s="59">
        <f t="shared" si="139"/>
        <v>2.3929923676327704E-2</v>
      </c>
      <c r="N364" s="59">
        <f t="shared" si="139"/>
        <v>1.8005962134181871E-2</v>
      </c>
      <c r="O364" s="59">
        <f t="shared" si="127"/>
        <v>1.2133617683487357</v>
      </c>
      <c r="P364" s="59">
        <f t="shared" si="127"/>
        <v>0.91926438682376521</v>
      </c>
      <c r="Q364" s="59">
        <f t="shared" si="142"/>
        <v>0</v>
      </c>
      <c r="R364" s="59">
        <f t="shared" si="142"/>
        <v>7.2023848536727489E-3</v>
      </c>
      <c r="S364" s="60">
        <f t="shared" si="142"/>
        <v>9.0029810670909344E-2</v>
      </c>
      <c r="T364" s="59">
        <f t="shared" si="142"/>
        <v>1.1703875387218217E-2</v>
      </c>
      <c r="U364" s="60">
        <f t="shared" si="142"/>
        <v>0</v>
      </c>
      <c r="V364" s="59">
        <f t="shared" si="142"/>
        <v>8.3367604681262059E-2</v>
      </c>
      <c r="W364" s="59">
        <f t="shared" si="142"/>
        <v>5.5818482615963796E-2</v>
      </c>
      <c r="X364" s="59">
        <f t="shared" si="142"/>
        <v>0</v>
      </c>
      <c r="Y364" s="59">
        <f t="shared" si="142"/>
        <v>0.11253726333863669</v>
      </c>
      <c r="Z364" s="59">
        <f t="shared" si="142"/>
        <v>0</v>
      </c>
      <c r="AA364" s="59">
        <f t="shared" si="142"/>
        <v>0.14404769707345497</v>
      </c>
      <c r="AB364" s="59">
        <f t="shared" si="142"/>
        <v>0</v>
      </c>
      <c r="AC364" s="59">
        <f t="shared" si="142"/>
        <v>0.14044650464661859</v>
      </c>
      <c r="AD364" s="59">
        <f t="shared" si="142"/>
        <v>0</v>
      </c>
      <c r="AE364" s="59">
        <f t="shared" si="142"/>
        <v>1.8005962134181871E-2</v>
      </c>
      <c r="AF364" s="59">
        <f t="shared" si="142"/>
        <v>0</v>
      </c>
      <c r="AG364" s="60">
        <f t="shared" si="143"/>
        <v>0</v>
      </c>
      <c r="AH364" s="59">
        <f t="shared" si="143"/>
        <v>0</v>
      </c>
      <c r="AI364" s="59">
        <f t="shared" si="143"/>
        <v>8.4628022030654778E-3</v>
      </c>
      <c r="AJ364" s="60">
        <f t="shared" si="143"/>
        <v>0</v>
      </c>
      <c r="AK364" s="60">
        <f t="shared" si="143"/>
        <v>1.800596213418187</v>
      </c>
      <c r="AL364" s="60">
        <f t="shared" si="143"/>
        <v>0</v>
      </c>
      <c r="AM364" s="60">
        <f t="shared" si="143"/>
        <v>0</v>
      </c>
      <c r="AN364" s="60">
        <f t="shared" si="143"/>
        <v>0.10803577280509122</v>
      </c>
      <c r="AO364" s="60">
        <f t="shared" si="143"/>
        <v>0</v>
      </c>
      <c r="AP364" s="60">
        <f t="shared" si="143"/>
        <v>0</v>
      </c>
      <c r="AQ364" s="60">
        <f t="shared" si="143"/>
        <v>0</v>
      </c>
      <c r="AR364" s="59">
        <f t="shared" si="143"/>
        <v>0</v>
      </c>
      <c r="AS364" s="59">
        <f t="shared" si="143"/>
        <v>0</v>
      </c>
      <c r="AT364" s="59">
        <f t="shared" si="143"/>
        <v>0</v>
      </c>
      <c r="AU364" s="59">
        <f t="shared" si="143"/>
        <v>0</v>
      </c>
      <c r="AV364" s="59">
        <f t="shared" si="143"/>
        <v>0</v>
      </c>
      <c r="AW364" s="59">
        <f t="shared" si="141"/>
        <v>0</v>
      </c>
      <c r="AX364" s="59">
        <f t="shared" si="141"/>
        <v>0</v>
      </c>
      <c r="AY364" s="59">
        <f t="shared" si="141"/>
        <v>0</v>
      </c>
      <c r="AZ364" s="59">
        <f t="shared" si="141"/>
        <v>0</v>
      </c>
      <c r="BA364" s="59">
        <f t="shared" si="141"/>
        <v>0</v>
      </c>
      <c r="BB364" s="59">
        <f t="shared" si="141"/>
        <v>2.1247035318334606E-2</v>
      </c>
    </row>
    <row r="365" spans="1:54" x14ac:dyDescent="0.25">
      <c r="A365" s="61">
        <f t="shared" si="130"/>
        <v>43509</v>
      </c>
      <c r="B365" s="32">
        <f t="shared" si="118"/>
        <v>5.5328540386292708</v>
      </c>
      <c r="C365" s="59">
        <f t="shared" si="139"/>
        <v>0</v>
      </c>
      <c r="D365" s="59">
        <f t="shared" si="139"/>
        <v>0</v>
      </c>
      <c r="E365" s="60">
        <f t="shared" si="139"/>
        <v>0</v>
      </c>
      <c r="F365" s="59">
        <f t="shared" si="139"/>
        <v>0</v>
      </c>
      <c r="G365" s="59">
        <f t="shared" si="139"/>
        <v>0</v>
      </c>
      <c r="H365" s="59">
        <f t="shared" si="139"/>
        <v>3.6011924268363742E-2</v>
      </c>
      <c r="I365" s="59">
        <f t="shared" si="139"/>
        <v>0</v>
      </c>
      <c r="J365" s="60">
        <f t="shared" si="139"/>
        <v>0.72023848536727475</v>
      </c>
      <c r="K365" s="59">
        <f t="shared" si="139"/>
        <v>5.401788640254561E-4</v>
      </c>
      <c r="L365" s="60">
        <f t="shared" si="139"/>
        <v>0</v>
      </c>
      <c r="M365" s="59">
        <f t="shared" si="139"/>
        <v>2.3929923676327704E-2</v>
      </c>
      <c r="N365" s="59">
        <f t="shared" si="139"/>
        <v>1.8005962134181871E-2</v>
      </c>
      <c r="O365" s="59">
        <f t="shared" si="127"/>
        <v>1.2133617683487357</v>
      </c>
      <c r="P365" s="59">
        <f t="shared" si="127"/>
        <v>0.91926438682376521</v>
      </c>
      <c r="Q365" s="59">
        <f t="shared" si="142"/>
        <v>0</v>
      </c>
      <c r="R365" s="59">
        <f t="shared" si="142"/>
        <v>7.2023848536727489E-3</v>
      </c>
      <c r="S365" s="60">
        <f t="shared" si="142"/>
        <v>9.0029810670909344E-2</v>
      </c>
      <c r="T365" s="59">
        <f t="shared" si="142"/>
        <v>1.1703875387218217E-2</v>
      </c>
      <c r="U365" s="60">
        <f t="shared" si="142"/>
        <v>0</v>
      </c>
      <c r="V365" s="59">
        <f t="shared" si="142"/>
        <v>8.3367604681262059E-2</v>
      </c>
      <c r="W365" s="59">
        <f t="shared" si="142"/>
        <v>5.5818482615963796E-2</v>
      </c>
      <c r="X365" s="59">
        <f t="shared" si="142"/>
        <v>0</v>
      </c>
      <c r="Y365" s="59">
        <f t="shared" si="142"/>
        <v>0.11253726333863669</v>
      </c>
      <c r="Z365" s="59">
        <f t="shared" si="142"/>
        <v>0</v>
      </c>
      <c r="AA365" s="59">
        <f t="shared" si="142"/>
        <v>0.14404769707345497</v>
      </c>
      <c r="AB365" s="59">
        <f t="shared" si="142"/>
        <v>0</v>
      </c>
      <c r="AC365" s="59">
        <f t="shared" si="142"/>
        <v>0.14044650464661859</v>
      </c>
      <c r="AD365" s="59">
        <f t="shared" si="142"/>
        <v>0</v>
      </c>
      <c r="AE365" s="59">
        <f t="shared" si="142"/>
        <v>1.8005962134181871E-2</v>
      </c>
      <c r="AF365" s="59">
        <f t="shared" si="142"/>
        <v>0</v>
      </c>
      <c r="AG365" s="60">
        <f t="shared" si="143"/>
        <v>0</v>
      </c>
      <c r="AH365" s="59">
        <f t="shared" si="143"/>
        <v>0</v>
      </c>
      <c r="AI365" s="59">
        <f t="shared" si="143"/>
        <v>8.4628022030654778E-3</v>
      </c>
      <c r="AJ365" s="60">
        <f t="shared" si="143"/>
        <v>0</v>
      </c>
      <c r="AK365" s="60">
        <f t="shared" si="143"/>
        <v>1.800596213418187</v>
      </c>
      <c r="AL365" s="60">
        <f t="shared" si="143"/>
        <v>0</v>
      </c>
      <c r="AM365" s="60">
        <f t="shared" si="143"/>
        <v>0</v>
      </c>
      <c r="AN365" s="60">
        <f t="shared" si="143"/>
        <v>0.10803577280509122</v>
      </c>
      <c r="AO365" s="60">
        <f t="shared" si="143"/>
        <v>0</v>
      </c>
      <c r="AP365" s="60">
        <f t="shared" si="143"/>
        <v>0</v>
      </c>
      <c r="AQ365" s="60">
        <f t="shared" si="143"/>
        <v>0</v>
      </c>
      <c r="AR365" s="59">
        <f t="shared" si="143"/>
        <v>0</v>
      </c>
      <c r="AS365" s="59">
        <f t="shared" si="143"/>
        <v>0</v>
      </c>
      <c r="AT365" s="59">
        <f t="shared" si="143"/>
        <v>0</v>
      </c>
      <c r="AU365" s="59">
        <f t="shared" si="143"/>
        <v>0</v>
      </c>
      <c r="AV365" s="59">
        <f t="shared" si="143"/>
        <v>0</v>
      </c>
      <c r="AW365" s="59">
        <f t="shared" si="141"/>
        <v>0</v>
      </c>
      <c r="AX365" s="59">
        <f t="shared" si="141"/>
        <v>0</v>
      </c>
      <c r="AY365" s="59">
        <f t="shared" si="141"/>
        <v>0</v>
      </c>
      <c r="AZ365" s="59">
        <f t="shared" si="141"/>
        <v>0</v>
      </c>
      <c r="BA365" s="59">
        <f t="shared" si="141"/>
        <v>0</v>
      </c>
      <c r="BB365" s="59">
        <f t="shared" si="141"/>
        <v>2.1247035318334606E-2</v>
      </c>
    </row>
    <row r="366" spans="1:54" x14ac:dyDescent="0.25">
      <c r="A366" s="61">
        <f t="shared" si="130"/>
        <v>43510</v>
      </c>
      <c r="B366" s="32">
        <f t="shared" si="118"/>
        <v>5.5328540386292708</v>
      </c>
      <c r="C366" s="59">
        <f t="shared" si="139"/>
        <v>0</v>
      </c>
      <c r="D366" s="59">
        <f t="shared" si="139"/>
        <v>0</v>
      </c>
      <c r="E366" s="60">
        <f t="shared" si="139"/>
        <v>0</v>
      </c>
      <c r="F366" s="59">
        <f t="shared" si="139"/>
        <v>0</v>
      </c>
      <c r="G366" s="59">
        <f t="shared" si="139"/>
        <v>0</v>
      </c>
      <c r="H366" s="59">
        <f t="shared" si="139"/>
        <v>3.6011924268363742E-2</v>
      </c>
      <c r="I366" s="59">
        <f t="shared" si="139"/>
        <v>0</v>
      </c>
      <c r="J366" s="60">
        <f t="shared" si="139"/>
        <v>0.72023848536727475</v>
      </c>
      <c r="K366" s="59">
        <f t="shared" si="139"/>
        <v>5.401788640254561E-4</v>
      </c>
      <c r="L366" s="60">
        <f t="shared" si="139"/>
        <v>0</v>
      </c>
      <c r="M366" s="59">
        <f t="shared" si="139"/>
        <v>2.3929923676327704E-2</v>
      </c>
      <c r="N366" s="59">
        <f t="shared" si="139"/>
        <v>1.8005962134181871E-2</v>
      </c>
      <c r="O366" s="59">
        <f t="shared" si="127"/>
        <v>1.2133617683487357</v>
      </c>
      <c r="P366" s="59">
        <f t="shared" si="127"/>
        <v>0.91926438682376521</v>
      </c>
      <c r="Q366" s="59">
        <f t="shared" si="142"/>
        <v>0</v>
      </c>
      <c r="R366" s="59">
        <f t="shared" si="142"/>
        <v>7.2023848536727489E-3</v>
      </c>
      <c r="S366" s="60">
        <f t="shared" si="142"/>
        <v>9.0029810670909344E-2</v>
      </c>
      <c r="T366" s="59">
        <f t="shared" si="142"/>
        <v>1.1703875387218217E-2</v>
      </c>
      <c r="U366" s="60">
        <f t="shared" si="142"/>
        <v>0</v>
      </c>
      <c r="V366" s="59">
        <f t="shared" si="142"/>
        <v>8.3367604681262059E-2</v>
      </c>
      <c r="W366" s="59">
        <f t="shared" si="142"/>
        <v>5.5818482615963796E-2</v>
      </c>
      <c r="X366" s="59">
        <f t="shared" si="142"/>
        <v>0</v>
      </c>
      <c r="Y366" s="59">
        <f t="shared" si="142"/>
        <v>0.11253726333863669</v>
      </c>
      <c r="Z366" s="59">
        <f t="shared" si="142"/>
        <v>0</v>
      </c>
      <c r="AA366" s="59">
        <f t="shared" si="142"/>
        <v>0.14404769707345497</v>
      </c>
      <c r="AB366" s="59">
        <f t="shared" si="142"/>
        <v>0</v>
      </c>
      <c r="AC366" s="59">
        <f t="shared" si="142"/>
        <v>0.14044650464661859</v>
      </c>
      <c r="AD366" s="59">
        <f t="shared" si="142"/>
        <v>0</v>
      </c>
      <c r="AE366" s="59">
        <f t="shared" si="142"/>
        <v>1.8005962134181871E-2</v>
      </c>
      <c r="AF366" s="59">
        <f t="shared" si="142"/>
        <v>0</v>
      </c>
      <c r="AG366" s="60">
        <f t="shared" si="143"/>
        <v>0</v>
      </c>
      <c r="AH366" s="59">
        <f t="shared" si="143"/>
        <v>0</v>
      </c>
      <c r="AI366" s="59">
        <f t="shared" si="143"/>
        <v>8.4628022030654778E-3</v>
      </c>
      <c r="AJ366" s="60">
        <f t="shared" si="143"/>
        <v>0</v>
      </c>
      <c r="AK366" s="60">
        <f t="shared" si="143"/>
        <v>1.800596213418187</v>
      </c>
      <c r="AL366" s="60">
        <f t="shared" si="143"/>
        <v>0</v>
      </c>
      <c r="AM366" s="60">
        <f t="shared" si="143"/>
        <v>0</v>
      </c>
      <c r="AN366" s="60">
        <f t="shared" si="143"/>
        <v>0.10803577280509122</v>
      </c>
      <c r="AO366" s="60">
        <f t="shared" si="143"/>
        <v>0</v>
      </c>
      <c r="AP366" s="60">
        <f t="shared" si="143"/>
        <v>0</v>
      </c>
      <c r="AQ366" s="60">
        <f t="shared" si="143"/>
        <v>0</v>
      </c>
      <c r="AR366" s="59">
        <f t="shared" si="143"/>
        <v>0</v>
      </c>
      <c r="AS366" s="59">
        <f t="shared" si="143"/>
        <v>0</v>
      </c>
      <c r="AT366" s="59">
        <f t="shared" si="143"/>
        <v>0</v>
      </c>
      <c r="AU366" s="59">
        <f t="shared" si="143"/>
        <v>0</v>
      </c>
      <c r="AV366" s="59">
        <f t="shared" si="143"/>
        <v>0</v>
      </c>
      <c r="AW366" s="59">
        <f t="shared" si="141"/>
        <v>0</v>
      </c>
      <c r="AX366" s="59">
        <f t="shared" si="141"/>
        <v>0</v>
      </c>
      <c r="AY366" s="59">
        <f t="shared" si="141"/>
        <v>0</v>
      </c>
      <c r="AZ366" s="59">
        <f t="shared" si="141"/>
        <v>0</v>
      </c>
      <c r="BA366" s="59">
        <f t="shared" si="141"/>
        <v>0</v>
      </c>
      <c r="BB366" s="59">
        <f t="shared" si="141"/>
        <v>2.1247035318334606E-2</v>
      </c>
    </row>
    <row r="367" spans="1:54" x14ac:dyDescent="0.25">
      <c r="A367" s="61">
        <f t="shared" si="130"/>
        <v>43511</v>
      </c>
      <c r="B367" s="32">
        <f t="shared" si="118"/>
        <v>5.5328540386292708</v>
      </c>
      <c r="C367" s="59">
        <f t="shared" si="139"/>
        <v>0</v>
      </c>
      <c r="D367" s="59">
        <f t="shared" si="139"/>
        <v>0</v>
      </c>
      <c r="E367" s="60">
        <f t="shared" si="139"/>
        <v>0</v>
      </c>
      <c r="F367" s="59">
        <f t="shared" si="139"/>
        <v>0</v>
      </c>
      <c r="G367" s="59">
        <f t="shared" si="139"/>
        <v>0</v>
      </c>
      <c r="H367" s="59">
        <f t="shared" si="139"/>
        <v>3.6011924268363742E-2</v>
      </c>
      <c r="I367" s="59">
        <f t="shared" si="139"/>
        <v>0</v>
      </c>
      <c r="J367" s="60">
        <f t="shared" si="139"/>
        <v>0.72023848536727475</v>
      </c>
      <c r="K367" s="59">
        <f t="shared" si="139"/>
        <v>5.401788640254561E-4</v>
      </c>
      <c r="L367" s="60">
        <f t="shared" si="139"/>
        <v>0</v>
      </c>
      <c r="M367" s="59">
        <f t="shared" si="139"/>
        <v>2.3929923676327704E-2</v>
      </c>
      <c r="N367" s="59">
        <f t="shared" si="139"/>
        <v>1.8005962134181871E-2</v>
      </c>
      <c r="O367" s="59">
        <f t="shared" si="127"/>
        <v>1.2133617683487357</v>
      </c>
      <c r="P367" s="59">
        <f t="shared" si="127"/>
        <v>0.91926438682376521</v>
      </c>
      <c r="Q367" s="59">
        <f t="shared" si="142"/>
        <v>0</v>
      </c>
      <c r="R367" s="59">
        <f t="shared" si="142"/>
        <v>7.2023848536727489E-3</v>
      </c>
      <c r="S367" s="60">
        <f t="shared" si="142"/>
        <v>9.0029810670909344E-2</v>
      </c>
      <c r="T367" s="59">
        <f t="shared" si="142"/>
        <v>1.1703875387218217E-2</v>
      </c>
      <c r="U367" s="60">
        <f t="shared" si="142"/>
        <v>0</v>
      </c>
      <c r="V367" s="59">
        <f t="shared" si="142"/>
        <v>8.3367604681262059E-2</v>
      </c>
      <c r="W367" s="59">
        <f t="shared" si="142"/>
        <v>5.5818482615963796E-2</v>
      </c>
      <c r="X367" s="59">
        <f t="shared" si="142"/>
        <v>0</v>
      </c>
      <c r="Y367" s="59">
        <f t="shared" si="142"/>
        <v>0.11253726333863669</v>
      </c>
      <c r="Z367" s="59">
        <f t="shared" si="142"/>
        <v>0</v>
      </c>
      <c r="AA367" s="59">
        <f t="shared" si="142"/>
        <v>0.14404769707345497</v>
      </c>
      <c r="AB367" s="59">
        <f t="shared" si="142"/>
        <v>0</v>
      </c>
      <c r="AC367" s="59">
        <f t="shared" si="142"/>
        <v>0.14044650464661859</v>
      </c>
      <c r="AD367" s="59">
        <f t="shared" si="142"/>
        <v>0</v>
      </c>
      <c r="AE367" s="59">
        <f t="shared" si="142"/>
        <v>1.8005962134181871E-2</v>
      </c>
      <c r="AF367" s="59">
        <f t="shared" si="142"/>
        <v>0</v>
      </c>
      <c r="AG367" s="60">
        <f t="shared" si="143"/>
        <v>0</v>
      </c>
      <c r="AH367" s="59">
        <f t="shared" si="143"/>
        <v>0</v>
      </c>
      <c r="AI367" s="59">
        <f t="shared" si="143"/>
        <v>8.4628022030654778E-3</v>
      </c>
      <c r="AJ367" s="60">
        <f t="shared" si="143"/>
        <v>0</v>
      </c>
      <c r="AK367" s="60">
        <f t="shared" si="143"/>
        <v>1.800596213418187</v>
      </c>
      <c r="AL367" s="60">
        <f t="shared" si="143"/>
        <v>0</v>
      </c>
      <c r="AM367" s="60">
        <f t="shared" si="143"/>
        <v>0</v>
      </c>
      <c r="AN367" s="60">
        <f t="shared" si="143"/>
        <v>0.10803577280509122</v>
      </c>
      <c r="AO367" s="60">
        <f t="shared" si="143"/>
        <v>0</v>
      </c>
      <c r="AP367" s="60">
        <f t="shared" si="143"/>
        <v>0</v>
      </c>
      <c r="AQ367" s="60">
        <f t="shared" si="143"/>
        <v>0</v>
      </c>
      <c r="AR367" s="59">
        <f t="shared" si="143"/>
        <v>0</v>
      </c>
      <c r="AS367" s="59">
        <f t="shared" si="143"/>
        <v>0</v>
      </c>
      <c r="AT367" s="59">
        <f t="shared" si="143"/>
        <v>0</v>
      </c>
      <c r="AU367" s="59">
        <f t="shared" si="143"/>
        <v>0</v>
      </c>
      <c r="AV367" s="59">
        <f t="shared" si="143"/>
        <v>0</v>
      </c>
      <c r="AW367" s="59">
        <f t="shared" si="141"/>
        <v>0</v>
      </c>
      <c r="AX367" s="59">
        <f t="shared" si="141"/>
        <v>0</v>
      </c>
      <c r="AY367" s="59">
        <f t="shared" si="141"/>
        <v>0</v>
      </c>
      <c r="AZ367" s="59">
        <f t="shared" si="141"/>
        <v>0</v>
      </c>
      <c r="BA367" s="59">
        <f t="shared" si="141"/>
        <v>0</v>
      </c>
      <c r="BB367" s="59">
        <f t="shared" si="141"/>
        <v>2.1247035318334606E-2</v>
      </c>
    </row>
    <row r="368" spans="1:54" x14ac:dyDescent="0.25">
      <c r="A368" s="61">
        <f t="shared" si="130"/>
        <v>43512</v>
      </c>
      <c r="B368" s="32">
        <f t="shared" ref="B368:B431" si="144">SUM(C368:BB368)</f>
        <v>5.5328540386292708</v>
      </c>
      <c r="C368" s="59">
        <f t="shared" si="139"/>
        <v>0</v>
      </c>
      <c r="D368" s="59">
        <f t="shared" si="139"/>
        <v>0</v>
      </c>
      <c r="E368" s="60">
        <f t="shared" si="139"/>
        <v>0</v>
      </c>
      <c r="F368" s="59">
        <f t="shared" si="139"/>
        <v>0</v>
      </c>
      <c r="G368" s="59">
        <f t="shared" si="139"/>
        <v>0</v>
      </c>
      <c r="H368" s="59">
        <f t="shared" si="139"/>
        <v>3.6011924268363742E-2</v>
      </c>
      <c r="I368" s="59">
        <f t="shared" si="139"/>
        <v>0</v>
      </c>
      <c r="J368" s="60">
        <f t="shared" si="139"/>
        <v>0.72023848536727475</v>
      </c>
      <c r="K368" s="59">
        <f t="shared" si="139"/>
        <v>5.401788640254561E-4</v>
      </c>
      <c r="L368" s="60">
        <f t="shared" si="139"/>
        <v>0</v>
      </c>
      <c r="M368" s="59">
        <f t="shared" si="139"/>
        <v>2.3929923676327704E-2</v>
      </c>
      <c r="N368" s="59">
        <f t="shared" si="139"/>
        <v>1.8005962134181871E-2</v>
      </c>
      <c r="O368" s="59">
        <f t="shared" si="127"/>
        <v>1.2133617683487357</v>
      </c>
      <c r="P368" s="59">
        <f t="shared" si="127"/>
        <v>0.91926438682376521</v>
      </c>
      <c r="Q368" s="59">
        <f t="shared" si="142"/>
        <v>0</v>
      </c>
      <c r="R368" s="59">
        <f t="shared" si="142"/>
        <v>7.2023848536727489E-3</v>
      </c>
      <c r="S368" s="60">
        <f t="shared" si="142"/>
        <v>9.0029810670909344E-2</v>
      </c>
      <c r="T368" s="59">
        <f t="shared" si="142"/>
        <v>1.1703875387218217E-2</v>
      </c>
      <c r="U368" s="60">
        <f t="shared" si="142"/>
        <v>0</v>
      </c>
      <c r="V368" s="59">
        <f t="shared" si="142"/>
        <v>8.3367604681262059E-2</v>
      </c>
      <c r="W368" s="59">
        <f t="shared" si="142"/>
        <v>5.5818482615963796E-2</v>
      </c>
      <c r="X368" s="59">
        <f t="shared" si="142"/>
        <v>0</v>
      </c>
      <c r="Y368" s="59">
        <f t="shared" si="142"/>
        <v>0.11253726333863669</v>
      </c>
      <c r="Z368" s="59">
        <f t="shared" si="142"/>
        <v>0</v>
      </c>
      <c r="AA368" s="59">
        <f t="shared" si="142"/>
        <v>0.14404769707345497</v>
      </c>
      <c r="AB368" s="59">
        <f t="shared" si="142"/>
        <v>0</v>
      </c>
      <c r="AC368" s="59">
        <f t="shared" si="142"/>
        <v>0.14044650464661859</v>
      </c>
      <c r="AD368" s="59">
        <f t="shared" si="142"/>
        <v>0</v>
      </c>
      <c r="AE368" s="59">
        <f t="shared" si="142"/>
        <v>1.8005962134181871E-2</v>
      </c>
      <c r="AF368" s="59">
        <f t="shared" si="142"/>
        <v>0</v>
      </c>
      <c r="AG368" s="60">
        <f t="shared" si="143"/>
        <v>0</v>
      </c>
      <c r="AH368" s="59">
        <f t="shared" si="143"/>
        <v>0</v>
      </c>
      <c r="AI368" s="59">
        <f t="shared" si="143"/>
        <v>8.4628022030654778E-3</v>
      </c>
      <c r="AJ368" s="60">
        <f t="shared" si="143"/>
        <v>0</v>
      </c>
      <c r="AK368" s="60">
        <f t="shared" si="143"/>
        <v>1.800596213418187</v>
      </c>
      <c r="AL368" s="60">
        <f t="shared" si="143"/>
        <v>0</v>
      </c>
      <c r="AM368" s="60">
        <f t="shared" si="143"/>
        <v>0</v>
      </c>
      <c r="AN368" s="60">
        <f t="shared" si="143"/>
        <v>0.10803577280509122</v>
      </c>
      <c r="AO368" s="60">
        <f t="shared" si="143"/>
        <v>0</v>
      </c>
      <c r="AP368" s="60">
        <f t="shared" si="143"/>
        <v>0</v>
      </c>
      <c r="AQ368" s="60">
        <f t="shared" si="143"/>
        <v>0</v>
      </c>
      <c r="AR368" s="59">
        <f t="shared" si="143"/>
        <v>0</v>
      </c>
      <c r="AS368" s="59">
        <f t="shared" si="143"/>
        <v>0</v>
      </c>
      <c r="AT368" s="59">
        <f t="shared" si="143"/>
        <v>0</v>
      </c>
      <c r="AU368" s="59">
        <f t="shared" si="143"/>
        <v>0</v>
      </c>
      <c r="AV368" s="59">
        <f t="shared" si="143"/>
        <v>0</v>
      </c>
      <c r="AW368" s="59">
        <f t="shared" si="141"/>
        <v>0</v>
      </c>
      <c r="AX368" s="59">
        <f t="shared" si="141"/>
        <v>0</v>
      </c>
      <c r="AY368" s="59">
        <f t="shared" si="141"/>
        <v>0</v>
      </c>
      <c r="AZ368" s="59">
        <f t="shared" si="141"/>
        <v>0</v>
      </c>
      <c r="BA368" s="59">
        <f t="shared" si="141"/>
        <v>0</v>
      </c>
      <c r="BB368" s="59">
        <f t="shared" si="141"/>
        <v>2.1247035318334606E-2</v>
      </c>
    </row>
    <row r="369" spans="1:54" x14ac:dyDescent="0.25">
      <c r="A369" s="61">
        <f t="shared" si="130"/>
        <v>43513</v>
      </c>
      <c r="B369" s="32">
        <f t="shared" si="144"/>
        <v>5.5328540386292708</v>
      </c>
      <c r="C369" s="59">
        <f t="shared" ref="C369:N380" si="145">C$34/1.98347/28</f>
        <v>0</v>
      </c>
      <c r="D369" s="59">
        <f t="shared" si="145"/>
        <v>0</v>
      </c>
      <c r="E369" s="60">
        <f t="shared" si="145"/>
        <v>0</v>
      </c>
      <c r="F369" s="59">
        <f t="shared" si="145"/>
        <v>0</v>
      </c>
      <c r="G369" s="59">
        <f t="shared" si="145"/>
        <v>0</v>
      </c>
      <c r="H369" s="59">
        <f t="shared" si="145"/>
        <v>3.6011924268363742E-2</v>
      </c>
      <c r="I369" s="59">
        <f t="shared" si="145"/>
        <v>0</v>
      </c>
      <c r="J369" s="60">
        <f t="shared" si="145"/>
        <v>0.72023848536727475</v>
      </c>
      <c r="K369" s="59">
        <f t="shared" si="145"/>
        <v>5.401788640254561E-4</v>
      </c>
      <c r="L369" s="60">
        <f t="shared" si="145"/>
        <v>0</v>
      </c>
      <c r="M369" s="59">
        <f t="shared" si="145"/>
        <v>2.3929923676327704E-2</v>
      </c>
      <c r="N369" s="59">
        <f t="shared" si="145"/>
        <v>1.8005962134181871E-2</v>
      </c>
      <c r="O369" s="59">
        <f t="shared" si="127"/>
        <v>1.2133617683487357</v>
      </c>
      <c r="P369" s="59">
        <f t="shared" si="127"/>
        <v>0.91926438682376521</v>
      </c>
      <c r="Q369" s="59">
        <f t="shared" si="142"/>
        <v>0</v>
      </c>
      <c r="R369" s="59">
        <f t="shared" si="142"/>
        <v>7.2023848536727489E-3</v>
      </c>
      <c r="S369" s="60">
        <f t="shared" si="142"/>
        <v>9.0029810670909344E-2</v>
      </c>
      <c r="T369" s="59">
        <f t="shared" si="142"/>
        <v>1.1703875387218217E-2</v>
      </c>
      <c r="U369" s="60">
        <f t="shared" si="142"/>
        <v>0</v>
      </c>
      <c r="V369" s="59">
        <f t="shared" si="142"/>
        <v>8.3367604681262059E-2</v>
      </c>
      <c r="W369" s="59">
        <f t="shared" si="142"/>
        <v>5.5818482615963796E-2</v>
      </c>
      <c r="X369" s="59">
        <f t="shared" si="142"/>
        <v>0</v>
      </c>
      <c r="Y369" s="59">
        <f t="shared" si="142"/>
        <v>0.11253726333863669</v>
      </c>
      <c r="Z369" s="59">
        <f t="shared" si="142"/>
        <v>0</v>
      </c>
      <c r="AA369" s="59">
        <f t="shared" si="142"/>
        <v>0.14404769707345497</v>
      </c>
      <c r="AB369" s="59">
        <f t="shared" si="142"/>
        <v>0</v>
      </c>
      <c r="AC369" s="59">
        <f t="shared" si="142"/>
        <v>0.14044650464661859</v>
      </c>
      <c r="AD369" s="59">
        <f t="shared" si="142"/>
        <v>0</v>
      </c>
      <c r="AE369" s="59">
        <f t="shared" si="142"/>
        <v>1.8005962134181871E-2</v>
      </c>
      <c r="AF369" s="59">
        <f t="shared" si="142"/>
        <v>0</v>
      </c>
      <c r="AG369" s="60">
        <f t="shared" si="143"/>
        <v>0</v>
      </c>
      <c r="AH369" s="59">
        <f t="shared" si="143"/>
        <v>0</v>
      </c>
      <c r="AI369" s="59">
        <f t="shared" si="143"/>
        <v>8.4628022030654778E-3</v>
      </c>
      <c r="AJ369" s="60">
        <f t="shared" si="143"/>
        <v>0</v>
      </c>
      <c r="AK369" s="60">
        <f t="shared" si="143"/>
        <v>1.800596213418187</v>
      </c>
      <c r="AL369" s="60">
        <f t="shared" si="143"/>
        <v>0</v>
      </c>
      <c r="AM369" s="60">
        <f t="shared" si="143"/>
        <v>0</v>
      </c>
      <c r="AN369" s="60">
        <f t="shared" si="143"/>
        <v>0.10803577280509122</v>
      </c>
      <c r="AO369" s="60">
        <f t="shared" si="143"/>
        <v>0</v>
      </c>
      <c r="AP369" s="60">
        <f t="shared" si="143"/>
        <v>0</v>
      </c>
      <c r="AQ369" s="60">
        <f t="shared" si="143"/>
        <v>0</v>
      </c>
      <c r="AR369" s="59">
        <f t="shared" si="143"/>
        <v>0</v>
      </c>
      <c r="AS369" s="59">
        <f t="shared" si="143"/>
        <v>0</v>
      </c>
      <c r="AT369" s="59">
        <f t="shared" si="143"/>
        <v>0</v>
      </c>
      <c r="AU369" s="59">
        <f t="shared" si="143"/>
        <v>0</v>
      </c>
      <c r="AV369" s="59">
        <f t="shared" si="143"/>
        <v>0</v>
      </c>
      <c r="AW369" s="59">
        <f t="shared" si="141"/>
        <v>0</v>
      </c>
      <c r="AX369" s="59">
        <f t="shared" si="141"/>
        <v>0</v>
      </c>
      <c r="AY369" s="59">
        <f t="shared" si="141"/>
        <v>0</v>
      </c>
      <c r="AZ369" s="59">
        <f t="shared" si="141"/>
        <v>0</v>
      </c>
      <c r="BA369" s="59">
        <f t="shared" si="141"/>
        <v>0</v>
      </c>
      <c r="BB369" s="59">
        <f t="shared" si="141"/>
        <v>2.1247035318334606E-2</v>
      </c>
    </row>
    <row r="370" spans="1:54" x14ac:dyDescent="0.25">
      <c r="A370" s="61">
        <f t="shared" si="130"/>
        <v>43514</v>
      </c>
      <c r="B370" s="32">
        <f t="shared" si="144"/>
        <v>5.5328540386292708</v>
      </c>
      <c r="C370" s="59">
        <f t="shared" si="145"/>
        <v>0</v>
      </c>
      <c r="D370" s="59">
        <f t="shared" si="145"/>
        <v>0</v>
      </c>
      <c r="E370" s="60">
        <f t="shared" si="145"/>
        <v>0</v>
      </c>
      <c r="F370" s="59">
        <f t="shared" si="145"/>
        <v>0</v>
      </c>
      <c r="G370" s="59">
        <f t="shared" si="145"/>
        <v>0</v>
      </c>
      <c r="H370" s="59">
        <f t="shared" si="145"/>
        <v>3.6011924268363742E-2</v>
      </c>
      <c r="I370" s="59">
        <f t="shared" si="145"/>
        <v>0</v>
      </c>
      <c r="J370" s="60">
        <f t="shared" si="145"/>
        <v>0.72023848536727475</v>
      </c>
      <c r="K370" s="59">
        <f t="shared" si="145"/>
        <v>5.401788640254561E-4</v>
      </c>
      <c r="L370" s="60">
        <f t="shared" si="145"/>
        <v>0</v>
      </c>
      <c r="M370" s="59">
        <f t="shared" si="145"/>
        <v>2.3929923676327704E-2</v>
      </c>
      <c r="N370" s="59">
        <f t="shared" si="145"/>
        <v>1.8005962134181871E-2</v>
      </c>
      <c r="O370" s="59">
        <f t="shared" si="127"/>
        <v>1.2133617683487357</v>
      </c>
      <c r="P370" s="59">
        <f t="shared" si="127"/>
        <v>0.91926438682376521</v>
      </c>
      <c r="Q370" s="59">
        <f t="shared" si="142"/>
        <v>0</v>
      </c>
      <c r="R370" s="59">
        <f t="shared" si="142"/>
        <v>7.2023848536727489E-3</v>
      </c>
      <c r="S370" s="60">
        <f t="shared" si="142"/>
        <v>9.0029810670909344E-2</v>
      </c>
      <c r="T370" s="59">
        <f t="shared" si="142"/>
        <v>1.1703875387218217E-2</v>
      </c>
      <c r="U370" s="60">
        <f t="shared" si="142"/>
        <v>0</v>
      </c>
      <c r="V370" s="59">
        <f t="shared" si="142"/>
        <v>8.3367604681262059E-2</v>
      </c>
      <c r="W370" s="59">
        <f t="shared" si="142"/>
        <v>5.5818482615963796E-2</v>
      </c>
      <c r="X370" s="59">
        <f t="shared" si="142"/>
        <v>0</v>
      </c>
      <c r="Y370" s="59">
        <f t="shared" si="142"/>
        <v>0.11253726333863669</v>
      </c>
      <c r="Z370" s="59">
        <f t="shared" si="142"/>
        <v>0</v>
      </c>
      <c r="AA370" s="59">
        <f t="shared" si="142"/>
        <v>0.14404769707345497</v>
      </c>
      <c r="AB370" s="59">
        <f t="shared" si="142"/>
        <v>0</v>
      </c>
      <c r="AC370" s="59">
        <f t="shared" si="142"/>
        <v>0.14044650464661859</v>
      </c>
      <c r="AD370" s="59">
        <f t="shared" si="142"/>
        <v>0</v>
      </c>
      <c r="AE370" s="59">
        <f t="shared" si="142"/>
        <v>1.8005962134181871E-2</v>
      </c>
      <c r="AF370" s="59">
        <f t="shared" si="142"/>
        <v>0</v>
      </c>
      <c r="AG370" s="60">
        <f t="shared" si="143"/>
        <v>0</v>
      </c>
      <c r="AH370" s="59">
        <f t="shared" si="143"/>
        <v>0</v>
      </c>
      <c r="AI370" s="59">
        <f t="shared" si="143"/>
        <v>8.4628022030654778E-3</v>
      </c>
      <c r="AJ370" s="60">
        <f t="shared" si="143"/>
        <v>0</v>
      </c>
      <c r="AK370" s="60">
        <f t="shared" si="143"/>
        <v>1.800596213418187</v>
      </c>
      <c r="AL370" s="60">
        <f t="shared" si="143"/>
        <v>0</v>
      </c>
      <c r="AM370" s="60">
        <f t="shared" si="143"/>
        <v>0</v>
      </c>
      <c r="AN370" s="60">
        <f t="shared" si="143"/>
        <v>0.10803577280509122</v>
      </c>
      <c r="AO370" s="60">
        <f t="shared" si="143"/>
        <v>0</v>
      </c>
      <c r="AP370" s="60">
        <f t="shared" si="143"/>
        <v>0</v>
      </c>
      <c r="AQ370" s="60">
        <f t="shared" si="143"/>
        <v>0</v>
      </c>
      <c r="AR370" s="59">
        <f t="shared" si="143"/>
        <v>0</v>
      </c>
      <c r="AS370" s="59">
        <f t="shared" si="143"/>
        <v>0</v>
      </c>
      <c r="AT370" s="59">
        <f t="shared" si="143"/>
        <v>0</v>
      </c>
      <c r="AU370" s="59">
        <f t="shared" si="143"/>
        <v>0</v>
      </c>
      <c r="AV370" s="59">
        <f t="shared" si="143"/>
        <v>0</v>
      </c>
      <c r="AW370" s="59">
        <f t="shared" si="141"/>
        <v>0</v>
      </c>
      <c r="AX370" s="59">
        <f t="shared" si="141"/>
        <v>0</v>
      </c>
      <c r="AY370" s="59">
        <f t="shared" si="141"/>
        <v>0</v>
      </c>
      <c r="AZ370" s="59">
        <f t="shared" si="141"/>
        <v>0</v>
      </c>
      <c r="BA370" s="59">
        <f t="shared" si="141"/>
        <v>0</v>
      </c>
      <c r="BB370" s="59">
        <f t="shared" si="141"/>
        <v>2.1247035318334606E-2</v>
      </c>
    </row>
    <row r="371" spans="1:54" x14ac:dyDescent="0.25">
      <c r="A371" s="61">
        <f t="shared" si="130"/>
        <v>43515</v>
      </c>
      <c r="B371" s="32">
        <f t="shared" si="144"/>
        <v>5.5328540386292708</v>
      </c>
      <c r="C371" s="59">
        <f t="shared" si="145"/>
        <v>0</v>
      </c>
      <c r="D371" s="59">
        <f t="shared" si="145"/>
        <v>0</v>
      </c>
      <c r="E371" s="60">
        <f t="shared" si="145"/>
        <v>0</v>
      </c>
      <c r="F371" s="59">
        <f t="shared" si="145"/>
        <v>0</v>
      </c>
      <c r="G371" s="59">
        <f t="shared" si="145"/>
        <v>0</v>
      </c>
      <c r="H371" s="59">
        <f t="shared" si="145"/>
        <v>3.6011924268363742E-2</v>
      </c>
      <c r="I371" s="59">
        <f t="shared" si="145"/>
        <v>0</v>
      </c>
      <c r="J371" s="60">
        <f t="shared" si="145"/>
        <v>0.72023848536727475</v>
      </c>
      <c r="K371" s="59">
        <f t="shared" si="145"/>
        <v>5.401788640254561E-4</v>
      </c>
      <c r="L371" s="60">
        <f t="shared" si="145"/>
        <v>0</v>
      </c>
      <c r="M371" s="59">
        <f t="shared" si="145"/>
        <v>2.3929923676327704E-2</v>
      </c>
      <c r="N371" s="59">
        <f t="shared" si="145"/>
        <v>1.8005962134181871E-2</v>
      </c>
      <c r="O371" s="59">
        <f t="shared" si="127"/>
        <v>1.2133617683487357</v>
      </c>
      <c r="P371" s="59">
        <f t="shared" si="127"/>
        <v>0.91926438682376521</v>
      </c>
      <c r="Q371" s="59">
        <f t="shared" si="142"/>
        <v>0</v>
      </c>
      <c r="R371" s="59">
        <f t="shared" si="142"/>
        <v>7.2023848536727489E-3</v>
      </c>
      <c r="S371" s="60">
        <f t="shared" si="142"/>
        <v>9.0029810670909344E-2</v>
      </c>
      <c r="T371" s="59">
        <f t="shared" si="142"/>
        <v>1.1703875387218217E-2</v>
      </c>
      <c r="U371" s="60">
        <f t="shared" si="142"/>
        <v>0</v>
      </c>
      <c r="V371" s="59">
        <f t="shared" si="142"/>
        <v>8.3367604681262059E-2</v>
      </c>
      <c r="W371" s="59">
        <f t="shared" si="142"/>
        <v>5.5818482615963796E-2</v>
      </c>
      <c r="X371" s="59">
        <f t="shared" si="142"/>
        <v>0</v>
      </c>
      <c r="Y371" s="59">
        <f t="shared" si="142"/>
        <v>0.11253726333863669</v>
      </c>
      <c r="Z371" s="59">
        <f t="shared" si="142"/>
        <v>0</v>
      </c>
      <c r="AA371" s="59">
        <f t="shared" si="142"/>
        <v>0.14404769707345497</v>
      </c>
      <c r="AB371" s="59">
        <f t="shared" si="142"/>
        <v>0</v>
      </c>
      <c r="AC371" s="59">
        <f t="shared" si="142"/>
        <v>0.14044650464661859</v>
      </c>
      <c r="AD371" s="59">
        <f t="shared" si="142"/>
        <v>0</v>
      </c>
      <c r="AE371" s="59">
        <f t="shared" si="142"/>
        <v>1.8005962134181871E-2</v>
      </c>
      <c r="AF371" s="59">
        <f t="shared" si="142"/>
        <v>0</v>
      </c>
      <c r="AG371" s="60">
        <f t="shared" si="143"/>
        <v>0</v>
      </c>
      <c r="AH371" s="59">
        <f t="shared" si="143"/>
        <v>0</v>
      </c>
      <c r="AI371" s="59">
        <f t="shared" si="143"/>
        <v>8.4628022030654778E-3</v>
      </c>
      <c r="AJ371" s="60">
        <f t="shared" si="143"/>
        <v>0</v>
      </c>
      <c r="AK371" s="60">
        <f t="shared" si="143"/>
        <v>1.800596213418187</v>
      </c>
      <c r="AL371" s="60">
        <f t="shared" si="143"/>
        <v>0</v>
      </c>
      <c r="AM371" s="60">
        <f t="shared" si="143"/>
        <v>0</v>
      </c>
      <c r="AN371" s="60">
        <f t="shared" si="143"/>
        <v>0.10803577280509122</v>
      </c>
      <c r="AO371" s="60">
        <f t="shared" si="143"/>
        <v>0</v>
      </c>
      <c r="AP371" s="60">
        <f t="shared" si="143"/>
        <v>0</v>
      </c>
      <c r="AQ371" s="60">
        <f t="shared" si="143"/>
        <v>0</v>
      </c>
      <c r="AR371" s="59">
        <f t="shared" si="143"/>
        <v>0</v>
      </c>
      <c r="AS371" s="59">
        <f t="shared" si="143"/>
        <v>0</v>
      </c>
      <c r="AT371" s="59">
        <f t="shared" si="143"/>
        <v>0</v>
      </c>
      <c r="AU371" s="59">
        <f t="shared" si="143"/>
        <v>0</v>
      </c>
      <c r="AV371" s="59">
        <f t="shared" si="143"/>
        <v>0</v>
      </c>
      <c r="AW371" s="59">
        <f t="shared" si="141"/>
        <v>0</v>
      </c>
      <c r="AX371" s="59">
        <f t="shared" si="141"/>
        <v>0</v>
      </c>
      <c r="AY371" s="59">
        <f t="shared" si="141"/>
        <v>0</v>
      </c>
      <c r="AZ371" s="59">
        <f t="shared" si="141"/>
        <v>0</v>
      </c>
      <c r="BA371" s="59">
        <f t="shared" si="141"/>
        <v>0</v>
      </c>
      <c r="BB371" s="59">
        <f t="shared" si="141"/>
        <v>2.1247035318334606E-2</v>
      </c>
    </row>
    <row r="372" spans="1:54" x14ac:dyDescent="0.25">
      <c r="A372" s="61">
        <f t="shared" si="130"/>
        <v>43516</v>
      </c>
      <c r="B372" s="32">
        <f t="shared" si="144"/>
        <v>5.5328540386292708</v>
      </c>
      <c r="C372" s="59">
        <f t="shared" si="145"/>
        <v>0</v>
      </c>
      <c r="D372" s="59">
        <f t="shared" si="145"/>
        <v>0</v>
      </c>
      <c r="E372" s="60">
        <f t="shared" si="145"/>
        <v>0</v>
      </c>
      <c r="F372" s="59">
        <f t="shared" si="145"/>
        <v>0</v>
      </c>
      <c r="G372" s="59">
        <f t="shared" si="145"/>
        <v>0</v>
      </c>
      <c r="H372" s="59">
        <f t="shared" si="145"/>
        <v>3.6011924268363742E-2</v>
      </c>
      <c r="I372" s="59">
        <f t="shared" si="145"/>
        <v>0</v>
      </c>
      <c r="J372" s="60">
        <f t="shared" si="145"/>
        <v>0.72023848536727475</v>
      </c>
      <c r="K372" s="59">
        <f t="shared" si="145"/>
        <v>5.401788640254561E-4</v>
      </c>
      <c r="L372" s="60">
        <f t="shared" si="145"/>
        <v>0</v>
      </c>
      <c r="M372" s="59">
        <f t="shared" si="145"/>
        <v>2.3929923676327704E-2</v>
      </c>
      <c r="N372" s="59">
        <f t="shared" si="145"/>
        <v>1.8005962134181871E-2</v>
      </c>
      <c r="O372" s="59">
        <f t="shared" ref="O372:P435" si="146">O$24/1.98347/30</f>
        <v>1.2133617683487357</v>
      </c>
      <c r="P372" s="59">
        <f t="shared" si="146"/>
        <v>0.91926438682376521</v>
      </c>
      <c r="Q372" s="59">
        <f t="shared" si="142"/>
        <v>0</v>
      </c>
      <c r="R372" s="59">
        <f t="shared" si="142"/>
        <v>7.2023848536727489E-3</v>
      </c>
      <c r="S372" s="60">
        <f t="shared" si="142"/>
        <v>9.0029810670909344E-2</v>
      </c>
      <c r="T372" s="59">
        <f t="shared" si="142"/>
        <v>1.1703875387218217E-2</v>
      </c>
      <c r="U372" s="60">
        <f t="shared" si="142"/>
        <v>0</v>
      </c>
      <c r="V372" s="59">
        <f t="shared" si="142"/>
        <v>8.3367604681262059E-2</v>
      </c>
      <c r="W372" s="59">
        <f t="shared" si="142"/>
        <v>5.5818482615963796E-2</v>
      </c>
      <c r="X372" s="59">
        <f t="shared" si="142"/>
        <v>0</v>
      </c>
      <c r="Y372" s="59">
        <f t="shared" si="142"/>
        <v>0.11253726333863669</v>
      </c>
      <c r="Z372" s="59">
        <f t="shared" si="142"/>
        <v>0</v>
      </c>
      <c r="AA372" s="59">
        <f t="shared" si="142"/>
        <v>0.14404769707345497</v>
      </c>
      <c r="AB372" s="59">
        <f t="shared" si="142"/>
        <v>0</v>
      </c>
      <c r="AC372" s="59">
        <f t="shared" si="142"/>
        <v>0.14044650464661859</v>
      </c>
      <c r="AD372" s="59">
        <f t="shared" si="142"/>
        <v>0</v>
      </c>
      <c r="AE372" s="59">
        <f t="shared" si="142"/>
        <v>1.8005962134181871E-2</v>
      </c>
      <c r="AF372" s="59">
        <f t="shared" si="142"/>
        <v>0</v>
      </c>
      <c r="AG372" s="60">
        <f t="shared" si="143"/>
        <v>0</v>
      </c>
      <c r="AH372" s="59">
        <f t="shared" si="143"/>
        <v>0</v>
      </c>
      <c r="AI372" s="59">
        <f t="shared" si="143"/>
        <v>8.4628022030654778E-3</v>
      </c>
      <c r="AJ372" s="60">
        <f t="shared" si="143"/>
        <v>0</v>
      </c>
      <c r="AK372" s="60">
        <f t="shared" si="143"/>
        <v>1.800596213418187</v>
      </c>
      <c r="AL372" s="60">
        <f t="shared" si="143"/>
        <v>0</v>
      </c>
      <c r="AM372" s="60">
        <f t="shared" si="143"/>
        <v>0</v>
      </c>
      <c r="AN372" s="60">
        <f t="shared" si="143"/>
        <v>0.10803577280509122</v>
      </c>
      <c r="AO372" s="60">
        <f t="shared" si="143"/>
        <v>0</v>
      </c>
      <c r="AP372" s="60">
        <f t="shared" si="143"/>
        <v>0</v>
      </c>
      <c r="AQ372" s="60">
        <f t="shared" si="143"/>
        <v>0</v>
      </c>
      <c r="AR372" s="59">
        <f t="shared" si="143"/>
        <v>0</v>
      </c>
      <c r="AS372" s="59">
        <f t="shared" si="143"/>
        <v>0</v>
      </c>
      <c r="AT372" s="59">
        <f t="shared" si="143"/>
        <v>0</v>
      </c>
      <c r="AU372" s="59">
        <f t="shared" si="143"/>
        <v>0</v>
      </c>
      <c r="AV372" s="59">
        <f t="shared" si="143"/>
        <v>0</v>
      </c>
      <c r="AW372" s="59">
        <f t="shared" si="141"/>
        <v>0</v>
      </c>
      <c r="AX372" s="59">
        <f t="shared" si="141"/>
        <v>0</v>
      </c>
      <c r="AY372" s="59">
        <f t="shared" si="141"/>
        <v>0</v>
      </c>
      <c r="AZ372" s="59">
        <f t="shared" si="141"/>
        <v>0</v>
      </c>
      <c r="BA372" s="59">
        <f t="shared" si="141"/>
        <v>0</v>
      </c>
      <c r="BB372" s="59">
        <f t="shared" si="141"/>
        <v>2.1247035318334606E-2</v>
      </c>
    </row>
    <row r="373" spans="1:54" x14ac:dyDescent="0.25">
      <c r="A373" s="61">
        <f t="shared" si="130"/>
        <v>43517</v>
      </c>
      <c r="B373" s="32">
        <f t="shared" si="144"/>
        <v>5.5328540386292708</v>
      </c>
      <c r="C373" s="59">
        <f t="shared" si="145"/>
        <v>0</v>
      </c>
      <c r="D373" s="59">
        <f t="shared" si="145"/>
        <v>0</v>
      </c>
      <c r="E373" s="60">
        <f t="shared" si="145"/>
        <v>0</v>
      </c>
      <c r="F373" s="59">
        <f t="shared" si="145"/>
        <v>0</v>
      </c>
      <c r="G373" s="59">
        <f t="shared" si="145"/>
        <v>0</v>
      </c>
      <c r="H373" s="59">
        <f t="shared" si="145"/>
        <v>3.6011924268363742E-2</v>
      </c>
      <c r="I373" s="59">
        <f t="shared" si="145"/>
        <v>0</v>
      </c>
      <c r="J373" s="60">
        <f t="shared" si="145"/>
        <v>0.72023848536727475</v>
      </c>
      <c r="K373" s="59">
        <f t="shared" si="145"/>
        <v>5.401788640254561E-4</v>
      </c>
      <c r="L373" s="60">
        <f t="shared" si="145"/>
        <v>0</v>
      </c>
      <c r="M373" s="59">
        <f t="shared" si="145"/>
        <v>2.3929923676327704E-2</v>
      </c>
      <c r="N373" s="59">
        <f t="shared" si="145"/>
        <v>1.8005962134181871E-2</v>
      </c>
      <c r="O373" s="59">
        <f t="shared" si="146"/>
        <v>1.2133617683487357</v>
      </c>
      <c r="P373" s="59">
        <f t="shared" si="146"/>
        <v>0.91926438682376521</v>
      </c>
      <c r="Q373" s="59">
        <f t="shared" si="142"/>
        <v>0</v>
      </c>
      <c r="R373" s="59">
        <f t="shared" si="142"/>
        <v>7.2023848536727489E-3</v>
      </c>
      <c r="S373" s="60">
        <f t="shared" si="142"/>
        <v>9.0029810670909344E-2</v>
      </c>
      <c r="T373" s="59">
        <f t="shared" si="142"/>
        <v>1.1703875387218217E-2</v>
      </c>
      <c r="U373" s="60">
        <f t="shared" si="142"/>
        <v>0</v>
      </c>
      <c r="V373" s="59">
        <f t="shared" si="142"/>
        <v>8.3367604681262059E-2</v>
      </c>
      <c r="W373" s="59">
        <f t="shared" si="142"/>
        <v>5.5818482615963796E-2</v>
      </c>
      <c r="X373" s="59">
        <f t="shared" si="142"/>
        <v>0</v>
      </c>
      <c r="Y373" s="59">
        <f t="shared" si="142"/>
        <v>0.11253726333863669</v>
      </c>
      <c r="Z373" s="59">
        <f t="shared" si="142"/>
        <v>0</v>
      </c>
      <c r="AA373" s="59">
        <f t="shared" si="142"/>
        <v>0.14404769707345497</v>
      </c>
      <c r="AB373" s="59">
        <f t="shared" si="142"/>
        <v>0</v>
      </c>
      <c r="AC373" s="59">
        <f t="shared" si="142"/>
        <v>0.14044650464661859</v>
      </c>
      <c r="AD373" s="59">
        <f t="shared" si="142"/>
        <v>0</v>
      </c>
      <c r="AE373" s="59">
        <f t="shared" si="142"/>
        <v>1.8005962134181871E-2</v>
      </c>
      <c r="AF373" s="59">
        <f t="shared" si="142"/>
        <v>0</v>
      </c>
      <c r="AG373" s="60">
        <f t="shared" si="143"/>
        <v>0</v>
      </c>
      <c r="AH373" s="59">
        <f t="shared" si="143"/>
        <v>0</v>
      </c>
      <c r="AI373" s="59">
        <f t="shared" si="143"/>
        <v>8.4628022030654778E-3</v>
      </c>
      <c r="AJ373" s="60">
        <f t="shared" si="143"/>
        <v>0</v>
      </c>
      <c r="AK373" s="60">
        <f t="shared" si="143"/>
        <v>1.800596213418187</v>
      </c>
      <c r="AL373" s="60">
        <f t="shared" si="143"/>
        <v>0</v>
      </c>
      <c r="AM373" s="60">
        <f t="shared" si="143"/>
        <v>0</v>
      </c>
      <c r="AN373" s="60">
        <f t="shared" si="143"/>
        <v>0.10803577280509122</v>
      </c>
      <c r="AO373" s="60">
        <f t="shared" si="143"/>
        <v>0</v>
      </c>
      <c r="AP373" s="60">
        <f t="shared" si="143"/>
        <v>0</v>
      </c>
      <c r="AQ373" s="60">
        <f t="shared" si="143"/>
        <v>0</v>
      </c>
      <c r="AR373" s="59">
        <f t="shared" si="143"/>
        <v>0</v>
      </c>
      <c r="AS373" s="59">
        <f t="shared" si="143"/>
        <v>0</v>
      </c>
      <c r="AT373" s="59">
        <f t="shared" si="143"/>
        <v>0</v>
      </c>
      <c r="AU373" s="59">
        <f t="shared" si="143"/>
        <v>0</v>
      </c>
      <c r="AV373" s="59">
        <f t="shared" si="143"/>
        <v>0</v>
      </c>
      <c r="AW373" s="59">
        <f t="shared" si="141"/>
        <v>0</v>
      </c>
      <c r="AX373" s="59">
        <f t="shared" si="141"/>
        <v>0</v>
      </c>
      <c r="AY373" s="59">
        <f t="shared" si="141"/>
        <v>0</v>
      </c>
      <c r="AZ373" s="59">
        <f t="shared" si="141"/>
        <v>0</v>
      </c>
      <c r="BA373" s="59">
        <f t="shared" si="141"/>
        <v>0</v>
      </c>
      <c r="BB373" s="59">
        <f t="shared" si="141"/>
        <v>2.1247035318334606E-2</v>
      </c>
    </row>
    <row r="374" spans="1:54" x14ac:dyDescent="0.25">
      <c r="A374" s="61">
        <f t="shared" si="130"/>
        <v>43518</v>
      </c>
      <c r="B374" s="32">
        <f t="shared" si="144"/>
        <v>5.5328540386292708</v>
      </c>
      <c r="C374" s="59">
        <f t="shared" si="145"/>
        <v>0</v>
      </c>
      <c r="D374" s="59">
        <f t="shared" si="145"/>
        <v>0</v>
      </c>
      <c r="E374" s="60">
        <f t="shared" si="145"/>
        <v>0</v>
      </c>
      <c r="F374" s="59">
        <f t="shared" si="145"/>
        <v>0</v>
      </c>
      <c r="G374" s="59">
        <f t="shared" si="145"/>
        <v>0</v>
      </c>
      <c r="H374" s="59">
        <f t="shared" si="145"/>
        <v>3.6011924268363742E-2</v>
      </c>
      <c r="I374" s="59">
        <f t="shared" si="145"/>
        <v>0</v>
      </c>
      <c r="J374" s="60">
        <f t="shared" si="145"/>
        <v>0.72023848536727475</v>
      </c>
      <c r="K374" s="59">
        <f t="shared" si="145"/>
        <v>5.401788640254561E-4</v>
      </c>
      <c r="L374" s="60">
        <f t="shared" si="145"/>
        <v>0</v>
      </c>
      <c r="M374" s="59">
        <f t="shared" si="145"/>
        <v>2.3929923676327704E-2</v>
      </c>
      <c r="N374" s="59">
        <f t="shared" si="145"/>
        <v>1.8005962134181871E-2</v>
      </c>
      <c r="O374" s="59">
        <f t="shared" si="146"/>
        <v>1.2133617683487357</v>
      </c>
      <c r="P374" s="59">
        <f t="shared" si="146"/>
        <v>0.91926438682376521</v>
      </c>
      <c r="Q374" s="59">
        <f t="shared" si="142"/>
        <v>0</v>
      </c>
      <c r="R374" s="59">
        <f t="shared" si="142"/>
        <v>7.2023848536727489E-3</v>
      </c>
      <c r="S374" s="60">
        <f t="shared" si="142"/>
        <v>9.0029810670909344E-2</v>
      </c>
      <c r="T374" s="59">
        <f t="shared" si="142"/>
        <v>1.1703875387218217E-2</v>
      </c>
      <c r="U374" s="60">
        <f t="shared" si="142"/>
        <v>0</v>
      </c>
      <c r="V374" s="59">
        <f t="shared" si="142"/>
        <v>8.3367604681262059E-2</v>
      </c>
      <c r="W374" s="59">
        <f t="shared" si="142"/>
        <v>5.5818482615963796E-2</v>
      </c>
      <c r="X374" s="59">
        <f t="shared" si="142"/>
        <v>0</v>
      </c>
      <c r="Y374" s="59">
        <f t="shared" si="142"/>
        <v>0.11253726333863669</v>
      </c>
      <c r="Z374" s="59">
        <f t="shared" si="142"/>
        <v>0</v>
      </c>
      <c r="AA374" s="59">
        <f t="shared" si="142"/>
        <v>0.14404769707345497</v>
      </c>
      <c r="AB374" s="59">
        <f t="shared" si="142"/>
        <v>0</v>
      </c>
      <c r="AC374" s="59">
        <f t="shared" si="142"/>
        <v>0.14044650464661859</v>
      </c>
      <c r="AD374" s="59">
        <f t="shared" si="142"/>
        <v>0</v>
      </c>
      <c r="AE374" s="59">
        <f t="shared" si="142"/>
        <v>1.8005962134181871E-2</v>
      </c>
      <c r="AF374" s="59">
        <f t="shared" si="142"/>
        <v>0</v>
      </c>
      <c r="AG374" s="60">
        <f t="shared" si="143"/>
        <v>0</v>
      </c>
      <c r="AH374" s="59">
        <f t="shared" si="143"/>
        <v>0</v>
      </c>
      <c r="AI374" s="59">
        <f t="shared" si="143"/>
        <v>8.4628022030654778E-3</v>
      </c>
      <c r="AJ374" s="60">
        <f t="shared" si="143"/>
        <v>0</v>
      </c>
      <c r="AK374" s="60">
        <f t="shared" si="143"/>
        <v>1.800596213418187</v>
      </c>
      <c r="AL374" s="60">
        <f t="shared" si="143"/>
        <v>0</v>
      </c>
      <c r="AM374" s="60">
        <f t="shared" si="143"/>
        <v>0</v>
      </c>
      <c r="AN374" s="60">
        <f t="shared" si="143"/>
        <v>0.10803577280509122</v>
      </c>
      <c r="AO374" s="60">
        <f t="shared" si="143"/>
        <v>0</v>
      </c>
      <c r="AP374" s="60">
        <f t="shared" si="143"/>
        <v>0</v>
      </c>
      <c r="AQ374" s="60">
        <f t="shared" si="143"/>
        <v>0</v>
      </c>
      <c r="AR374" s="59">
        <f t="shared" si="143"/>
        <v>0</v>
      </c>
      <c r="AS374" s="59">
        <f t="shared" si="143"/>
        <v>0</v>
      </c>
      <c r="AT374" s="59">
        <f t="shared" si="143"/>
        <v>0</v>
      </c>
      <c r="AU374" s="59">
        <f t="shared" si="143"/>
        <v>0</v>
      </c>
      <c r="AV374" s="59">
        <f t="shared" si="143"/>
        <v>0</v>
      </c>
      <c r="AW374" s="59">
        <f t="shared" si="141"/>
        <v>0</v>
      </c>
      <c r="AX374" s="59">
        <f t="shared" si="141"/>
        <v>0</v>
      </c>
      <c r="AY374" s="59">
        <f t="shared" si="141"/>
        <v>0</v>
      </c>
      <c r="AZ374" s="59">
        <f t="shared" si="141"/>
        <v>0</v>
      </c>
      <c r="BA374" s="59">
        <f t="shared" si="141"/>
        <v>0</v>
      </c>
      <c r="BB374" s="59">
        <f t="shared" si="141"/>
        <v>2.1247035318334606E-2</v>
      </c>
    </row>
    <row r="375" spans="1:54" x14ac:dyDescent="0.25">
      <c r="A375" s="61">
        <f t="shared" si="130"/>
        <v>43519</v>
      </c>
      <c r="B375" s="32">
        <f t="shared" si="144"/>
        <v>5.5328540386292708</v>
      </c>
      <c r="C375" s="59">
        <f t="shared" si="145"/>
        <v>0</v>
      </c>
      <c r="D375" s="59">
        <f t="shared" si="145"/>
        <v>0</v>
      </c>
      <c r="E375" s="60">
        <f t="shared" si="145"/>
        <v>0</v>
      </c>
      <c r="F375" s="59">
        <f t="shared" si="145"/>
        <v>0</v>
      </c>
      <c r="G375" s="59">
        <f t="shared" si="145"/>
        <v>0</v>
      </c>
      <c r="H375" s="59">
        <f t="shared" si="145"/>
        <v>3.6011924268363742E-2</v>
      </c>
      <c r="I375" s="59">
        <f t="shared" si="145"/>
        <v>0</v>
      </c>
      <c r="J375" s="60">
        <f t="shared" si="145"/>
        <v>0.72023848536727475</v>
      </c>
      <c r="K375" s="59">
        <f t="shared" si="145"/>
        <v>5.401788640254561E-4</v>
      </c>
      <c r="L375" s="60">
        <f t="shared" si="145"/>
        <v>0</v>
      </c>
      <c r="M375" s="59">
        <f t="shared" si="145"/>
        <v>2.3929923676327704E-2</v>
      </c>
      <c r="N375" s="59">
        <f t="shared" si="145"/>
        <v>1.8005962134181871E-2</v>
      </c>
      <c r="O375" s="59">
        <f t="shared" si="146"/>
        <v>1.2133617683487357</v>
      </c>
      <c r="P375" s="59">
        <f t="shared" si="146"/>
        <v>0.91926438682376521</v>
      </c>
      <c r="Q375" s="59">
        <f t="shared" si="142"/>
        <v>0</v>
      </c>
      <c r="R375" s="59">
        <f t="shared" si="142"/>
        <v>7.2023848536727489E-3</v>
      </c>
      <c r="S375" s="60">
        <f t="shared" si="142"/>
        <v>9.0029810670909344E-2</v>
      </c>
      <c r="T375" s="59">
        <f t="shared" si="142"/>
        <v>1.1703875387218217E-2</v>
      </c>
      <c r="U375" s="60">
        <f t="shared" si="142"/>
        <v>0</v>
      </c>
      <c r="V375" s="59">
        <f t="shared" si="142"/>
        <v>8.3367604681262059E-2</v>
      </c>
      <c r="W375" s="59">
        <f t="shared" si="142"/>
        <v>5.5818482615963796E-2</v>
      </c>
      <c r="X375" s="59">
        <f t="shared" si="142"/>
        <v>0</v>
      </c>
      <c r="Y375" s="59">
        <f t="shared" si="142"/>
        <v>0.11253726333863669</v>
      </c>
      <c r="Z375" s="59">
        <f t="shared" si="142"/>
        <v>0</v>
      </c>
      <c r="AA375" s="59">
        <f t="shared" si="142"/>
        <v>0.14404769707345497</v>
      </c>
      <c r="AB375" s="59">
        <f t="shared" si="142"/>
        <v>0</v>
      </c>
      <c r="AC375" s="59">
        <f t="shared" si="142"/>
        <v>0.14044650464661859</v>
      </c>
      <c r="AD375" s="59">
        <f t="shared" si="142"/>
        <v>0</v>
      </c>
      <c r="AE375" s="59">
        <f t="shared" si="142"/>
        <v>1.8005962134181871E-2</v>
      </c>
      <c r="AF375" s="59">
        <f t="shared" ref="AA375:AP381" si="147">AF$34/1.98347/28</f>
        <v>0</v>
      </c>
      <c r="AG375" s="60">
        <f t="shared" si="147"/>
        <v>0</v>
      </c>
      <c r="AH375" s="59">
        <f t="shared" si="147"/>
        <v>0</v>
      </c>
      <c r="AI375" s="59">
        <f t="shared" si="147"/>
        <v>8.4628022030654778E-3</v>
      </c>
      <c r="AJ375" s="60">
        <f t="shared" si="143"/>
        <v>0</v>
      </c>
      <c r="AK375" s="60">
        <f t="shared" si="143"/>
        <v>1.800596213418187</v>
      </c>
      <c r="AL375" s="60">
        <f t="shared" si="143"/>
        <v>0</v>
      </c>
      <c r="AM375" s="60">
        <f t="shared" si="143"/>
        <v>0</v>
      </c>
      <c r="AN375" s="60">
        <f t="shared" si="143"/>
        <v>0.10803577280509122</v>
      </c>
      <c r="AO375" s="60">
        <f t="shared" si="143"/>
        <v>0</v>
      </c>
      <c r="AP375" s="60">
        <f t="shared" si="143"/>
        <v>0</v>
      </c>
      <c r="AQ375" s="60">
        <f t="shared" si="143"/>
        <v>0</v>
      </c>
      <c r="AR375" s="59">
        <f t="shared" si="143"/>
        <v>0</v>
      </c>
      <c r="AS375" s="59">
        <f t="shared" si="143"/>
        <v>0</v>
      </c>
      <c r="AT375" s="59">
        <f t="shared" si="143"/>
        <v>0</v>
      </c>
      <c r="AU375" s="59">
        <f t="shared" si="143"/>
        <v>0</v>
      </c>
      <c r="AV375" s="59">
        <f t="shared" si="143"/>
        <v>0</v>
      </c>
      <c r="AW375" s="59">
        <f t="shared" ref="AW375:BB387" si="148">AW$34/1.98347/28</f>
        <v>0</v>
      </c>
      <c r="AX375" s="59">
        <f t="shared" si="148"/>
        <v>0</v>
      </c>
      <c r="AY375" s="59">
        <f t="shared" si="148"/>
        <v>0</v>
      </c>
      <c r="AZ375" s="59">
        <f t="shared" si="148"/>
        <v>0</v>
      </c>
      <c r="BA375" s="59">
        <f t="shared" si="148"/>
        <v>0</v>
      </c>
      <c r="BB375" s="59">
        <f t="shared" si="148"/>
        <v>2.1247035318334606E-2</v>
      </c>
    </row>
    <row r="376" spans="1:54" x14ac:dyDescent="0.25">
      <c r="A376" s="61">
        <f t="shared" si="130"/>
        <v>43520</v>
      </c>
      <c r="B376" s="32">
        <f t="shared" si="144"/>
        <v>5.5328540386292708</v>
      </c>
      <c r="C376" s="59">
        <f t="shared" si="145"/>
        <v>0</v>
      </c>
      <c r="D376" s="59">
        <f t="shared" si="145"/>
        <v>0</v>
      </c>
      <c r="E376" s="60">
        <f t="shared" si="145"/>
        <v>0</v>
      </c>
      <c r="F376" s="59">
        <f t="shared" si="145"/>
        <v>0</v>
      </c>
      <c r="G376" s="59">
        <f t="shared" si="145"/>
        <v>0</v>
      </c>
      <c r="H376" s="59">
        <f t="shared" si="145"/>
        <v>3.6011924268363742E-2</v>
      </c>
      <c r="I376" s="59">
        <f t="shared" si="145"/>
        <v>0</v>
      </c>
      <c r="J376" s="60">
        <f t="shared" si="145"/>
        <v>0.72023848536727475</v>
      </c>
      <c r="K376" s="59">
        <f t="shared" si="145"/>
        <v>5.401788640254561E-4</v>
      </c>
      <c r="L376" s="60">
        <f t="shared" si="145"/>
        <v>0</v>
      </c>
      <c r="M376" s="59">
        <f t="shared" si="145"/>
        <v>2.3929923676327704E-2</v>
      </c>
      <c r="N376" s="59">
        <f t="shared" si="145"/>
        <v>1.8005962134181871E-2</v>
      </c>
      <c r="O376" s="59">
        <f t="shared" si="146"/>
        <v>1.2133617683487357</v>
      </c>
      <c r="P376" s="59">
        <f t="shared" si="146"/>
        <v>0.91926438682376521</v>
      </c>
      <c r="Q376" s="59">
        <f t="shared" ref="Q376:Z382" si="149">Q$34/1.98347/28</f>
        <v>0</v>
      </c>
      <c r="R376" s="59">
        <f t="shared" si="149"/>
        <v>7.2023848536727489E-3</v>
      </c>
      <c r="S376" s="60">
        <f t="shared" si="149"/>
        <v>9.0029810670909344E-2</v>
      </c>
      <c r="T376" s="59">
        <f t="shared" si="149"/>
        <v>1.1703875387218217E-2</v>
      </c>
      <c r="U376" s="60">
        <f t="shared" si="149"/>
        <v>0</v>
      </c>
      <c r="V376" s="59">
        <f t="shared" si="149"/>
        <v>8.3367604681262059E-2</v>
      </c>
      <c r="W376" s="59">
        <f t="shared" si="149"/>
        <v>5.5818482615963796E-2</v>
      </c>
      <c r="X376" s="59">
        <f t="shared" si="149"/>
        <v>0</v>
      </c>
      <c r="Y376" s="59">
        <f t="shared" si="149"/>
        <v>0.11253726333863669</v>
      </c>
      <c r="Z376" s="59">
        <f t="shared" si="149"/>
        <v>0</v>
      </c>
      <c r="AA376" s="59">
        <f t="shared" si="147"/>
        <v>0.14404769707345497</v>
      </c>
      <c r="AB376" s="59">
        <f t="shared" si="147"/>
        <v>0</v>
      </c>
      <c r="AC376" s="59">
        <f t="shared" si="147"/>
        <v>0.14044650464661859</v>
      </c>
      <c r="AD376" s="59">
        <f t="shared" si="147"/>
        <v>0</v>
      </c>
      <c r="AE376" s="59">
        <f t="shared" si="147"/>
        <v>1.8005962134181871E-2</v>
      </c>
      <c r="AF376" s="59">
        <f t="shared" si="147"/>
        <v>0</v>
      </c>
      <c r="AG376" s="60">
        <f t="shared" si="147"/>
        <v>0</v>
      </c>
      <c r="AH376" s="59">
        <f t="shared" si="147"/>
        <v>0</v>
      </c>
      <c r="AI376" s="59">
        <f t="shared" si="147"/>
        <v>8.4628022030654778E-3</v>
      </c>
      <c r="AJ376" s="60">
        <f t="shared" si="147"/>
        <v>0</v>
      </c>
      <c r="AK376" s="60">
        <f t="shared" si="147"/>
        <v>1.800596213418187</v>
      </c>
      <c r="AL376" s="60">
        <f t="shared" si="147"/>
        <v>0</v>
      </c>
      <c r="AM376" s="60">
        <f t="shared" si="147"/>
        <v>0</v>
      </c>
      <c r="AN376" s="60">
        <f t="shared" si="147"/>
        <v>0.10803577280509122</v>
      </c>
      <c r="AO376" s="60">
        <f t="shared" si="147"/>
        <v>0</v>
      </c>
      <c r="AP376" s="60">
        <f t="shared" si="147"/>
        <v>0</v>
      </c>
      <c r="AQ376" s="60">
        <f t="shared" ref="AQ376:BC402" si="150">AQ$34/1.98347/28</f>
        <v>0</v>
      </c>
      <c r="AR376" s="59">
        <f t="shared" si="150"/>
        <v>0</v>
      </c>
      <c r="AS376" s="59">
        <f t="shared" si="150"/>
        <v>0</v>
      </c>
      <c r="AT376" s="59">
        <f t="shared" si="150"/>
        <v>0</v>
      </c>
      <c r="AU376" s="59">
        <f t="shared" si="150"/>
        <v>0</v>
      </c>
      <c r="AV376" s="59">
        <f t="shared" si="150"/>
        <v>0</v>
      </c>
      <c r="AW376" s="59">
        <f t="shared" si="148"/>
        <v>0</v>
      </c>
      <c r="AX376" s="59">
        <f t="shared" si="148"/>
        <v>0</v>
      </c>
      <c r="AY376" s="59">
        <f t="shared" si="148"/>
        <v>0</v>
      </c>
      <c r="AZ376" s="59">
        <f t="shared" si="148"/>
        <v>0</v>
      </c>
      <c r="BA376" s="59">
        <f t="shared" si="148"/>
        <v>0</v>
      </c>
      <c r="BB376" s="59">
        <f t="shared" si="148"/>
        <v>2.1247035318334606E-2</v>
      </c>
    </row>
    <row r="377" spans="1:54" x14ac:dyDescent="0.25">
      <c r="A377" s="61">
        <f t="shared" si="130"/>
        <v>43521</v>
      </c>
      <c r="B377" s="32">
        <f t="shared" si="144"/>
        <v>5.5328540386292708</v>
      </c>
      <c r="C377" s="59">
        <f t="shared" si="145"/>
        <v>0</v>
      </c>
      <c r="D377" s="59">
        <f t="shared" si="145"/>
        <v>0</v>
      </c>
      <c r="E377" s="60">
        <f t="shared" si="145"/>
        <v>0</v>
      </c>
      <c r="F377" s="59">
        <f t="shared" si="145"/>
        <v>0</v>
      </c>
      <c r="G377" s="59">
        <f t="shared" si="145"/>
        <v>0</v>
      </c>
      <c r="H377" s="59">
        <f t="shared" si="145"/>
        <v>3.6011924268363742E-2</v>
      </c>
      <c r="I377" s="59">
        <f t="shared" si="145"/>
        <v>0</v>
      </c>
      <c r="J377" s="60">
        <f t="shared" si="145"/>
        <v>0.72023848536727475</v>
      </c>
      <c r="K377" s="59">
        <f t="shared" si="145"/>
        <v>5.401788640254561E-4</v>
      </c>
      <c r="L377" s="60">
        <f t="shared" si="145"/>
        <v>0</v>
      </c>
      <c r="M377" s="59">
        <f t="shared" si="145"/>
        <v>2.3929923676327704E-2</v>
      </c>
      <c r="N377" s="59">
        <f t="shared" si="145"/>
        <v>1.8005962134181871E-2</v>
      </c>
      <c r="O377" s="59">
        <f t="shared" si="146"/>
        <v>1.2133617683487357</v>
      </c>
      <c r="P377" s="59">
        <f t="shared" si="146"/>
        <v>0.91926438682376521</v>
      </c>
      <c r="Q377" s="59">
        <f t="shared" si="149"/>
        <v>0</v>
      </c>
      <c r="R377" s="59">
        <f t="shared" si="149"/>
        <v>7.2023848536727489E-3</v>
      </c>
      <c r="S377" s="60">
        <f t="shared" si="149"/>
        <v>9.0029810670909344E-2</v>
      </c>
      <c r="T377" s="59">
        <f t="shared" si="149"/>
        <v>1.1703875387218217E-2</v>
      </c>
      <c r="U377" s="60">
        <f t="shared" si="149"/>
        <v>0</v>
      </c>
      <c r="V377" s="59">
        <f t="shared" si="149"/>
        <v>8.3367604681262059E-2</v>
      </c>
      <c r="W377" s="59">
        <f t="shared" si="149"/>
        <v>5.5818482615963796E-2</v>
      </c>
      <c r="X377" s="59">
        <f t="shared" si="149"/>
        <v>0</v>
      </c>
      <c r="Y377" s="59">
        <f t="shared" si="149"/>
        <v>0.11253726333863669</v>
      </c>
      <c r="Z377" s="59">
        <f t="shared" si="149"/>
        <v>0</v>
      </c>
      <c r="AA377" s="59">
        <f t="shared" si="147"/>
        <v>0.14404769707345497</v>
      </c>
      <c r="AB377" s="59">
        <f t="shared" si="147"/>
        <v>0</v>
      </c>
      <c r="AC377" s="59">
        <f t="shared" si="147"/>
        <v>0.14044650464661859</v>
      </c>
      <c r="AD377" s="59">
        <f t="shared" si="147"/>
        <v>0</v>
      </c>
      <c r="AE377" s="59">
        <f t="shared" si="147"/>
        <v>1.8005962134181871E-2</v>
      </c>
      <c r="AF377" s="59">
        <f t="shared" si="147"/>
        <v>0</v>
      </c>
      <c r="AG377" s="60">
        <f t="shared" si="147"/>
        <v>0</v>
      </c>
      <c r="AH377" s="59">
        <f t="shared" si="147"/>
        <v>0</v>
      </c>
      <c r="AI377" s="59">
        <f t="shared" si="147"/>
        <v>8.4628022030654778E-3</v>
      </c>
      <c r="AJ377" s="60">
        <f t="shared" si="147"/>
        <v>0</v>
      </c>
      <c r="AK377" s="60">
        <f t="shared" si="147"/>
        <v>1.800596213418187</v>
      </c>
      <c r="AL377" s="60">
        <f t="shared" si="147"/>
        <v>0</v>
      </c>
      <c r="AM377" s="60">
        <f t="shared" si="147"/>
        <v>0</v>
      </c>
      <c r="AN377" s="60">
        <f t="shared" si="147"/>
        <v>0.10803577280509122</v>
      </c>
      <c r="AO377" s="60">
        <f t="shared" si="147"/>
        <v>0</v>
      </c>
      <c r="AP377" s="60">
        <f t="shared" si="147"/>
        <v>0</v>
      </c>
      <c r="AQ377" s="60">
        <f t="shared" si="150"/>
        <v>0</v>
      </c>
      <c r="AR377" s="59">
        <f t="shared" si="150"/>
        <v>0</v>
      </c>
      <c r="AS377" s="59">
        <f t="shared" si="150"/>
        <v>0</v>
      </c>
      <c r="AT377" s="59">
        <f t="shared" si="150"/>
        <v>0</v>
      </c>
      <c r="AU377" s="59">
        <f t="shared" si="150"/>
        <v>0</v>
      </c>
      <c r="AV377" s="59">
        <f t="shared" si="150"/>
        <v>0</v>
      </c>
      <c r="AW377" s="59">
        <f t="shared" si="148"/>
        <v>0</v>
      </c>
      <c r="AX377" s="59">
        <f t="shared" si="148"/>
        <v>0</v>
      </c>
      <c r="AY377" s="59">
        <f t="shared" si="148"/>
        <v>0</v>
      </c>
      <c r="AZ377" s="59">
        <f t="shared" si="148"/>
        <v>0</v>
      </c>
      <c r="BA377" s="59">
        <f t="shared" si="148"/>
        <v>0</v>
      </c>
      <c r="BB377" s="59">
        <f t="shared" si="148"/>
        <v>2.1247035318334606E-2</v>
      </c>
    </row>
    <row r="378" spans="1:54" x14ac:dyDescent="0.25">
      <c r="A378" s="61">
        <f t="shared" si="130"/>
        <v>43522</v>
      </c>
      <c r="B378" s="32">
        <f t="shared" si="144"/>
        <v>5.5328540386292708</v>
      </c>
      <c r="C378" s="59">
        <f t="shared" si="145"/>
        <v>0</v>
      </c>
      <c r="D378" s="59">
        <f t="shared" si="145"/>
        <v>0</v>
      </c>
      <c r="E378" s="60">
        <f t="shared" si="145"/>
        <v>0</v>
      </c>
      <c r="F378" s="59">
        <f t="shared" si="145"/>
        <v>0</v>
      </c>
      <c r="G378" s="59">
        <f t="shared" si="145"/>
        <v>0</v>
      </c>
      <c r="H378" s="59">
        <f t="shared" si="145"/>
        <v>3.6011924268363742E-2</v>
      </c>
      <c r="I378" s="59">
        <f t="shared" si="145"/>
        <v>0</v>
      </c>
      <c r="J378" s="60">
        <f t="shared" si="145"/>
        <v>0.72023848536727475</v>
      </c>
      <c r="K378" s="59">
        <f t="shared" si="145"/>
        <v>5.401788640254561E-4</v>
      </c>
      <c r="L378" s="60">
        <f t="shared" si="145"/>
        <v>0</v>
      </c>
      <c r="M378" s="59">
        <f t="shared" si="145"/>
        <v>2.3929923676327704E-2</v>
      </c>
      <c r="N378" s="59">
        <f t="shared" si="145"/>
        <v>1.8005962134181871E-2</v>
      </c>
      <c r="O378" s="59">
        <f t="shared" si="146"/>
        <v>1.2133617683487357</v>
      </c>
      <c r="P378" s="59">
        <f t="shared" si="146"/>
        <v>0.91926438682376521</v>
      </c>
      <c r="Q378" s="59">
        <f t="shared" si="149"/>
        <v>0</v>
      </c>
      <c r="R378" s="59">
        <f t="shared" si="149"/>
        <v>7.2023848536727489E-3</v>
      </c>
      <c r="S378" s="60">
        <f t="shared" si="149"/>
        <v>9.0029810670909344E-2</v>
      </c>
      <c r="T378" s="59">
        <f t="shared" si="149"/>
        <v>1.1703875387218217E-2</v>
      </c>
      <c r="U378" s="60">
        <f t="shared" si="149"/>
        <v>0</v>
      </c>
      <c r="V378" s="59">
        <f t="shared" si="149"/>
        <v>8.3367604681262059E-2</v>
      </c>
      <c r="W378" s="59">
        <f t="shared" si="149"/>
        <v>5.5818482615963796E-2</v>
      </c>
      <c r="X378" s="59">
        <f t="shared" si="149"/>
        <v>0</v>
      </c>
      <c r="Y378" s="59">
        <f t="shared" si="149"/>
        <v>0.11253726333863669</v>
      </c>
      <c r="Z378" s="59">
        <f t="shared" si="149"/>
        <v>0</v>
      </c>
      <c r="AA378" s="59">
        <f t="shared" si="147"/>
        <v>0.14404769707345497</v>
      </c>
      <c r="AB378" s="59">
        <f t="shared" si="147"/>
        <v>0</v>
      </c>
      <c r="AC378" s="59">
        <f t="shared" si="147"/>
        <v>0.14044650464661859</v>
      </c>
      <c r="AD378" s="59">
        <f t="shared" si="147"/>
        <v>0</v>
      </c>
      <c r="AE378" s="59">
        <f t="shared" si="147"/>
        <v>1.8005962134181871E-2</v>
      </c>
      <c r="AF378" s="59">
        <f t="shared" si="147"/>
        <v>0</v>
      </c>
      <c r="AG378" s="60">
        <f t="shared" si="147"/>
        <v>0</v>
      </c>
      <c r="AH378" s="59">
        <f t="shared" si="147"/>
        <v>0</v>
      </c>
      <c r="AI378" s="59">
        <f t="shared" si="147"/>
        <v>8.4628022030654778E-3</v>
      </c>
      <c r="AJ378" s="60">
        <f t="shared" si="147"/>
        <v>0</v>
      </c>
      <c r="AK378" s="60">
        <f t="shared" si="147"/>
        <v>1.800596213418187</v>
      </c>
      <c r="AL378" s="60">
        <f t="shared" si="147"/>
        <v>0</v>
      </c>
      <c r="AM378" s="60">
        <f t="shared" si="147"/>
        <v>0</v>
      </c>
      <c r="AN378" s="60">
        <f t="shared" si="147"/>
        <v>0.10803577280509122</v>
      </c>
      <c r="AO378" s="60">
        <f t="shared" si="147"/>
        <v>0</v>
      </c>
      <c r="AP378" s="60">
        <f t="shared" si="147"/>
        <v>0</v>
      </c>
      <c r="AQ378" s="60">
        <f t="shared" si="150"/>
        <v>0</v>
      </c>
      <c r="AR378" s="59">
        <f t="shared" si="150"/>
        <v>0</v>
      </c>
      <c r="AS378" s="59">
        <f t="shared" si="150"/>
        <v>0</v>
      </c>
      <c r="AT378" s="59">
        <f t="shared" si="150"/>
        <v>0</v>
      </c>
      <c r="AU378" s="59">
        <f t="shared" si="150"/>
        <v>0</v>
      </c>
      <c r="AV378" s="59">
        <f t="shared" si="150"/>
        <v>0</v>
      </c>
      <c r="AW378" s="59">
        <f t="shared" si="148"/>
        <v>0</v>
      </c>
      <c r="AX378" s="59">
        <f t="shared" si="148"/>
        <v>0</v>
      </c>
      <c r="AY378" s="59">
        <f t="shared" si="148"/>
        <v>0</v>
      </c>
      <c r="AZ378" s="59">
        <f t="shared" si="148"/>
        <v>0</v>
      </c>
      <c r="BA378" s="59">
        <f t="shared" si="148"/>
        <v>0</v>
      </c>
      <c r="BB378" s="59">
        <f t="shared" si="148"/>
        <v>2.1247035318334606E-2</v>
      </c>
    </row>
    <row r="379" spans="1:54" x14ac:dyDescent="0.25">
      <c r="A379" s="61">
        <f t="shared" si="130"/>
        <v>43523</v>
      </c>
      <c r="B379" s="32">
        <f t="shared" si="144"/>
        <v>5.5328540386292708</v>
      </c>
      <c r="C379" s="59">
        <f t="shared" si="145"/>
        <v>0</v>
      </c>
      <c r="D379" s="59">
        <f t="shared" si="145"/>
        <v>0</v>
      </c>
      <c r="E379" s="60">
        <f t="shared" si="145"/>
        <v>0</v>
      </c>
      <c r="F379" s="59">
        <f t="shared" si="145"/>
        <v>0</v>
      </c>
      <c r="G379" s="59">
        <f t="shared" si="145"/>
        <v>0</v>
      </c>
      <c r="H379" s="59">
        <f t="shared" si="145"/>
        <v>3.6011924268363742E-2</v>
      </c>
      <c r="I379" s="59">
        <f t="shared" si="145"/>
        <v>0</v>
      </c>
      <c r="J379" s="60">
        <f t="shared" si="145"/>
        <v>0.72023848536727475</v>
      </c>
      <c r="K379" s="59">
        <f t="shared" si="145"/>
        <v>5.401788640254561E-4</v>
      </c>
      <c r="L379" s="60">
        <f t="shared" si="145"/>
        <v>0</v>
      </c>
      <c r="M379" s="59">
        <f t="shared" si="145"/>
        <v>2.3929923676327704E-2</v>
      </c>
      <c r="N379" s="59">
        <f t="shared" si="145"/>
        <v>1.8005962134181871E-2</v>
      </c>
      <c r="O379" s="59">
        <f t="shared" si="146"/>
        <v>1.2133617683487357</v>
      </c>
      <c r="P379" s="59">
        <f t="shared" si="146"/>
        <v>0.91926438682376521</v>
      </c>
      <c r="Q379" s="59">
        <f t="shared" si="149"/>
        <v>0</v>
      </c>
      <c r="R379" s="59">
        <f t="shared" si="149"/>
        <v>7.2023848536727489E-3</v>
      </c>
      <c r="S379" s="60">
        <f t="shared" si="149"/>
        <v>9.0029810670909344E-2</v>
      </c>
      <c r="T379" s="59">
        <f t="shared" si="149"/>
        <v>1.1703875387218217E-2</v>
      </c>
      <c r="U379" s="60">
        <f t="shared" si="149"/>
        <v>0</v>
      </c>
      <c r="V379" s="59">
        <f t="shared" si="149"/>
        <v>8.3367604681262059E-2</v>
      </c>
      <c r="W379" s="59">
        <f t="shared" si="149"/>
        <v>5.5818482615963796E-2</v>
      </c>
      <c r="X379" s="59">
        <f t="shared" si="149"/>
        <v>0</v>
      </c>
      <c r="Y379" s="59">
        <f t="shared" si="149"/>
        <v>0.11253726333863669</v>
      </c>
      <c r="Z379" s="59">
        <f t="shared" si="149"/>
        <v>0</v>
      </c>
      <c r="AA379" s="59">
        <f t="shared" si="147"/>
        <v>0.14404769707345497</v>
      </c>
      <c r="AB379" s="59">
        <f t="shared" si="147"/>
        <v>0</v>
      </c>
      <c r="AC379" s="59">
        <f t="shared" si="147"/>
        <v>0.14044650464661859</v>
      </c>
      <c r="AD379" s="59">
        <f t="shared" si="147"/>
        <v>0</v>
      </c>
      <c r="AE379" s="59">
        <f t="shared" si="147"/>
        <v>1.8005962134181871E-2</v>
      </c>
      <c r="AF379" s="59">
        <f t="shared" si="147"/>
        <v>0</v>
      </c>
      <c r="AG379" s="60">
        <f t="shared" si="147"/>
        <v>0</v>
      </c>
      <c r="AH379" s="59">
        <f t="shared" si="147"/>
        <v>0</v>
      </c>
      <c r="AI379" s="59">
        <f t="shared" si="147"/>
        <v>8.4628022030654778E-3</v>
      </c>
      <c r="AJ379" s="60">
        <f t="shared" si="147"/>
        <v>0</v>
      </c>
      <c r="AK379" s="60">
        <f t="shared" si="147"/>
        <v>1.800596213418187</v>
      </c>
      <c r="AL379" s="60">
        <f t="shared" si="147"/>
        <v>0</v>
      </c>
      <c r="AM379" s="60">
        <f t="shared" si="147"/>
        <v>0</v>
      </c>
      <c r="AN379" s="60">
        <f t="shared" si="147"/>
        <v>0.10803577280509122</v>
      </c>
      <c r="AO379" s="60">
        <f t="shared" si="147"/>
        <v>0</v>
      </c>
      <c r="AP379" s="60">
        <f t="shared" si="147"/>
        <v>0</v>
      </c>
      <c r="AQ379" s="60">
        <f t="shared" si="150"/>
        <v>0</v>
      </c>
      <c r="AR379" s="59">
        <f t="shared" si="150"/>
        <v>0</v>
      </c>
      <c r="AS379" s="59">
        <f t="shared" si="150"/>
        <v>0</v>
      </c>
      <c r="AT379" s="59">
        <f t="shared" si="150"/>
        <v>0</v>
      </c>
      <c r="AU379" s="59">
        <f t="shared" si="150"/>
        <v>0</v>
      </c>
      <c r="AV379" s="59">
        <f t="shared" si="150"/>
        <v>0</v>
      </c>
      <c r="AW379" s="59">
        <f t="shared" si="148"/>
        <v>0</v>
      </c>
      <c r="AX379" s="59">
        <f t="shared" si="148"/>
        <v>0</v>
      </c>
      <c r="AY379" s="59">
        <f t="shared" si="148"/>
        <v>0</v>
      </c>
      <c r="AZ379" s="59">
        <f t="shared" si="148"/>
        <v>0</v>
      </c>
      <c r="BA379" s="59">
        <f t="shared" si="148"/>
        <v>0</v>
      </c>
      <c r="BB379" s="59">
        <f t="shared" si="148"/>
        <v>2.1247035318334606E-2</v>
      </c>
    </row>
    <row r="380" spans="1:54" x14ac:dyDescent="0.25">
      <c r="A380" s="61">
        <f t="shared" si="130"/>
        <v>43524</v>
      </c>
      <c r="B380" s="32">
        <f t="shared" si="144"/>
        <v>5.5328540386292708</v>
      </c>
      <c r="C380" s="59">
        <f t="shared" si="145"/>
        <v>0</v>
      </c>
      <c r="D380" s="59">
        <f t="shared" si="145"/>
        <v>0</v>
      </c>
      <c r="E380" s="60">
        <f t="shared" si="145"/>
        <v>0</v>
      </c>
      <c r="F380" s="59">
        <f t="shared" si="145"/>
        <v>0</v>
      </c>
      <c r="G380" s="59">
        <f t="shared" si="145"/>
        <v>0</v>
      </c>
      <c r="H380" s="59">
        <f t="shared" si="145"/>
        <v>3.6011924268363742E-2</v>
      </c>
      <c r="I380" s="59">
        <f t="shared" si="145"/>
        <v>0</v>
      </c>
      <c r="J380" s="60">
        <f t="shared" si="145"/>
        <v>0.72023848536727475</v>
      </c>
      <c r="K380" s="59">
        <f t="shared" si="145"/>
        <v>5.401788640254561E-4</v>
      </c>
      <c r="L380" s="60">
        <f t="shared" si="145"/>
        <v>0</v>
      </c>
      <c r="M380" s="59">
        <f t="shared" si="145"/>
        <v>2.3929923676327704E-2</v>
      </c>
      <c r="N380" s="59">
        <f t="shared" si="145"/>
        <v>1.8005962134181871E-2</v>
      </c>
      <c r="O380" s="59">
        <f t="shared" si="146"/>
        <v>1.2133617683487357</v>
      </c>
      <c r="P380" s="59">
        <f t="shared" si="146"/>
        <v>0.91926438682376521</v>
      </c>
      <c r="Q380" s="59">
        <f t="shared" si="149"/>
        <v>0</v>
      </c>
      <c r="R380" s="59">
        <f t="shared" si="149"/>
        <v>7.2023848536727489E-3</v>
      </c>
      <c r="S380" s="60">
        <f t="shared" si="149"/>
        <v>9.0029810670909344E-2</v>
      </c>
      <c r="T380" s="59">
        <f t="shared" si="149"/>
        <v>1.1703875387218217E-2</v>
      </c>
      <c r="U380" s="60">
        <f t="shared" si="149"/>
        <v>0</v>
      </c>
      <c r="V380" s="59">
        <f t="shared" si="149"/>
        <v>8.3367604681262059E-2</v>
      </c>
      <c r="W380" s="59">
        <f t="shared" si="149"/>
        <v>5.5818482615963796E-2</v>
      </c>
      <c r="X380" s="59">
        <f t="shared" si="149"/>
        <v>0</v>
      </c>
      <c r="Y380" s="59">
        <f t="shared" si="149"/>
        <v>0.11253726333863669</v>
      </c>
      <c r="Z380" s="59">
        <f t="shared" si="149"/>
        <v>0</v>
      </c>
      <c r="AA380" s="59">
        <f t="shared" si="147"/>
        <v>0.14404769707345497</v>
      </c>
      <c r="AB380" s="59">
        <f t="shared" si="147"/>
        <v>0</v>
      </c>
      <c r="AC380" s="59">
        <f t="shared" si="147"/>
        <v>0.14044650464661859</v>
      </c>
      <c r="AD380" s="59">
        <f t="shared" si="147"/>
        <v>0</v>
      </c>
      <c r="AE380" s="59">
        <f t="shared" si="147"/>
        <v>1.8005962134181871E-2</v>
      </c>
      <c r="AF380" s="59">
        <f t="shared" si="147"/>
        <v>0</v>
      </c>
      <c r="AG380" s="60">
        <f t="shared" si="147"/>
        <v>0</v>
      </c>
      <c r="AH380" s="59">
        <f t="shared" si="147"/>
        <v>0</v>
      </c>
      <c r="AI380" s="59">
        <f t="shared" si="147"/>
        <v>8.4628022030654778E-3</v>
      </c>
      <c r="AJ380" s="60">
        <f t="shared" si="147"/>
        <v>0</v>
      </c>
      <c r="AK380" s="60">
        <f t="shared" si="147"/>
        <v>1.800596213418187</v>
      </c>
      <c r="AL380" s="60">
        <f t="shared" si="147"/>
        <v>0</v>
      </c>
      <c r="AM380" s="60">
        <f t="shared" si="147"/>
        <v>0</v>
      </c>
      <c r="AN380" s="60">
        <f t="shared" si="147"/>
        <v>0.10803577280509122</v>
      </c>
      <c r="AO380" s="60">
        <f t="shared" si="147"/>
        <v>0</v>
      </c>
      <c r="AP380" s="60">
        <f t="shared" si="147"/>
        <v>0</v>
      </c>
      <c r="AQ380" s="60">
        <f t="shared" si="150"/>
        <v>0</v>
      </c>
      <c r="AR380" s="59">
        <f t="shared" si="150"/>
        <v>0</v>
      </c>
      <c r="AS380" s="59">
        <f t="shared" si="150"/>
        <v>0</v>
      </c>
      <c r="AT380" s="59">
        <f t="shared" si="150"/>
        <v>0</v>
      </c>
      <c r="AU380" s="59">
        <f t="shared" si="150"/>
        <v>0</v>
      </c>
      <c r="AV380" s="59">
        <f t="shared" si="150"/>
        <v>0</v>
      </c>
      <c r="AW380" s="59">
        <f t="shared" si="148"/>
        <v>0</v>
      </c>
      <c r="AX380" s="59">
        <f t="shared" si="148"/>
        <v>0</v>
      </c>
      <c r="AY380" s="59">
        <f t="shared" si="148"/>
        <v>0</v>
      </c>
      <c r="AZ380" s="59">
        <f t="shared" si="148"/>
        <v>0</v>
      </c>
      <c r="BA380" s="59">
        <f t="shared" si="148"/>
        <v>0</v>
      </c>
      <c r="BB380" s="59">
        <f t="shared" si="148"/>
        <v>2.1247035318334606E-2</v>
      </c>
    </row>
    <row r="381" spans="1:54" x14ac:dyDescent="0.25">
      <c r="A381" s="61">
        <f t="shared" si="130"/>
        <v>43525</v>
      </c>
      <c r="B381" s="32">
        <f t="shared" si="144"/>
        <v>8.9279833306146283</v>
      </c>
      <c r="C381" s="59">
        <f t="shared" ref="C381:R396" si="151">C$35/1.98347/31</f>
        <v>0</v>
      </c>
      <c r="D381" s="59">
        <f t="shared" si="151"/>
        <v>0</v>
      </c>
      <c r="E381" s="60">
        <f t="shared" si="151"/>
        <v>0</v>
      </c>
      <c r="F381" s="59">
        <f t="shared" si="151"/>
        <v>0</v>
      </c>
      <c r="G381" s="59">
        <f t="shared" si="151"/>
        <v>0</v>
      </c>
      <c r="H381" s="59">
        <f t="shared" si="151"/>
        <v>1.1384414768708537E-2</v>
      </c>
      <c r="I381" s="59">
        <f t="shared" si="151"/>
        <v>0</v>
      </c>
      <c r="J381" s="60">
        <f t="shared" si="151"/>
        <v>0.65053798678334496</v>
      </c>
      <c r="K381" s="59">
        <f t="shared" si="151"/>
        <v>6.1801108744417778E-4</v>
      </c>
      <c r="L381" s="60">
        <f t="shared" si="151"/>
        <v>0</v>
      </c>
      <c r="M381" s="59">
        <f t="shared" si="151"/>
        <v>5.1587662351919264E-2</v>
      </c>
      <c r="N381" s="59">
        <f t="shared" si="151"/>
        <v>4.8790349008750872E-2</v>
      </c>
      <c r="O381" s="59">
        <f t="shared" si="146"/>
        <v>1.2133617683487357</v>
      </c>
      <c r="P381" s="59">
        <f t="shared" si="146"/>
        <v>0.91926438682376521</v>
      </c>
      <c r="Q381" s="59">
        <f t="shared" ref="Q381:BB388" si="152">Q$35/1.98347/31</f>
        <v>0</v>
      </c>
      <c r="R381" s="59">
        <f t="shared" si="152"/>
        <v>1.9516139603500345E-2</v>
      </c>
      <c r="S381" s="60">
        <f t="shared" si="152"/>
        <v>0.16263449669583624</v>
      </c>
      <c r="T381" s="59">
        <f t="shared" si="152"/>
        <v>1.0571242285229357E-2</v>
      </c>
      <c r="U381" s="60">
        <f t="shared" si="152"/>
        <v>0</v>
      </c>
      <c r="V381" s="59">
        <f t="shared" si="152"/>
        <v>6.3590088208071965E-2</v>
      </c>
      <c r="W381" s="59">
        <f t="shared" si="152"/>
        <v>5.8548418810501046E-2</v>
      </c>
      <c r="X381" s="59">
        <f t="shared" si="152"/>
        <v>0</v>
      </c>
      <c r="Y381" s="59">
        <f t="shared" si="152"/>
        <v>0.10164656043489766</v>
      </c>
      <c r="Z381" s="59">
        <f t="shared" si="152"/>
        <v>0</v>
      </c>
      <c r="AA381" s="59">
        <f t="shared" si="152"/>
        <v>0.11059145775316864</v>
      </c>
      <c r="AB381" s="59">
        <f t="shared" si="152"/>
        <v>0</v>
      </c>
      <c r="AC381" s="59">
        <f t="shared" si="152"/>
        <v>0.10408607788533521</v>
      </c>
      <c r="AD381" s="59">
        <f t="shared" si="152"/>
        <v>0</v>
      </c>
      <c r="AE381" s="59">
        <f t="shared" si="152"/>
        <v>1.6263449669583624E-2</v>
      </c>
      <c r="AF381" s="59">
        <f t="shared" si="152"/>
        <v>0</v>
      </c>
      <c r="AG381" s="60">
        <f t="shared" si="152"/>
        <v>0</v>
      </c>
      <c r="AH381" s="59">
        <f t="shared" si="152"/>
        <v>0</v>
      </c>
      <c r="AI381" s="59">
        <f t="shared" si="152"/>
        <v>8.4569938281834848E-3</v>
      </c>
      <c r="AJ381" s="60">
        <f t="shared" si="152"/>
        <v>0</v>
      </c>
      <c r="AK381" s="60">
        <f t="shared" si="152"/>
        <v>4.8790349008750873</v>
      </c>
      <c r="AL381" s="60">
        <f t="shared" si="152"/>
        <v>1.6263449669583624E-2</v>
      </c>
      <c r="AM381" s="60">
        <f t="shared" si="152"/>
        <v>0</v>
      </c>
      <c r="AN381" s="60">
        <f t="shared" si="152"/>
        <v>0.43911314107875787</v>
      </c>
      <c r="AO381" s="60">
        <f t="shared" si="152"/>
        <v>0</v>
      </c>
      <c r="AP381" s="60">
        <f t="shared" si="152"/>
        <v>0</v>
      </c>
      <c r="AQ381" s="60">
        <f t="shared" si="152"/>
        <v>0</v>
      </c>
      <c r="AR381" s="59">
        <f t="shared" si="152"/>
        <v>0</v>
      </c>
      <c r="AS381" s="59">
        <f t="shared" si="152"/>
        <v>0</v>
      </c>
      <c r="AT381" s="59">
        <f t="shared" si="152"/>
        <v>1.4149201212537753E-2</v>
      </c>
      <c r="AU381" s="59">
        <f t="shared" si="152"/>
        <v>0</v>
      </c>
      <c r="AV381" s="59">
        <f t="shared" si="152"/>
        <v>0</v>
      </c>
      <c r="AW381" s="59">
        <f t="shared" si="152"/>
        <v>0</v>
      </c>
      <c r="AX381" s="59">
        <f t="shared" si="152"/>
        <v>0</v>
      </c>
      <c r="AY381" s="59">
        <f t="shared" si="152"/>
        <v>0</v>
      </c>
      <c r="AZ381" s="59">
        <f t="shared" si="152"/>
        <v>0</v>
      </c>
      <c r="BA381" s="59">
        <f t="shared" si="152"/>
        <v>0</v>
      </c>
      <c r="BB381" s="59">
        <f t="shared" si="152"/>
        <v>2.7973133431683832E-2</v>
      </c>
    </row>
    <row r="382" spans="1:54" x14ac:dyDescent="0.25">
      <c r="A382" s="61">
        <f>A381+1</f>
        <v>43526</v>
      </c>
      <c r="B382" s="32">
        <f t="shared" si="144"/>
        <v>8.9279833306146283</v>
      </c>
      <c r="C382" s="59">
        <f t="shared" si="151"/>
        <v>0</v>
      </c>
      <c r="D382" s="59">
        <f t="shared" si="151"/>
        <v>0</v>
      </c>
      <c r="E382" s="60">
        <f t="shared" si="151"/>
        <v>0</v>
      </c>
      <c r="F382" s="59">
        <f t="shared" si="151"/>
        <v>0</v>
      </c>
      <c r="G382" s="59">
        <f t="shared" si="151"/>
        <v>0</v>
      </c>
      <c r="H382" s="59">
        <f t="shared" si="151"/>
        <v>1.1384414768708537E-2</v>
      </c>
      <c r="I382" s="59">
        <f t="shared" si="151"/>
        <v>0</v>
      </c>
      <c r="J382" s="60">
        <f t="shared" si="151"/>
        <v>0.65053798678334496</v>
      </c>
      <c r="K382" s="59">
        <f t="shared" si="151"/>
        <v>6.1801108744417778E-4</v>
      </c>
      <c r="L382" s="60">
        <f t="shared" si="151"/>
        <v>0</v>
      </c>
      <c r="M382" s="59">
        <f t="shared" si="151"/>
        <v>5.1587662351919264E-2</v>
      </c>
      <c r="N382" s="59">
        <f>N$35/1.98347/31</f>
        <v>4.8790349008750872E-2</v>
      </c>
      <c r="O382" s="59">
        <f t="shared" si="146"/>
        <v>1.2133617683487357</v>
      </c>
      <c r="P382" s="59">
        <f t="shared" si="146"/>
        <v>0.91926438682376521</v>
      </c>
      <c r="Q382" s="59">
        <f>Q$35/1.98347/31</f>
        <v>0</v>
      </c>
      <c r="R382" s="59">
        <f t="shared" si="151"/>
        <v>1.9516139603500345E-2</v>
      </c>
      <c r="S382" s="60">
        <f t="shared" si="152"/>
        <v>0.16263449669583624</v>
      </c>
      <c r="T382" s="59">
        <f t="shared" si="152"/>
        <v>1.0571242285229357E-2</v>
      </c>
      <c r="U382" s="60">
        <f t="shared" si="152"/>
        <v>0</v>
      </c>
      <c r="V382" s="59">
        <f t="shared" si="152"/>
        <v>6.3590088208071965E-2</v>
      </c>
      <c r="W382" s="59">
        <f t="shared" si="152"/>
        <v>5.8548418810501046E-2</v>
      </c>
      <c r="X382" s="59">
        <f t="shared" si="152"/>
        <v>0</v>
      </c>
      <c r="Y382" s="59">
        <f t="shared" si="152"/>
        <v>0.10164656043489766</v>
      </c>
      <c r="Z382" s="59">
        <f t="shared" si="152"/>
        <v>0</v>
      </c>
      <c r="AA382" s="59">
        <f t="shared" si="152"/>
        <v>0.11059145775316864</v>
      </c>
      <c r="AB382" s="59">
        <f t="shared" si="152"/>
        <v>0</v>
      </c>
      <c r="AC382" s="59">
        <f t="shared" si="152"/>
        <v>0.10408607788533521</v>
      </c>
      <c r="AD382" s="59">
        <f t="shared" si="152"/>
        <v>0</v>
      </c>
      <c r="AE382" s="59">
        <f t="shared" si="152"/>
        <v>1.6263449669583624E-2</v>
      </c>
      <c r="AF382" s="59">
        <f t="shared" si="152"/>
        <v>0</v>
      </c>
      <c r="AG382" s="60">
        <f t="shared" si="152"/>
        <v>0</v>
      </c>
      <c r="AH382" s="59">
        <f t="shared" si="152"/>
        <v>0</v>
      </c>
      <c r="AI382" s="59">
        <f t="shared" si="152"/>
        <v>8.4569938281834848E-3</v>
      </c>
      <c r="AJ382" s="60">
        <f t="shared" si="152"/>
        <v>0</v>
      </c>
      <c r="AK382" s="60">
        <f t="shared" si="152"/>
        <v>4.8790349008750873</v>
      </c>
      <c r="AL382" s="60">
        <f t="shared" si="152"/>
        <v>1.6263449669583624E-2</v>
      </c>
      <c r="AM382" s="60">
        <f t="shared" si="152"/>
        <v>0</v>
      </c>
      <c r="AN382" s="60">
        <f t="shared" si="152"/>
        <v>0.43911314107875787</v>
      </c>
      <c r="AO382" s="60">
        <f t="shared" si="152"/>
        <v>0</v>
      </c>
      <c r="AP382" s="60">
        <f t="shared" si="152"/>
        <v>0</v>
      </c>
      <c r="AQ382" s="60">
        <f t="shared" si="152"/>
        <v>0</v>
      </c>
      <c r="AR382" s="59">
        <f t="shared" si="152"/>
        <v>0</v>
      </c>
      <c r="AS382" s="59">
        <f t="shared" si="152"/>
        <v>0</v>
      </c>
      <c r="AT382" s="59">
        <f t="shared" si="152"/>
        <v>1.4149201212537753E-2</v>
      </c>
      <c r="AU382" s="59">
        <f t="shared" si="152"/>
        <v>0</v>
      </c>
      <c r="AV382" s="59">
        <f t="shared" si="152"/>
        <v>0</v>
      </c>
      <c r="AW382" s="59">
        <f t="shared" si="152"/>
        <v>0</v>
      </c>
      <c r="AX382" s="59">
        <f t="shared" si="152"/>
        <v>0</v>
      </c>
      <c r="AY382" s="59">
        <f t="shared" si="152"/>
        <v>0</v>
      </c>
      <c r="AZ382" s="59">
        <f t="shared" si="152"/>
        <v>0</v>
      </c>
      <c r="BA382" s="59">
        <f t="shared" si="152"/>
        <v>0</v>
      </c>
      <c r="BB382" s="59">
        <f t="shared" si="152"/>
        <v>2.7973133431683832E-2</v>
      </c>
    </row>
    <row r="383" spans="1:54" x14ac:dyDescent="0.25">
      <c r="A383" s="61">
        <f t="shared" si="130"/>
        <v>43527</v>
      </c>
      <c r="B383" s="32">
        <f t="shared" si="144"/>
        <v>8.9279833306146283</v>
      </c>
      <c r="C383" s="59">
        <f t="shared" si="151"/>
        <v>0</v>
      </c>
      <c r="D383" s="59">
        <f t="shared" si="151"/>
        <v>0</v>
      </c>
      <c r="E383" s="60">
        <f t="shared" si="151"/>
        <v>0</v>
      </c>
      <c r="F383" s="59">
        <f t="shared" si="151"/>
        <v>0</v>
      </c>
      <c r="G383" s="59">
        <f t="shared" si="151"/>
        <v>0</v>
      </c>
      <c r="H383" s="59">
        <f t="shared" si="151"/>
        <v>1.1384414768708537E-2</v>
      </c>
      <c r="I383" s="59">
        <f t="shared" si="151"/>
        <v>0</v>
      </c>
      <c r="J383" s="60">
        <f t="shared" si="151"/>
        <v>0.65053798678334496</v>
      </c>
      <c r="K383" s="59">
        <f t="shared" si="151"/>
        <v>6.1801108744417778E-4</v>
      </c>
      <c r="L383" s="60">
        <f t="shared" si="151"/>
        <v>0</v>
      </c>
      <c r="M383" s="59">
        <f t="shared" si="151"/>
        <v>5.1587662351919264E-2</v>
      </c>
      <c r="N383" s="59">
        <f t="shared" si="151"/>
        <v>4.8790349008750872E-2</v>
      </c>
      <c r="O383" s="59">
        <f t="shared" si="146"/>
        <v>1.2133617683487357</v>
      </c>
      <c r="P383" s="59">
        <f t="shared" si="146"/>
        <v>0.91926438682376521</v>
      </c>
      <c r="Q383" s="59">
        <f t="shared" si="151"/>
        <v>0</v>
      </c>
      <c r="R383" s="59">
        <f t="shared" si="151"/>
        <v>1.9516139603500345E-2</v>
      </c>
      <c r="S383" s="60">
        <f t="shared" si="152"/>
        <v>0.16263449669583624</v>
      </c>
      <c r="T383" s="59">
        <f t="shared" si="152"/>
        <v>1.0571242285229357E-2</v>
      </c>
      <c r="U383" s="60">
        <f t="shared" si="152"/>
        <v>0</v>
      </c>
      <c r="V383" s="59">
        <f t="shared" si="152"/>
        <v>6.3590088208071965E-2</v>
      </c>
      <c r="W383" s="59">
        <f t="shared" si="152"/>
        <v>5.8548418810501046E-2</v>
      </c>
      <c r="X383" s="59">
        <f t="shared" si="152"/>
        <v>0</v>
      </c>
      <c r="Y383" s="59">
        <f t="shared" si="152"/>
        <v>0.10164656043489766</v>
      </c>
      <c r="Z383" s="59">
        <f t="shared" si="152"/>
        <v>0</v>
      </c>
      <c r="AA383" s="59">
        <f t="shared" si="152"/>
        <v>0.11059145775316864</v>
      </c>
      <c r="AB383" s="59">
        <f t="shared" si="152"/>
        <v>0</v>
      </c>
      <c r="AC383" s="59">
        <f t="shared" si="152"/>
        <v>0.10408607788533521</v>
      </c>
      <c r="AD383" s="59">
        <f t="shared" si="152"/>
        <v>0</v>
      </c>
      <c r="AE383" s="59">
        <f t="shared" si="152"/>
        <v>1.6263449669583624E-2</v>
      </c>
      <c r="AF383" s="59">
        <f t="shared" si="152"/>
        <v>0</v>
      </c>
      <c r="AG383" s="60">
        <f t="shared" si="152"/>
        <v>0</v>
      </c>
      <c r="AH383" s="59">
        <f t="shared" si="152"/>
        <v>0</v>
      </c>
      <c r="AI383" s="59">
        <f t="shared" si="152"/>
        <v>8.4569938281834848E-3</v>
      </c>
      <c r="AJ383" s="60">
        <f t="shared" si="152"/>
        <v>0</v>
      </c>
      <c r="AK383" s="60">
        <f t="shared" si="152"/>
        <v>4.8790349008750873</v>
      </c>
      <c r="AL383" s="60">
        <f t="shared" si="152"/>
        <v>1.6263449669583624E-2</v>
      </c>
      <c r="AM383" s="60">
        <f t="shared" si="152"/>
        <v>0</v>
      </c>
      <c r="AN383" s="60">
        <f t="shared" si="152"/>
        <v>0.43911314107875787</v>
      </c>
      <c r="AO383" s="60">
        <f t="shared" si="152"/>
        <v>0</v>
      </c>
      <c r="AP383" s="60">
        <f t="shared" si="152"/>
        <v>0</v>
      </c>
      <c r="AQ383" s="60">
        <f t="shared" si="152"/>
        <v>0</v>
      </c>
      <c r="AR383" s="59">
        <f t="shared" si="152"/>
        <v>0</v>
      </c>
      <c r="AS383" s="59">
        <f t="shared" si="152"/>
        <v>0</v>
      </c>
      <c r="AT383" s="59">
        <f t="shared" si="152"/>
        <v>1.4149201212537753E-2</v>
      </c>
      <c r="AU383" s="59">
        <f t="shared" si="152"/>
        <v>0</v>
      </c>
      <c r="AV383" s="59">
        <f t="shared" si="152"/>
        <v>0</v>
      </c>
      <c r="AW383" s="59">
        <f t="shared" si="152"/>
        <v>0</v>
      </c>
      <c r="AX383" s="59">
        <f t="shared" si="152"/>
        <v>0</v>
      </c>
      <c r="AY383" s="59">
        <f t="shared" si="152"/>
        <v>0</v>
      </c>
      <c r="AZ383" s="59">
        <f t="shared" si="152"/>
        <v>0</v>
      </c>
      <c r="BA383" s="59">
        <f t="shared" si="152"/>
        <v>0</v>
      </c>
      <c r="BB383" s="59">
        <f t="shared" si="152"/>
        <v>2.7973133431683832E-2</v>
      </c>
    </row>
    <row r="384" spans="1:54" x14ac:dyDescent="0.25">
      <c r="A384" s="61">
        <f t="shared" si="130"/>
        <v>43528</v>
      </c>
      <c r="B384" s="32">
        <f t="shared" si="144"/>
        <v>8.9279833306146283</v>
      </c>
      <c r="C384" s="59">
        <f t="shared" si="151"/>
        <v>0</v>
      </c>
      <c r="D384" s="59">
        <f t="shared" si="151"/>
        <v>0</v>
      </c>
      <c r="E384" s="60">
        <f t="shared" si="151"/>
        <v>0</v>
      </c>
      <c r="F384" s="59">
        <f t="shared" si="151"/>
        <v>0</v>
      </c>
      <c r="G384" s="59">
        <f t="shared" si="151"/>
        <v>0</v>
      </c>
      <c r="H384" s="59">
        <f t="shared" si="151"/>
        <v>1.1384414768708537E-2</v>
      </c>
      <c r="I384" s="59">
        <f t="shared" si="151"/>
        <v>0</v>
      </c>
      <c r="J384" s="60">
        <f t="shared" si="151"/>
        <v>0.65053798678334496</v>
      </c>
      <c r="K384" s="59">
        <f t="shared" si="151"/>
        <v>6.1801108744417778E-4</v>
      </c>
      <c r="L384" s="60">
        <f t="shared" si="151"/>
        <v>0</v>
      </c>
      <c r="M384" s="59">
        <f t="shared" si="151"/>
        <v>5.1587662351919264E-2</v>
      </c>
      <c r="N384" s="59">
        <f t="shared" si="151"/>
        <v>4.8790349008750872E-2</v>
      </c>
      <c r="O384" s="59">
        <f t="shared" si="146"/>
        <v>1.2133617683487357</v>
      </c>
      <c r="P384" s="59">
        <f t="shared" si="146"/>
        <v>0.91926438682376521</v>
      </c>
      <c r="Q384" s="59">
        <f t="shared" si="151"/>
        <v>0</v>
      </c>
      <c r="R384" s="59">
        <f t="shared" si="151"/>
        <v>1.9516139603500345E-2</v>
      </c>
      <c r="S384" s="60">
        <f t="shared" si="152"/>
        <v>0.16263449669583624</v>
      </c>
      <c r="T384" s="59">
        <f t="shared" si="152"/>
        <v>1.0571242285229357E-2</v>
      </c>
      <c r="U384" s="60">
        <f t="shared" si="152"/>
        <v>0</v>
      </c>
      <c r="V384" s="59">
        <f t="shared" si="152"/>
        <v>6.3590088208071965E-2</v>
      </c>
      <c r="W384" s="59">
        <f t="shared" si="152"/>
        <v>5.8548418810501046E-2</v>
      </c>
      <c r="X384" s="59">
        <f t="shared" si="152"/>
        <v>0</v>
      </c>
      <c r="Y384" s="59">
        <f t="shared" si="152"/>
        <v>0.10164656043489766</v>
      </c>
      <c r="Z384" s="59">
        <f t="shared" si="152"/>
        <v>0</v>
      </c>
      <c r="AA384" s="59">
        <f t="shared" si="152"/>
        <v>0.11059145775316864</v>
      </c>
      <c r="AB384" s="59">
        <f t="shared" si="152"/>
        <v>0</v>
      </c>
      <c r="AC384" s="59">
        <f t="shared" si="152"/>
        <v>0.10408607788533521</v>
      </c>
      <c r="AD384" s="59">
        <f t="shared" si="152"/>
        <v>0</v>
      </c>
      <c r="AE384" s="59">
        <f t="shared" si="152"/>
        <v>1.6263449669583624E-2</v>
      </c>
      <c r="AF384" s="59">
        <f t="shared" si="152"/>
        <v>0</v>
      </c>
      <c r="AG384" s="60">
        <f t="shared" si="152"/>
        <v>0</v>
      </c>
      <c r="AH384" s="59">
        <f t="shared" si="152"/>
        <v>0</v>
      </c>
      <c r="AI384" s="59">
        <f t="shared" si="152"/>
        <v>8.4569938281834848E-3</v>
      </c>
      <c r="AJ384" s="60">
        <f t="shared" si="152"/>
        <v>0</v>
      </c>
      <c r="AK384" s="60">
        <f t="shared" si="152"/>
        <v>4.8790349008750873</v>
      </c>
      <c r="AL384" s="60">
        <f t="shared" si="152"/>
        <v>1.6263449669583624E-2</v>
      </c>
      <c r="AM384" s="60">
        <f t="shared" si="152"/>
        <v>0</v>
      </c>
      <c r="AN384" s="60">
        <f t="shared" si="152"/>
        <v>0.43911314107875787</v>
      </c>
      <c r="AO384" s="60">
        <f t="shared" si="152"/>
        <v>0</v>
      </c>
      <c r="AP384" s="60">
        <f t="shared" si="152"/>
        <v>0</v>
      </c>
      <c r="AQ384" s="60">
        <f t="shared" si="152"/>
        <v>0</v>
      </c>
      <c r="AR384" s="59">
        <f t="shared" si="152"/>
        <v>0</v>
      </c>
      <c r="AS384" s="59">
        <f t="shared" si="152"/>
        <v>0</v>
      </c>
      <c r="AT384" s="59">
        <f t="shared" si="152"/>
        <v>1.4149201212537753E-2</v>
      </c>
      <c r="AU384" s="59">
        <f t="shared" si="152"/>
        <v>0</v>
      </c>
      <c r="AV384" s="59">
        <f t="shared" si="152"/>
        <v>0</v>
      </c>
      <c r="AW384" s="59">
        <f t="shared" si="152"/>
        <v>0</v>
      </c>
      <c r="AX384" s="59">
        <f t="shared" si="152"/>
        <v>0</v>
      </c>
      <c r="AY384" s="59">
        <f t="shared" si="152"/>
        <v>0</v>
      </c>
      <c r="AZ384" s="59">
        <f t="shared" si="152"/>
        <v>0</v>
      </c>
      <c r="BA384" s="59">
        <f t="shared" si="152"/>
        <v>0</v>
      </c>
      <c r="BB384" s="59">
        <f t="shared" si="152"/>
        <v>2.7973133431683832E-2</v>
      </c>
    </row>
    <row r="385" spans="1:54" x14ac:dyDescent="0.25">
      <c r="A385" s="61">
        <f t="shared" si="130"/>
        <v>43529</v>
      </c>
      <c r="B385" s="32">
        <f t="shared" si="144"/>
        <v>8.9279833306146283</v>
      </c>
      <c r="C385" s="59">
        <f t="shared" si="151"/>
        <v>0</v>
      </c>
      <c r="D385" s="59">
        <f t="shared" si="151"/>
        <v>0</v>
      </c>
      <c r="E385" s="60">
        <f t="shared" si="151"/>
        <v>0</v>
      </c>
      <c r="F385" s="59">
        <f t="shared" si="151"/>
        <v>0</v>
      </c>
      <c r="G385" s="59">
        <f t="shared" si="151"/>
        <v>0</v>
      </c>
      <c r="H385" s="59">
        <f t="shared" si="151"/>
        <v>1.1384414768708537E-2</v>
      </c>
      <c r="I385" s="59">
        <f t="shared" si="151"/>
        <v>0</v>
      </c>
      <c r="J385" s="60">
        <f t="shared" si="151"/>
        <v>0.65053798678334496</v>
      </c>
      <c r="K385" s="59">
        <f t="shared" si="151"/>
        <v>6.1801108744417778E-4</v>
      </c>
      <c r="L385" s="60">
        <f t="shared" si="151"/>
        <v>0</v>
      </c>
      <c r="M385" s="59">
        <f t="shared" si="151"/>
        <v>5.1587662351919264E-2</v>
      </c>
      <c r="N385" s="59">
        <f t="shared" si="151"/>
        <v>4.8790349008750872E-2</v>
      </c>
      <c r="O385" s="59">
        <f t="shared" si="146"/>
        <v>1.2133617683487357</v>
      </c>
      <c r="P385" s="59">
        <f t="shared" si="146"/>
        <v>0.91926438682376521</v>
      </c>
      <c r="Q385" s="59">
        <f t="shared" si="151"/>
        <v>0</v>
      </c>
      <c r="R385" s="59">
        <f t="shared" si="151"/>
        <v>1.9516139603500345E-2</v>
      </c>
      <c r="S385" s="60">
        <f t="shared" si="152"/>
        <v>0.16263449669583624</v>
      </c>
      <c r="T385" s="59">
        <f t="shared" si="152"/>
        <v>1.0571242285229357E-2</v>
      </c>
      <c r="U385" s="60">
        <f t="shared" si="152"/>
        <v>0</v>
      </c>
      <c r="V385" s="59">
        <f t="shared" si="152"/>
        <v>6.3590088208071965E-2</v>
      </c>
      <c r="W385" s="59">
        <f t="shared" si="152"/>
        <v>5.8548418810501046E-2</v>
      </c>
      <c r="X385" s="59">
        <f t="shared" si="152"/>
        <v>0</v>
      </c>
      <c r="Y385" s="59">
        <f t="shared" si="152"/>
        <v>0.10164656043489766</v>
      </c>
      <c r="Z385" s="59">
        <f t="shared" si="152"/>
        <v>0</v>
      </c>
      <c r="AA385" s="59">
        <f t="shared" si="152"/>
        <v>0.11059145775316864</v>
      </c>
      <c r="AB385" s="59">
        <f t="shared" si="152"/>
        <v>0</v>
      </c>
      <c r="AC385" s="59">
        <f t="shared" si="152"/>
        <v>0.10408607788533521</v>
      </c>
      <c r="AD385" s="59">
        <f t="shared" si="152"/>
        <v>0</v>
      </c>
      <c r="AE385" s="59">
        <f t="shared" si="152"/>
        <v>1.6263449669583624E-2</v>
      </c>
      <c r="AF385" s="59">
        <f t="shared" si="152"/>
        <v>0</v>
      </c>
      <c r="AG385" s="60">
        <f t="shared" si="152"/>
        <v>0</v>
      </c>
      <c r="AH385" s="59">
        <f t="shared" si="152"/>
        <v>0</v>
      </c>
      <c r="AI385" s="59">
        <f t="shared" si="152"/>
        <v>8.4569938281834848E-3</v>
      </c>
      <c r="AJ385" s="60">
        <f t="shared" si="152"/>
        <v>0</v>
      </c>
      <c r="AK385" s="60">
        <f t="shared" si="152"/>
        <v>4.8790349008750873</v>
      </c>
      <c r="AL385" s="60">
        <f t="shared" si="152"/>
        <v>1.6263449669583624E-2</v>
      </c>
      <c r="AM385" s="60">
        <f t="shared" si="152"/>
        <v>0</v>
      </c>
      <c r="AN385" s="60">
        <f t="shared" si="152"/>
        <v>0.43911314107875787</v>
      </c>
      <c r="AO385" s="60">
        <f t="shared" si="152"/>
        <v>0</v>
      </c>
      <c r="AP385" s="60">
        <f t="shared" si="152"/>
        <v>0</v>
      </c>
      <c r="AQ385" s="60">
        <f t="shared" si="152"/>
        <v>0</v>
      </c>
      <c r="AR385" s="59">
        <f t="shared" si="152"/>
        <v>0</v>
      </c>
      <c r="AS385" s="59">
        <f t="shared" si="152"/>
        <v>0</v>
      </c>
      <c r="AT385" s="59">
        <f t="shared" si="152"/>
        <v>1.4149201212537753E-2</v>
      </c>
      <c r="AU385" s="59">
        <f t="shared" si="152"/>
        <v>0</v>
      </c>
      <c r="AV385" s="59">
        <f t="shared" si="152"/>
        <v>0</v>
      </c>
      <c r="AW385" s="59">
        <f t="shared" si="152"/>
        <v>0</v>
      </c>
      <c r="AX385" s="59">
        <f t="shared" si="152"/>
        <v>0</v>
      </c>
      <c r="AY385" s="59">
        <f t="shared" si="152"/>
        <v>0</v>
      </c>
      <c r="AZ385" s="59">
        <f t="shared" si="152"/>
        <v>0</v>
      </c>
      <c r="BA385" s="59">
        <f t="shared" si="152"/>
        <v>0</v>
      </c>
      <c r="BB385" s="59">
        <f t="shared" si="152"/>
        <v>2.7973133431683832E-2</v>
      </c>
    </row>
    <row r="386" spans="1:54" x14ac:dyDescent="0.25">
      <c r="A386" s="61">
        <f t="shared" si="130"/>
        <v>43530</v>
      </c>
      <c r="B386" s="32">
        <f t="shared" si="144"/>
        <v>8.9279833306146283</v>
      </c>
      <c r="C386" s="59">
        <f t="shared" si="151"/>
        <v>0</v>
      </c>
      <c r="D386" s="59">
        <f t="shared" si="151"/>
        <v>0</v>
      </c>
      <c r="E386" s="60">
        <f t="shared" si="151"/>
        <v>0</v>
      </c>
      <c r="F386" s="59">
        <f t="shared" si="151"/>
        <v>0</v>
      </c>
      <c r="G386" s="59">
        <f t="shared" si="151"/>
        <v>0</v>
      </c>
      <c r="H386" s="59">
        <f t="shared" si="151"/>
        <v>1.1384414768708537E-2</v>
      </c>
      <c r="I386" s="59">
        <f t="shared" si="151"/>
        <v>0</v>
      </c>
      <c r="J386" s="60">
        <f t="shared" si="151"/>
        <v>0.65053798678334496</v>
      </c>
      <c r="K386" s="59">
        <f t="shared" si="151"/>
        <v>6.1801108744417778E-4</v>
      </c>
      <c r="L386" s="60">
        <f t="shared" si="151"/>
        <v>0</v>
      </c>
      <c r="M386" s="59">
        <f t="shared" si="151"/>
        <v>5.1587662351919264E-2</v>
      </c>
      <c r="N386" s="59">
        <f t="shared" si="151"/>
        <v>4.8790349008750872E-2</v>
      </c>
      <c r="O386" s="59">
        <f t="shared" si="146"/>
        <v>1.2133617683487357</v>
      </c>
      <c r="P386" s="59">
        <f t="shared" si="146"/>
        <v>0.91926438682376521</v>
      </c>
      <c r="Q386" s="59">
        <f t="shared" si="151"/>
        <v>0</v>
      </c>
      <c r="R386" s="59">
        <f t="shared" si="151"/>
        <v>1.9516139603500345E-2</v>
      </c>
      <c r="S386" s="60">
        <f t="shared" si="152"/>
        <v>0.16263449669583624</v>
      </c>
      <c r="T386" s="59">
        <f t="shared" si="152"/>
        <v>1.0571242285229357E-2</v>
      </c>
      <c r="U386" s="60">
        <f t="shared" si="152"/>
        <v>0</v>
      </c>
      <c r="V386" s="59">
        <f t="shared" si="152"/>
        <v>6.3590088208071965E-2</v>
      </c>
      <c r="W386" s="59">
        <f t="shared" si="152"/>
        <v>5.8548418810501046E-2</v>
      </c>
      <c r="X386" s="59">
        <f t="shared" si="152"/>
        <v>0</v>
      </c>
      <c r="Y386" s="59">
        <f t="shared" si="152"/>
        <v>0.10164656043489766</v>
      </c>
      <c r="Z386" s="59">
        <f t="shared" si="152"/>
        <v>0</v>
      </c>
      <c r="AA386" s="59">
        <f t="shared" si="152"/>
        <v>0.11059145775316864</v>
      </c>
      <c r="AB386" s="59">
        <f t="shared" si="152"/>
        <v>0</v>
      </c>
      <c r="AC386" s="59">
        <f t="shared" si="152"/>
        <v>0.10408607788533521</v>
      </c>
      <c r="AD386" s="59">
        <f t="shared" si="152"/>
        <v>0</v>
      </c>
      <c r="AE386" s="59">
        <f t="shared" si="152"/>
        <v>1.6263449669583624E-2</v>
      </c>
      <c r="AF386" s="59">
        <f t="shared" si="152"/>
        <v>0</v>
      </c>
      <c r="AG386" s="60">
        <f t="shared" si="152"/>
        <v>0</v>
      </c>
      <c r="AH386" s="59">
        <f t="shared" si="152"/>
        <v>0</v>
      </c>
      <c r="AI386" s="59">
        <f t="shared" si="152"/>
        <v>8.4569938281834848E-3</v>
      </c>
      <c r="AJ386" s="60">
        <f t="shared" si="152"/>
        <v>0</v>
      </c>
      <c r="AK386" s="60">
        <f t="shared" si="152"/>
        <v>4.8790349008750873</v>
      </c>
      <c r="AL386" s="60">
        <f t="shared" si="152"/>
        <v>1.6263449669583624E-2</v>
      </c>
      <c r="AM386" s="60">
        <f t="shared" si="152"/>
        <v>0</v>
      </c>
      <c r="AN386" s="60">
        <f t="shared" si="152"/>
        <v>0.43911314107875787</v>
      </c>
      <c r="AO386" s="60">
        <f t="shared" si="152"/>
        <v>0</v>
      </c>
      <c r="AP386" s="60">
        <f t="shared" si="152"/>
        <v>0</v>
      </c>
      <c r="AQ386" s="60">
        <f t="shared" si="152"/>
        <v>0</v>
      </c>
      <c r="AR386" s="59">
        <f t="shared" si="152"/>
        <v>0</v>
      </c>
      <c r="AS386" s="59">
        <f t="shared" si="152"/>
        <v>0</v>
      </c>
      <c r="AT386" s="59">
        <f t="shared" si="152"/>
        <v>1.4149201212537753E-2</v>
      </c>
      <c r="AU386" s="59">
        <f t="shared" si="152"/>
        <v>0</v>
      </c>
      <c r="AV386" s="59">
        <f t="shared" si="152"/>
        <v>0</v>
      </c>
      <c r="AW386" s="59">
        <f t="shared" si="152"/>
        <v>0</v>
      </c>
      <c r="AX386" s="59">
        <f t="shared" si="152"/>
        <v>0</v>
      </c>
      <c r="AY386" s="59">
        <f t="shared" si="152"/>
        <v>0</v>
      </c>
      <c r="AZ386" s="59">
        <f t="shared" si="152"/>
        <v>0</v>
      </c>
      <c r="BA386" s="59">
        <f t="shared" si="152"/>
        <v>0</v>
      </c>
      <c r="BB386" s="59">
        <f t="shared" si="152"/>
        <v>2.7973133431683832E-2</v>
      </c>
    </row>
    <row r="387" spans="1:54" x14ac:dyDescent="0.25">
      <c r="A387" s="61">
        <f t="shared" si="130"/>
        <v>43531</v>
      </c>
      <c r="B387" s="32">
        <f t="shared" si="144"/>
        <v>8.9279833306146283</v>
      </c>
      <c r="C387" s="59">
        <f t="shared" si="151"/>
        <v>0</v>
      </c>
      <c r="D387" s="59">
        <f t="shared" si="151"/>
        <v>0</v>
      </c>
      <c r="E387" s="60">
        <f t="shared" si="151"/>
        <v>0</v>
      </c>
      <c r="F387" s="59">
        <f t="shared" si="151"/>
        <v>0</v>
      </c>
      <c r="G387" s="59">
        <f t="shared" si="151"/>
        <v>0</v>
      </c>
      <c r="H387" s="59">
        <f t="shared" si="151"/>
        <v>1.1384414768708537E-2</v>
      </c>
      <c r="I387" s="59">
        <f t="shared" si="151"/>
        <v>0</v>
      </c>
      <c r="J387" s="60">
        <f t="shared" si="151"/>
        <v>0.65053798678334496</v>
      </c>
      <c r="K387" s="59">
        <f t="shared" si="151"/>
        <v>6.1801108744417778E-4</v>
      </c>
      <c r="L387" s="60">
        <f t="shared" si="151"/>
        <v>0</v>
      </c>
      <c r="M387" s="59">
        <f t="shared" si="151"/>
        <v>5.1587662351919264E-2</v>
      </c>
      <c r="N387" s="59">
        <f t="shared" si="151"/>
        <v>4.8790349008750872E-2</v>
      </c>
      <c r="O387" s="59">
        <f t="shared" si="146"/>
        <v>1.2133617683487357</v>
      </c>
      <c r="P387" s="59">
        <f t="shared" si="146"/>
        <v>0.91926438682376521</v>
      </c>
      <c r="Q387" s="59">
        <f t="shared" si="151"/>
        <v>0</v>
      </c>
      <c r="R387" s="59">
        <f t="shared" si="151"/>
        <v>1.9516139603500345E-2</v>
      </c>
      <c r="S387" s="60">
        <f t="shared" si="152"/>
        <v>0.16263449669583624</v>
      </c>
      <c r="T387" s="59">
        <f t="shared" si="152"/>
        <v>1.0571242285229357E-2</v>
      </c>
      <c r="U387" s="60">
        <f t="shared" si="152"/>
        <v>0</v>
      </c>
      <c r="V387" s="59">
        <f t="shared" si="152"/>
        <v>6.3590088208071965E-2</v>
      </c>
      <c r="W387" s="59">
        <f t="shared" si="152"/>
        <v>5.8548418810501046E-2</v>
      </c>
      <c r="X387" s="59">
        <f t="shared" si="152"/>
        <v>0</v>
      </c>
      <c r="Y387" s="59">
        <f t="shared" si="152"/>
        <v>0.10164656043489766</v>
      </c>
      <c r="Z387" s="59">
        <f t="shared" si="152"/>
        <v>0</v>
      </c>
      <c r="AA387" s="59">
        <f t="shared" si="152"/>
        <v>0.11059145775316864</v>
      </c>
      <c r="AB387" s="59">
        <f t="shared" si="152"/>
        <v>0</v>
      </c>
      <c r="AC387" s="59">
        <f t="shared" si="152"/>
        <v>0.10408607788533521</v>
      </c>
      <c r="AD387" s="59">
        <f t="shared" si="152"/>
        <v>0</v>
      </c>
      <c r="AE387" s="59">
        <f t="shared" si="152"/>
        <v>1.6263449669583624E-2</v>
      </c>
      <c r="AF387" s="59">
        <f t="shared" si="152"/>
        <v>0</v>
      </c>
      <c r="AG387" s="60">
        <f t="shared" si="152"/>
        <v>0</v>
      </c>
      <c r="AH387" s="59">
        <f t="shared" si="152"/>
        <v>0</v>
      </c>
      <c r="AI387" s="59">
        <f t="shared" si="152"/>
        <v>8.4569938281834848E-3</v>
      </c>
      <c r="AJ387" s="60">
        <f t="shared" si="152"/>
        <v>0</v>
      </c>
      <c r="AK387" s="60">
        <f t="shared" si="152"/>
        <v>4.8790349008750873</v>
      </c>
      <c r="AL387" s="60">
        <f t="shared" si="152"/>
        <v>1.6263449669583624E-2</v>
      </c>
      <c r="AM387" s="60">
        <f t="shared" si="152"/>
        <v>0</v>
      </c>
      <c r="AN387" s="60">
        <f t="shared" si="152"/>
        <v>0.43911314107875787</v>
      </c>
      <c r="AO387" s="60">
        <f t="shared" si="152"/>
        <v>0</v>
      </c>
      <c r="AP387" s="60">
        <f t="shared" si="152"/>
        <v>0</v>
      </c>
      <c r="AQ387" s="60">
        <f t="shared" si="152"/>
        <v>0</v>
      </c>
      <c r="AR387" s="59">
        <f t="shared" si="152"/>
        <v>0</v>
      </c>
      <c r="AS387" s="59">
        <f t="shared" si="152"/>
        <v>0</v>
      </c>
      <c r="AT387" s="59">
        <f t="shared" si="152"/>
        <v>1.4149201212537753E-2</v>
      </c>
      <c r="AU387" s="59">
        <f t="shared" si="152"/>
        <v>0</v>
      </c>
      <c r="AV387" s="59">
        <f t="shared" si="152"/>
        <v>0</v>
      </c>
      <c r="AW387" s="59">
        <f t="shared" si="152"/>
        <v>0</v>
      </c>
      <c r="AX387" s="59">
        <f t="shared" si="152"/>
        <v>0</v>
      </c>
      <c r="AY387" s="59">
        <f t="shared" si="152"/>
        <v>0</v>
      </c>
      <c r="AZ387" s="59">
        <f t="shared" si="152"/>
        <v>0</v>
      </c>
      <c r="BA387" s="59">
        <f t="shared" si="152"/>
        <v>0</v>
      </c>
      <c r="BB387" s="59">
        <f t="shared" si="152"/>
        <v>2.7973133431683832E-2</v>
      </c>
    </row>
    <row r="388" spans="1:54" x14ac:dyDescent="0.25">
      <c r="A388" s="61">
        <f t="shared" si="130"/>
        <v>43532</v>
      </c>
      <c r="B388" s="32">
        <f t="shared" si="144"/>
        <v>8.9279833306146283</v>
      </c>
      <c r="C388" s="59">
        <f t="shared" si="151"/>
        <v>0</v>
      </c>
      <c r="D388" s="59">
        <f t="shared" si="151"/>
        <v>0</v>
      </c>
      <c r="E388" s="60">
        <f t="shared" si="151"/>
        <v>0</v>
      </c>
      <c r="F388" s="59">
        <f t="shared" si="151"/>
        <v>0</v>
      </c>
      <c r="G388" s="59">
        <f t="shared" si="151"/>
        <v>0</v>
      </c>
      <c r="H388" s="59">
        <f t="shared" si="151"/>
        <v>1.1384414768708537E-2</v>
      </c>
      <c r="I388" s="59">
        <f t="shared" si="151"/>
        <v>0</v>
      </c>
      <c r="J388" s="60">
        <f t="shared" si="151"/>
        <v>0.65053798678334496</v>
      </c>
      <c r="K388" s="59">
        <f t="shared" si="151"/>
        <v>6.1801108744417778E-4</v>
      </c>
      <c r="L388" s="60">
        <f t="shared" si="151"/>
        <v>0</v>
      </c>
      <c r="M388" s="59">
        <f t="shared" si="151"/>
        <v>5.1587662351919264E-2</v>
      </c>
      <c r="N388" s="59">
        <f t="shared" si="151"/>
        <v>4.8790349008750872E-2</v>
      </c>
      <c r="O388" s="59">
        <f t="shared" si="146"/>
        <v>1.2133617683487357</v>
      </c>
      <c r="P388" s="59">
        <f t="shared" si="146"/>
        <v>0.91926438682376521</v>
      </c>
      <c r="Q388" s="59">
        <f t="shared" si="151"/>
        <v>0</v>
      </c>
      <c r="R388" s="59">
        <f t="shared" si="151"/>
        <v>1.9516139603500345E-2</v>
      </c>
      <c r="S388" s="60">
        <f t="shared" si="152"/>
        <v>0.16263449669583624</v>
      </c>
      <c r="T388" s="59">
        <f t="shared" ref="T388:AW400" si="153">T$35/1.98347/31</f>
        <v>1.0571242285229357E-2</v>
      </c>
      <c r="U388" s="60">
        <f t="shared" si="153"/>
        <v>0</v>
      </c>
      <c r="V388" s="59">
        <f t="shared" si="153"/>
        <v>6.3590088208071965E-2</v>
      </c>
      <c r="W388" s="59">
        <f t="shared" si="153"/>
        <v>5.8548418810501046E-2</v>
      </c>
      <c r="X388" s="59">
        <f t="shared" si="153"/>
        <v>0</v>
      </c>
      <c r="Y388" s="59">
        <f t="shared" si="153"/>
        <v>0.10164656043489766</v>
      </c>
      <c r="Z388" s="59">
        <f t="shared" si="153"/>
        <v>0</v>
      </c>
      <c r="AA388" s="59">
        <f t="shared" si="153"/>
        <v>0.11059145775316864</v>
      </c>
      <c r="AB388" s="59">
        <f t="shared" si="153"/>
        <v>0</v>
      </c>
      <c r="AC388" s="59">
        <f t="shared" si="153"/>
        <v>0.10408607788533521</v>
      </c>
      <c r="AD388" s="59">
        <f t="shared" si="153"/>
        <v>0</v>
      </c>
      <c r="AE388" s="59">
        <f t="shared" si="153"/>
        <v>1.6263449669583624E-2</v>
      </c>
      <c r="AF388" s="59">
        <f t="shared" si="153"/>
        <v>0</v>
      </c>
      <c r="AG388" s="60">
        <f t="shared" si="153"/>
        <v>0</v>
      </c>
      <c r="AH388" s="59">
        <f t="shared" si="153"/>
        <v>0</v>
      </c>
      <c r="AI388" s="59">
        <f t="shared" si="153"/>
        <v>8.4569938281834848E-3</v>
      </c>
      <c r="AJ388" s="60">
        <f t="shared" si="153"/>
        <v>0</v>
      </c>
      <c r="AK388" s="60">
        <f t="shared" si="153"/>
        <v>4.8790349008750873</v>
      </c>
      <c r="AL388" s="60">
        <f t="shared" si="153"/>
        <v>1.6263449669583624E-2</v>
      </c>
      <c r="AM388" s="60">
        <f t="shared" si="153"/>
        <v>0</v>
      </c>
      <c r="AN388" s="60">
        <f t="shared" si="153"/>
        <v>0.43911314107875787</v>
      </c>
      <c r="AO388" s="60">
        <f t="shared" si="153"/>
        <v>0</v>
      </c>
      <c r="AP388" s="60">
        <f t="shared" si="153"/>
        <v>0</v>
      </c>
      <c r="AQ388" s="60">
        <f t="shared" si="153"/>
        <v>0</v>
      </c>
      <c r="AR388" s="59">
        <f t="shared" si="153"/>
        <v>0</v>
      </c>
      <c r="AS388" s="59">
        <f t="shared" si="153"/>
        <v>0</v>
      </c>
      <c r="AT388" s="59">
        <f t="shared" si="153"/>
        <v>1.4149201212537753E-2</v>
      </c>
      <c r="AU388" s="59">
        <f t="shared" si="153"/>
        <v>0</v>
      </c>
      <c r="AV388" s="59">
        <f t="shared" si="153"/>
        <v>0</v>
      </c>
      <c r="AW388" s="59">
        <f t="shared" si="153"/>
        <v>0</v>
      </c>
      <c r="AX388" s="59">
        <f t="shared" ref="AX388:BM403" si="154">AX$35/1.98347/31</f>
        <v>0</v>
      </c>
      <c r="AY388" s="59">
        <f t="shared" si="154"/>
        <v>0</v>
      </c>
      <c r="AZ388" s="59">
        <f t="shared" si="154"/>
        <v>0</v>
      </c>
      <c r="BA388" s="59">
        <f t="shared" si="154"/>
        <v>0</v>
      </c>
      <c r="BB388" s="59">
        <f t="shared" si="154"/>
        <v>2.7973133431683832E-2</v>
      </c>
    </row>
    <row r="389" spans="1:54" x14ac:dyDescent="0.25">
      <c r="A389" s="61">
        <f t="shared" si="130"/>
        <v>43533</v>
      </c>
      <c r="B389" s="32">
        <f t="shared" si="144"/>
        <v>8.9279833306146283</v>
      </c>
      <c r="C389" s="59">
        <f t="shared" si="151"/>
        <v>0</v>
      </c>
      <c r="D389" s="59">
        <f t="shared" si="151"/>
        <v>0</v>
      </c>
      <c r="E389" s="60">
        <f t="shared" si="151"/>
        <v>0</v>
      </c>
      <c r="F389" s="59">
        <f t="shared" si="151"/>
        <v>0</v>
      </c>
      <c r="G389" s="59">
        <f t="shared" si="151"/>
        <v>0</v>
      </c>
      <c r="H389" s="59">
        <f t="shared" si="151"/>
        <v>1.1384414768708537E-2</v>
      </c>
      <c r="I389" s="59">
        <f t="shared" si="151"/>
        <v>0</v>
      </c>
      <c r="J389" s="60">
        <f t="shared" si="151"/>
        <v>0.65053798678334496</v>
      </c>
      <c r="K389" s="59">
        <f t="shared" si="151"/>
        <v>6.1801108744417778E-4</v>
      </c>
      <c r="L389" s="60">
        <f t="shared" si="151"/>
        <v>0</v>
      </c>
      <c r="M389" s="59">
        <f t="shared" si="151"/>
        <v>5.1587662351919264E-2</v>
      </c>
      <c r="N389" s="59">
        <f t="shared" si="151"/>
        <v>4.8790349008750872E-2</v>
      </c>
      <c r="O389" s="59">
        <f t="shared" si="146"/>
        <v>1.2133617683487357</v>
      </c>
      <c r="P389" s="59">
        <f t="shared" si="146"/>
        <v>0.91926438682376521</v>
      </c>
      <c r="Q389" s="59">
        <f t="shared" si="151"/>
        <v>0</v>
      </c>
      <c r="R389" s="59">
        <f t="shared" si="151"/>
        <v>1.9516139603500345E-2</v>
      </c>
      <c r="S389" s="60">
        <f t="shared" ref="S389:AV404" si="155">S$35/1.98347/31</f>
        <v>0.16263449669583624</v>
      </c>
      <c r="T389" s="59">
        <f t="shared" si="155"/>
        <v>1.0571242285229357E-2</v>
      </c>
      <c r="U389" s="60">
        <f t="shared" si="155"/>
        <v>0</v>
      </c>
      <c r="V389" s="59">
        <f t="shared" si="155"/>
        <v>6.3590088208071965E-2</v>
      </c>
      <c r="W389" s="59">
        <f t="shared" si="153"/>
        <v>5.8548418810501046E-2</v>
      </c>
      <c r="X389" s="59">
        <f t="shared" si="155"/>
        <v>0</v>
      </c>
      <c r="Y389" s="59">
        <f t="shared" si="155"/>
        <v>0.10164656043489766</v>
      </c>
      <c r="Z389" s="59">
        <f t="shared" si="155"/>
        <v>0</v>
      </c>
      <c r="AA389" s="59">
        <f t="shared" si="155"/>
        <v>0.11059145775316864</v>
      </c>
      <c r="AB389" s="59">
        <f t="shared" si="155"/>
        <v>0</v>
      </c>
      <c r="AC389" s="59">
        <f t="shared" si="155"/>
        <v>0.10408607788533521</v>
      </c>
      <c r="AD389" s="59">
        <f t="shared" si="153"/>
        <v>0</v>
      </c>
      <c r="AE389" s="59">
        <f t="shared" si="155"/>
        <v>1.6263449669583624E-2</v>
      </c>
      <c r="AF389" s="59">
        <f t="shared" si="155"/>
        <v>0</v>
      </c>
      <c r="AG389" s="60">
        <f t="shared" si="153"/>
        <v>0</v>
      </c>
      <c r="AH389" s="59">
        <f t="shared" si="153"/>
        <v>0</v>
      </c>
      <c r="AI389" s="59">
        <f t="shared" si="153"/>
        <v>8.4569938281834848E-3</v>
      </c>
      <c r="AJ389" s="60">
        <f t="shared" si="153"/>
        <v>0</v>
      </c>
      <c r="AK389" s="60">
        <f t="shared" si="153"/>
        <v>4.8790349008750873</v>
      </c>
      <c r="AL389" s="60">
        <f t="shared" si="153"/>
        <v>1.6263449669583624E-2</v>
      </c>
      <c r="AM389" s="60">
        <f t="shared" si="153"/>
        <v>0</v>
      </c>
      <c r="AN389" s="60">
        <f t="shared" si="153"/>
        <v>0.43911314107875787</v>
      </c>
      <c r="AO389" s="60">
        <f t="shared" si="153"/>
        <v>0</v>
      </c>
      <c r="AP389" s="60">
        <f t="shared" si="153"/>
        <v>0</v>
      </c>
      <c r="AQ389" s="60">
        <f t="shared" si="153"/>
        <v>0</v>
      </c>
      <c r="AR389" s="59">
        <f t="shared" si="153"/>
        <v>0</v>
      </c>
      <c r="AS389" s="59">
        <f t="shared" si="153"/>
        <v>0</v>
      </c>
      <c r="AT389" s="59">
        <f t="shared" si="153"/>
        <v>1.4149201212537753E-2</v>
      </c>
      <c r="AU389" s="59">
        <f t="shared" si="153"/>
        <v>0</v>
      </c>
      <c r="AV389" s="59">
        <f t="shared" si="153"/>
        <v>0</v>
      </c>
      <c r="AW389" s="59">
        <f t="shared" si="153"/>
        <v>0</v>
      </c>
      <c r="AX389" s="59">
        <f t="shared" si="154"/>
        <v>0</v>
      </c>
      <c r="AY389" s="59">
        <f t="shared" si="154"/>
        <v>0</v>
      </c>
      <c r="AZ389" s="59">
        <f t="shared" si="154"/>
        <v>0</v>
      </c>
      <c r="BA389" s="59">
        <f t="shared" si="154"/>
        <v>0</v>
      </c>
      <c r="BB389" s="59">
        <f t="shared" si="154"/>
        <v>2.7973133431683832E-2</v>
      </c>
    </row>
    <row r="390" spans="1:54" x14ac:dyDescent="0.25">
      <c r="A390" s="61">
        <f t="shared" si="130"/>
        <v>43534</v>
      </c>
      <c r="B390" s="32">
        <f t="shared" si="144"/>
        <v>8.9279833306146283</v>
      </c>
      <c r="C390" s="59">
        <f t="shared" si="151"/>
        <v>0</v>
      </c>
      <c r="D390" s="59">
        <f t="shared" si="151"/>
        <v>0</v>
      </c>
      <c r="E390" s="60">
        <f t="shared" si="151"/>
        <v>0</v>
      </c>
      <c r="F390" s="59">
        <f t="shared" si="151"/>
        <v>0</v>
      </c>
      <c r="G390" s="59">
        <f t="shared" si="151"/>
        <v>0</v>
      </c>
      <c r="H390" s="59">
        <f t="shared" si="151"/>
        <v>1.1384414768708537E-2</v>
      </c>
      <c r="I390" s="59">
        <f t="shared" si="151"/>
        <v>0</v>
      </c>
      <c r="J390" s="60">
        <f t="shared" si="151"/>
        <v>0.65053798678334496</v>
      </c>
      <c r="K390" s="59">
        <f t="shared" si="151"/>
        <v>6.1801108744417778E-4</v>
      </c>
      <c r="L390" s="60">
        <f t="shared" si="151"/>
        <v>0</v>
      </c>
      <c r="M390" s="59">
        <f t="shared" si="151"/>
        <v>5.1587662351919264E-2</v>
      </c>
      <c r="N390" s="59">
        <f t="shared" si="151"/>
        <v>4.8790349008750872E-2</v>
      </c>
      <c r="O390" s="59">
        <f t="shared" si="146"/>
        <v>1.2133617683487357</v>
      </c>
      <c r="P390" s="59">
        <f t="shared" si="146"/>
        <v>0.91926438682376521</v>
      </c>
      <c r="Q390" s="59">
        <f t="shared" si="151"/>
        <v>0</v>
      </c>
      <c r="R390" s="59">
        <f t="shared" si="151"/>
        <v>1.9516139603500345E-2</v>
      </c>
      <c r="S390" s="60">
        <f t="shared" si="155"/>
        <v>0.16263449669583624</v>
      </c>
      <c r="T390" s="59">
        <f t="shared" si="155"/>
        <v>1.0571242285229357E-2</v>
      </c>
      <c r="U390" s="60">
        <f t="shared" si="155"/>
        <v>0</v>
      </c>
      <c r="V390" s="59">
        <f t="shared" si="155"/>
        <v>6.3590088208071965E-2</v>
      </c>
      <c r="W390" s="59">
        <f t="shared" si="153"/>
        <v>5.8548418810501046E-2</v>
      </c>
      <c r="X390" s="59">
        <f t="shared" si="155"/>
        <v>0</v>
      </c>
      <c r="Y390" s="59">
        <f t="shared" si="155"/>
        <v>0.10164656043489766</v>
      </c>
      <c r="Z390" s="59">
        <f t="shared" si="155"/>
        <v>0</v>
      </c>
      <c r="AA390" s="59">
        <f t="shared" si="155"/>
        <v>0.11059145775316864</v>
      </c>
      <c r="AB390" s="59">
        <f t="shared" si="155"/>
        <v>0</v>
      </c>
      <c r="AC390" s="59">
        <f t="shared" si="155"/>
        <v>0.10408607788533521</v>
      </c>
      <c r="AD390" s="59">
        <f t="shared" si="153"/>
        <v>0</v>
      </c>
      <c r="AE390" s="59">
        <f t="shared" si="155"/>
        <v>1.6263449669583624E-2</v>
      </c>
      <c r="AF390" s="59">
        <f t="shared" si="155"/>
        <v>0</v>
      </c>
      <c r="AG390" s="60">
        <f t="shared" si="153"/>
        <v>0</v>
      </c>
      <c r="AH390" s="59">
        <f t="shared" si="153"/>
        <v>0</v>
      </c>
      <c r="AI390" s="59">
        <f t="shared" si="153"/>
        <v>8.4569938281834848E-3</v>
      </c>
      <c r="AJ390" s="60">
        <f t="shared" si="153"/>
        <v>0</v>
      </c>
      <c r="AK390" s="60">
        <f t="shared" si="153"/>
        <v>4.8790349008750873</v>
      </c>
      <c r="AL390" s="60">
        <f t="shared" si="153"/>
        <v>1.6263449669583624E-2</v>
      </c>
      <c r="AM390" s="60">
        <f t="shared" si="153"/>
        <v>0</v>
      </c>
      <c r="AN390" s="60">
        <f t="shared" si="153"/>
        <v>0.43911314107875787</v>
      </c>
      <c r="AO390" s="60">
        <f t="shared" si="153"/>
        <v>0</v>
      </c>
      <c r="AP390" s="60">
        <f t="shared" si="153"/>
        <v>0</v>
      </c>
      <c r="AQ390" s="60">
        <f t="shared" si="153"/>
        <v>0</v>
      </c>
      <c r="AR390" s="59">
        <f t="shared" si="153"/>
        <v>0</v>
      </c>
      <c r="AS390" s="59">
        <f t="shared" si="153"/>
        <v>0</v>
      </c>
      <c r="AT390" s="59">
        <f t="shared" si="153"/>
        <v>1.4149201212537753E-2</v>
      </c>
      <c r="AU390" s="59">
        <f t="shared" si="153"/>
        <v>0</v>
      </c>
      <c r="AV390" s="59">
        <f t="shared" si="153"/>
        <v>0</v>
      </c>
      <c r="AW390" s="59">
        <f t="shared" si="153"/>
        <v>0</v>
      </c>
      <c r="AX390" s="59">
        <f t="shared" si="154"/>
        <v>0</v>
      </c>
      <c r="AY390" s="59">
        <f t="shared" si="154"/>
        <v>0</v>
      </c>
      <c r="AZ390" s="59">
        <f t="shared" si="154"/>
        <v>0</v>
      </c>
      <c r="BA390" s="59">
        <f t="shared" si="154"/>
        <v>0</v>
      </c>
      <c r="BB390" s="59">
        <f t="shared" si="154"/>
        <v>2.7973133431683832E-2</v>
      </c>
    </row>
    <row r="391" spans="1:54" x14ac:dyDescent="0.25">
      <c r="A391" s="61">
        <f t="shared" si="130"/>
        <v>43535</v>
      </c>
      <c r="B391" s="32">
        <f t="shared" si="144"/>
        <v>8.9279833306146283</v>
      </c>
      <c r="C391" s="59">
        <f t="shared" si="151"/>
        <v>0</v>
      </c>
      <c r="D391" s="59">
        <f t="shared" si="151"/>
        <v>0</v>
      </c>
      <c r="E391" s="60">
        <f t="shared" si="151"/>
        <v>0</v>
      </c>
      <c r="F391" s="59">
        <f t="shared" si="151"/>
        <v>0</v>
      </c>
      <c r="G391" s="59">
        <f t="shared" si="151"/>
        <v>0</v>
      </c>
      <c r="H391" s="59">
        <f t="shared" si="151"/>
        <v>1.1384414768708537E-2</v>
      </c>
      <c r="I391" s="59">
        <f t="shared" si="151"/>
        <v>0</v>
      </c>
      <c r="J391" s="60">
        <f t="shared" si="151"/>
        <v>0.65053798678334496</v>
      </c>
      <c r="K391" s="59">
        <f t="shared" si="151"/>
        <v>6.1801108744417778E-4</v>
      </c>
      <c r="L391" s="60">
        <f t="shared" si="151"/>
        <v>0</v>
      </c>
      <c r="M391" s="59">
        <f t="shared" si="151"/>
        <v>5.1587662351919264E-2</v>
      </c>
      <c r="N391" s="59">
        <f t="shared" si="151"/>
        <v>4.8790349008750872E-2</v>
      </c>
      <c r="O391" s="59">
        <f t="shared" si="146"/>
        <v>1.2133617683487357</v>
      </c>
      <c r="P391" s="59">
        <f t="shared" si="146"/>
        <v>0.91926438682376521</v>
      </c>
      <c r="Q391" s="59">
        <f t="shared" si="151"/>
        <v>0</v>
      </c>
      <c r="R391" s="59">
        <f t="shared" si="151"/>
        <v>1.9516139603500345E-2</v>
      </c>
      <c r="S391" s="60">
        <f t="shared" si="155"/>
        <v>0.16263449669583624</v>
      </c>
      <c r="T391" s="59">
        <f t="shared" si="155"/>
        <v>1.0571242285229357E-2</v>
      </c>
      <c r="U391" s="60">
        <f t="shared" si="155"/>
        <v>0</v>
      </c>
      <c r="V391" s="59">
        <f t="shared" si="155"/>
        <v>6.3590088208071965E-2</v>
      </c>
      <c r="W391" s="59">
        <f t="shared" si="153"/>
        <v>5.8548418810501046E-2</v>
      </c>
      <c r="X391" s="59">
        <f t="shared" si="155"/>
        <v>0</v>
      </c>
      <c r="Y391" s="59">
        <f t="shared" si="155"/>
        <v>0.10164656043489766</v>
      </c>
      <c r="Z391" s="59">
        <f t="shared" si="155"/>
        <v>0</v>
      </c>
      <c r="AA391" s="59">
        <f t="shared" si="155"/>
        <v>0.11059145775316864</v>
      </c>
      <c r="AB391" s="59">
        <f t="shared" si="155"/>
        <v>0</v>
      </c>
      <c r="AC391" s="59">
        <f t="shared" si="155"/>
        <v>0.10408607788533521</v>
      </c>
      <c r="AD391" s="59">
        <f t="shared" si="153"/>
        <v>0</v>
      </c>
      <c r="AE391" s="59">
        <f t="shared" si="155"/>
        <v>1.6263449669583624E-2</v>
      </c>
      <c r="AF391" s="59">
        <f t="shared" si="155"/>
        <v>0</v>
      </c>
      <c r="AG391" s="60">
        <f t="shared" si="153"/>
        <v>0</v>
      </c>
      <c r="AH391" s="59">
        <f t="shared" si="153"/>
        <v>0</v>
      </c>
      <c r="AI391" s="59">
        <f t="shared" si="153"/>
        <v>8.4569938281834848E-3</v>
      </c>
      <c r="AJ391" s="60">
        <f t="shared" si="153"/>
        <v>0</v>
      </c>
      <c r="AK391" s="60">
        <f t="shared" si="153"/>
        <v>4.8790349008750873</v>
      </c>
      <c r="AL391" s="60">
        <f t="shared" si="153"/>
        <v>1.6263449669583624E-2</v>
      </c>
      <c r="AM391" s="60">
        <f t="shared" si="153"/>
        <v>0</v>
      </c>
      <c r="AN391" s="60">
        <f t="shared" si="153"/>
        <v>0.43911314107875787</v>
      </c>
      <c r="AO391" s="60">
        <f t="shared" si="153"/>
        <v>0</v>
      </c>
      <c r="AP391" s="60">
        <f t="shared" si="153"/>
        <v>0</v>
      </c>
      <c r="AQ391" s="60">
        <f t="shared" si="153"/>
        <v>0</v>
      </c>
      <c r="AR391" s="59">
        <f t="shared" si="153"/>
        <v>0</v>
      </c>
      <c r="AS391" s="59">
        <f t="shared" si="153"/>
        <v>0</v>
      </c>
      <c r="AT391" s="59">
        <f t="shared" si="153"/>
        <v>1.4149201212537753E-2</v>
      </c>
      <c r="AU391" s="59">
        <f t="shared" si="153"/>
        <v>0</v>
      </c>
      <c r="AV391" s="59">
        <f t="shared" si="153"/>
        <v>0</v>
      </c>
      <c r="AW391" s="59">
        <f t="shared" si="153"/>
        <v>0</v>
      </c>
      <c r="AX391" s="59">
        <f t="shared" si="154"/>
        <v>0</v>
      </c>
      <c r="AY391" s="59">
        <f t="shared" si="154"/>
        <v>0</v>
      </c>
      <c r="AZ391" s="59">
        <f t="shared" si="154"/>
        <v>0</v>
      </c>
      <c r="BA391" s="59">
        <f t="shared" si="154"/>
        <v>0</v>
      </c>
      <c r="BB391" s="59">
        <f t="shared" si="154"/>
        <v>2.7973133431683832E-2</v>
      </c>
    </row>
    <row r="392" spans="1:54" x14ac:dyDescent="0.25">
      <c r="A392" s="61">
        <f t="shared" si="130"/>
        <v>43536</v>
      </c>
      <c r="B392" s="32">
        <f t="shared" si="144"/>
        <v>8.9279833306146283</v>
      </c>
      <c r="C392" s="59">
        <f t="shared" si="151"/>
        <v>0</v>
      </c>
      <c r="D392" s="59">
        <f t="shared" si="151"/>
        <v>0</v>
      </c>
      <c r="E392" s="60">
        <f t="shared" si="151"/>
        <v>0</v>
      </c>
      <c r="F392" s="59">
        <f t="shared" si="151"/>
        <v>0</v>
      </c>
      <c r="G392" s="59">
        <f t="shared" si="151"/>
        <v>0</v>
      </c>
      <c r="H392" s="59">
        <f t="shared" si="151"/>
        <v>1.1384414768708537E-2</v>
      </c>
      <c r="I392" s="59">
        <f t="shared" si="151"/>
        <v>0</v>
      </c>
      <c r="J392" s="60">
        <f t="shared" si="151"/>
        <v>0.65053798678334496</v>
      </c>
      <c r="K392" s="59">
        <f t="shared" si="151"/>
        <v>6.1801108744417778E-4</v>
      </c>
      <c r="L392" s="60">
        <f t="shared" si="151"/>
        <v>0</v>
      </c>
      <c r="M392" s="59">
        <f t="shared" si="151"/>
        <v>5.1587662351919264E-2</v>
      </c>
      <c r="N392" s="59">
        <f t="shared" si="151"/>
        <v>4.8790349008750872E-2</v>
      </c>
      <c r="O392" s="59">
        <f t="shared" si="146"/>
        <v>1.2133617683487357</v>
      </c>
      <c r="P392" s="59">
        <f t="shared" si="146"/>
        <v>0.91926438682376521</v>
      </c>
      <c r="Q392" s="59">
        <f t="shared" si="151"/>
        <v>0</v>
      </c>
      <c r="R392" s="59">
        <f t="shared" si="151"/>
        <v>1.9516139603500345E-2</v>
      </c>
      <c r="S392" s="60">
        <f t="shared" si="155"/>
        <v>0.16263449669583624</v>
      </c>
      <c r="T392" s="59">
        <f t="shared" si="155"/>
        <v>1.0571242285229357E-2</v>
      </c>
      <c r="U392" s="60">
        <f t="shared" si="155"/>
        <v>0</v>
      </c>
      <c r="V392" s="59">
        <f t="shared" si="155"/>
        <v>6.3590088208071965E-2</v>
      </c>
      <c r="W392" s="59">
        <f t="shared" si="153"/>
        <v>5.8548418810501046E-2</v>
      </c>
      <c r="X392" s="59">
        <f t="shared" si="155"/>
        <v>0</v>
      </c>
      <c r="Y392" s="59">
        <f t="shared" si="155"/>
        <v>0.10164656043489766</v>
      </c>
      <c r="Z392" s="59">
        <f t="shared" si="155"/>
        <v>0</v>
      </c>
      <c r="AA392" s="59">
        <f t="shared" si="155"/>
        <v>0.11059145775316864</v>
      </c>
      <c r="AB392" s="59">
        <f t="shared" si="155"/>
        <v>0</v>
      </c>
      <c r="AC392" s="59">
        <f t="shared" si="155"/>
        <v>0.10408607788533521</v>
      </c>
      <c r="AD392" s="59">
        <f t="shared" si="153"/>
        <v>0</v>
      </c>
      <c r="AE392" s="59">
        <f t="shared" si="155"/>
        <v>1.6263449669583624E-2</v>
      </c>
      <c r="AF392" s="59">
        <f t="shared" si="155"/>
        <v>0</v>
      </c>
      <c r="AG392" s="60">
        <f t="shared" si="153"/>
        <v>0</v>
      </c>
      <c r="AH392" s="59">
        <f t="shared" si="153"/>
        <v>0</v>
      </c>
      <c r="AI392" s="59">
        <f t="shared" si="153"/>
        <v>8.4569938281834848E-3</v>
      </c>
      <c r="AJ392" s="60">
        <f t="shared" si="153"/>
        <v>0</v>
      </c>
      <c r="AK392" s="60">
        <f t="shared" si="153"/>
        <v>4.8790349008750873</v>
      </c>
      <c r="AL392" s="60">
        <f t="shared" si="153"/>
        <v>1.6263449669583624E-2</v>
      </c>
      <c r="AM392" s="60">
        <f t="shared" si="153"/>
        <v>0</v>
      </c>
      <c r="AN392" s="60">
        <f t="shared" si="153"/>
        <v>0.43911314107875787</v>
      </c>
      <c r="AO392" s="60">
        <f t="shared" si="153"/>
        <v>0</v>
      </c>
      <c r="AP392" s="60">
        <f t="shared" si="153"/>
        <v>0</v>
      </c>
      <c r="AQ392" s="60">
        <f t="shared" si="153"/>
        <v>0</v>
      </c>
      <c r="AR392" s="59">
        <f t="shared" si="153"/>
        <v>0</v>
      </c>
      <c r="AS392" s="59">
        <f t="shared" si="153"/>
        <v>0</v>
      </c>
      <c r="AT392" s="59">
        <f t="shared" si="153"/>
        <v>1.4149201212537753E-2</v>
      </c>
      <c r="AU392" s="59">
        <f t="shared" si="153"/>
        <v>0</v>
      </c>
      <c r="AV392" s="59">
        <f t="shared" si="153"/>
        <v>0</v>
      </c>
      <c r="AW392" s="59">
        <f t="shared" si="153"/>
        <v>0</v>
      </c>
      <c r="AX392" s="59">
        <f t="shared" si="154"/>
        <v>0</v>
      </c>
      <c r="AY392" s="59">
        <f t="shared" si="154"/>
        <v>0</v>
      </c>
      <c r="AZ392" s="59">
        <f t="shared" si="154"/>
        <v>0</v>
      </c>
      <c r="BA392" s="59">
        <f t="shared" si="154"/>
        <v>0</v>
      </c>
      <c r="BB392" s="59">
        <f t="shared" si="154"/>
        <v>2.7973133431683832E-2</v>
      </c>
    </row>
    <row r="393" spans="1:54" x14ac:dyDescent="0.25">
      <c r="A393" s="61">
        <f t="shared" ref="A393:A456" si="156">A392+1</f>
        <v>43537</v>
      </c>
      <c r="B393" s="32">
        <f t="shared" si="144"/>
        <v>8.9279833306146283</v>
      </c>
      <c r="C393" s="59">
        <f t="shared" si="151"/>
        <v>0</v>
      </c>
      <c r="D393" s="59">
        <f t="shared" si="151"/>
        <v>0</v>
      </c>
      <c r="E393" s="60">
        <f t="shared" si="151"/>
        <v>0</v>
      </c>
      <c r="F393" s="59">
        <f t="shared" si="151"/>
        <v>0</v>
      </c>
      <c r="G393" s="59">
        <f t="shared" si="151"/>
        <v>0</v>
      </c>
      <c r="H393" s="59">
        <f t="shared" si="151"/>
        <v>1.1384414768708537E-2</v>
      </c>
      <c r="I393" s="59">
        <f t="shared" si="151"/>
        <v>0</v>
      </c>
      <c r="J393" s="60">
        <f t="shared" si="151"/>
        <v>0.65053798678334496</v>
      </c>
      <c r="K393" s="59">
        <f t="shared" si="151"/>
        <v>6.1801108744417778E-4</v>
      </c>
      <c r="L393" s="60">
        <f t="shared" si="151"/>
        <v>0</v>
      </c>
      <c r="M393" s="59">
        <f t="shared" si="151"/>
        <v>5.1587662351919264E-2</v>
      </c>
      <c r="N393" s="59">
        <f t="shared" si="151"/>
        <v>4.8790349008750872E-2</v>
      </c>
      <c r="O393" s="59">
        <f t="shared" si="146"/>
        <v>1.2133617683487357</v>
      </c>
      <c r="P393" s="59">
        <f t="shared" si="146"/>
        <v>0.91926438682376521</v>
      </c>
      <c r="Q393" s="59">
        <f t="shared" si="151"/>
        <v>0</v>
      </c>
      <c r="R393" s="59">
        <f t="shared" si="151"/>
        <v>1.9516139603500345E-2</v>
      </c>
      <c r="S393" s="60">
        <f t="shared" si="155"/>
        <v>0.16263449669583624</v>
      </c>
      <c r="T393" s="59">
        <f t="shared" si="155"/>
        <v>1.0571242285229357E-2</v>
      </c>
      <c r="U393" s="60">
        <f t="shared" si="155"/>
        <v>0</v>
      </c>
      <c r="V393" s="59">
        <f t="shared" si="155"/>
        <v>6.3590088208071965E-2</v>
      </c>
      <c r="W393" s="59">
        <f t="shared" si="153"/>
        <v>5.8548418810501046E-2</v>
      </c>
      <c r="X393" s="59">
        <f t="shared" si="155"/>
        <v>0</v>
      </c>
      <c r="Y393" s="59">
        <f t="shared" si="155"/>
        <v>0.10164656043489766</v>
      </c>
      <c r="Z393" s="59">
        <f t="shared" si="155"/>
        <v>0</v>
      </c>
      <c r="AA393" s="59">
        <f t="shared" si="155"/>
        <v>0.11059145775316864</v>
      </c>
      <c r="AB393" s="59">
        <f t="shared" si="155"/>
        <v>0</v>
      </c>
      <c r="AC393" s="59">
        <f t="shared" si="155"/>
        <v>0.10408607788533521</v>
      </c>
      <c r="AD393" s="59">
        <f t="shared" si="153"/>
        <v>0</v>
      </c>
      <c r="AE393" s="59">
        <f t="shared" si="155"/>
        <v>1.6263449669583624E-2</v>
      </c>
      <c r="AF393" s="59">
        <f t="shared" si="155"/>
        <v>0</v>
      </c>
      <c r="AG393" s="60">
        <f t="shared" si="153"/>
        <v>0</v>
      </c>
      <c r="AH393" s="59">
        <f t="shared" si="153"/>
        <v>0</v>
      </c>
      <c r="AI393" s="59">
        <f t="shared" si="153"/>
        <v>8.4569938281834848E-3</v>
      </c>
      <c r="AJ393" s="60">
        <f t="shared" si="153"/>
        <v>0</v>
      </c>
      <c r="AK393" s="60">
        <f t="shared" si="153"/>
        <v>4.8790349008750873</v>
      </c>
      <c r="AL393" s="60">
        <f t="shared" si="153"/>
        <v>1.6263449669583624E-2</v>
      </c>
      <c r="AM393" s="60">
        <f t="shared" si="153"/>
        <v>0</v>
      </c>
      <c r="AN393" s="60">
        <f t="shared" si="153"/>
        <v>0.43911314107875787</v>
      </c>
      <c r="AO393" s="60">
        <f t="shared" si="153"/>
        <v>0</v>
      </c>
      <c r="AP393" s="60">
        <f t="shared" si="153"/>
        <v>0</v>
      </c>
      <c r="AQ393" s="60">
        <f t="shared" si="153"/>
        <v>0</v>
      </c>
      <c r="AR393" s="59">
        <f t="shared" si="153"/>
        <v>0</v>
      </c>
      <c r="AS393" s="59">
        <f t="shared" si="153"/>
        <v>0</v>
      </c>
      <c r="AT393" s="59">
        <f t="shared" si="153"/>
        <v>1.4149201212537753E-2</v>
      </c>
      <c r="AU393" s="59">
        <f t="shared" si="153"/>
        <v>0</v>
      </c>
      <c r="AV393" s="59">
        <f t="shared" si="153"/>
        <v>0</v>
      </c>
      <c r="AW393" s="59">
        <f t="shared" si="153"/>
        <v>0</v>
      </c>
      <c r="AX393" s="59">
        <f t="shared" si="154"/>
        <v>0</v>
      </c>
      <c r="AY393" s="59">
        <f t="shared" si="154"/>
        <v>0</v>
      </c>
      <c r="AZ393" s="59">
        <f t="shared" si="154"/>
        <v>0</v>
      </c>
      <c r="BA393" s="59">
        <f t="shared" si="154"/>
        <v>0</v>
      </c>
      <c r="BB393" s="59">
        <f t="shared" si="154"/>
        <v>2.7973133431683832E-2</v>
      </c>
    </row>
    <row r="394" spans="1:54" x14ac:dyDescent="0.25">
      <c r="A394" s="61">
        <f t="shared" si="156"/>
        <v>43538</v>
      </c>
      <c r="B394" s="32">
        <f t="shared" si="144"/>
        <v>8.9279833306146283</v>
      </c>
      <c r="C394" s="59">
        <f t="shared" si="151"/>
        <v>0</v>
      </c>
      <c r="D394" s="59">
        <f t="shared" si="151"/>
        <v>0</v>
      </c>
      <c r="E394" s="60">
        <f t="shared" si="151"/>
        <v>0</v>
      </c>
      <c r="F394" s="59">
        <f t="shared" si="151"/>
        <v>0</v>
      </c>
      <c r="G394" s="59">
        <f t="shared" si="151"/>
        <v>0</v>
      </c>
      <c r="H394" s="59">
        <f t="shared" si="151"/>
        <v>1.1384414768708537E-2</v>
      </c>
      <c r="I394" s="59">
        <f t="shared" si="151"/>
        <v>0</v>
      </c>
      <c r="J394" s="60">
        <f t="shared" si="151"/>
        <v>0.65053798678334496</v>
      </c>
      <c r="K394" s="59">
        <f t="shared" si="151"/>
        <v>6.1801108744417778E-4</v>
      </c>
      <c r="L394" s="60">
        <f t="shared" si="151"/>
        <v>0</v>
      </c>
      <c r="M394" s="59">
        <f t="shared" si="151"/>
        <v>5.1587662351919264E-2</v>
      </c>
      <c r="N394" s="59">
        <f t="shared" si="151"/>
        <v>4.8790349008750872E-2</v>
      </c>
      <c r="O394" s="59">
        <f t="shared" si="146"/>
        <v>1.2133617683487357</v>
      </c>
      <c r="P394" s="59">
        <f t="shared" si="146"/>
        <v>0.91926438682376521</v>
      </c>
      <c r="Q394" s="59">
        <f t="shared" si="151"/>
        <v>0</v>
      </c>
      <c r="R394" s="59">
        <f t="shared" si="151"/>
        <v>1.9516139603500345E-2</v>
      </c>
      <c r="S394" s="60">
        <f t="shared" si="155"/>
        <v>0.16263449669583624</v>
      </c>
      <c r="T394" s="59">
        <f t="shared" si="155"/>
        <v>1.0571242285229357E-2</v>
      </c>
      <c r="U394" s="60">
        <f t="shared" si="155"/>
        <v>0</v>
      </c>
      <c r="V394" s="59">
        <f t="shared" si="155"/>
        <v>6.3590088208071965E-2</v>
      </c>
      <c r="W394" s="59">
        <f t="shared" si="153"/>
        <v>5.8548418810501046E-2</v>
      </c>
      <c r="X394" s="59">
        <f t="shared" si="155"/>
        <v>0</v>
      </c>
      <c r="Y394" s="59">
        <f t="shared" si="155"/>
        <v>0.10164656043489766</v>
      </c>
      <c r="Z394" s="59">
        <f t="shared" si="155"/>
        <v>0</v>
      </c>
      <c r="AA394" s="59">
        <f t="shared" si="155"/>
        <v>0.11059145775316864</v>
      </c>
      <c r="AB394" s="59">
        <f t="shared" si="155"/>
        <v>0</v>
      </c>
      <c r="AC394" s="59">
        <f t="shared" si="155"/>
        <v>0.10408607788533521</v>
      </c>
      <c r="AD394" s="59">
        <f t="shared" si="153"/>
        <v>0</v>
      </c>
      <c r="AE394" s="59">
        <f t="shared" si="155"/>
        <v>1.6263449669583624E-2</v>
      </c>
      <c r="AF394" s="59">
        <f t="shared" si="155"/>
        <v>0</v>
      </c>
      <c r="AG394" s="60">
        <f t="shared" si="155"/>
        <v>0</v>
      </c>
      <c r="AH394" s="59">
        <f t="shared" si="153"/>
        <v>0</v>
      </c>
      <c r="AI394" s="59">
        <f t="shared" si="153"/>
        <v>8.4569938281834848E-3</v>
      </c>
      <c r="AJ394" s="60">
        <f t="shared" si="153"/>
        <v>0</v>
      </c>
      <c r="AK394" s="60">
        <f t="shared" si="153"/>
        <v>4.8790349008750873</v>
      </c>
      <c r="AL394" s="60">
        <f t="shared" si="153"/>
        <v>1.6263449669583624E-2</v>
      </c>
      <c r="AM394" s="60">
        <f t="shared" si="153"/>
        <v>0</v>
      </c>
      <c r="AN394" s="60">
        <f t="shared" si="153"/>
        <v>0.43911314107875787</v>
      </c>
      <c r="AO394" s="60">
        <f t="shared" si="153"/>
        <v>0</v>
      </c>
      <c r="AP394" s="60">
        <f t="shared" si="153"/>
        <v>0</v>
      </c>
      <c r="AQ394" s="60">
        <f t="shared" si="153"/>
        <v>0</v>
      </c>
      <c r="AR394" s="59">
        <f t="shared" si="153"/>
        <v>0</v>
      </c>
      <c r="AS394" s="59">
        <f t="shared" si="153"/>
        <v>0</v>
      </c>
      <c r="AT394" s="59">
        <f t="shared" si="153"/>
        <v>1.4149201212537753E-2</v>
      </c>
      <c r="AU394" s="59">
        <f t="shared" si="153"/>
        <v>0</v>
      </c>
      <c r="AV394" s="59">
        <f t="shared" si="153"/>
        <v>0</v>
      </c>
      <c r="AW394" s="59">
        <f t="shared" si="153"/>
        <v>0</v>
      </c>
      <c r="AX394" s="59">
        <f t="shared" si="154"/>
        <v>0</v>
      </c>
      <c r="AY394" s="59">
        <f t="shared" si="154"/>
        <v>0</v>
      </c>
      <c r="AZ394" s="59">
        <f t="shared" si="154"/>
        <v>0</v>
      </c>
      <c r="BA394" s="59">
        <f t="shared" si="154"/>
        <v>0</v>
      </c>
      <c r="BB394" s="59">
        <f t="shared" si="154"/>
        <v>2.7973133431683832E-2</v>
      </c>
    </row>
    <row r="395" spans="1:54" x14ac:dyDescent="0.25">
      <c r="A395" s="61">
        <f t="shared" si="156"/>
        <v>43539</v>
      </c>
      <c r="B395" s="32">
        <f t="shared" si="144"/>
        <v>8.9279833306146283</v>
      </c>
      <c r="C395" s="59">
        <f t="shared" si="151"/>
        <v>0</v>
      </c>
      <c r="D395" s="59">
        <f t="shared" si="151"/>
        <v>0</v>
      </c>
      <c r="E395" s="60">
        <f t="shared" si="151"/>
        <v>0</v>
      </c>
      <c r="F395" s="59">
        <f t="shared" si="151"/>
        <v>0</v>
      </c>
      <c r="G395" s="59">
        <f t="shared" si="151"/>
        <v>0</v>
      </c>
      <c r="H395" s="59">
        <f t="shared" si="151"/>
        <v>1.1384414768708537E-2</v>
      </c>
      <c r="I395" s="59">
        <f t="shared" si="151"/>
        <v>0</v>
      </c>
      <c r="J395" s="60">
        <f t="shared" si="151"/>
        <v>0.65053798678334496</v>
      </c>
      <c r="K395" s="59">
        <f t="shared" si="151"/>
        <v>6.1801108744417778E-4</v>
      </c>
      <c r="L395" s="60">
        <f t="shared" si="151"/>
        <v>0</v>
      </c>
      <c r="M395" s="59">
        <f t="shared" si="151"/>
        <v>5.1587662351919264E-2</v>
      </c>
      <c r="N395" s="59">
        <f t="shared" si="151"/>
        <v>4.8790349008750872E-2</v>
      </c>
      <c r="O395" s="59">
        <f t="shared" si="146"/>
        <v>1.2133617683487357</v>
      </c>
      <c r="P395" s="59">
        <f t="shared" si="146"/>
        <v>0.91926438682376521</v>
      </c>
      <c r="Q395" s="59">
        <f t="shared" si="151"/>
        <v>0</v>
      </c>
      <c r="R395" s="59">
        <f t="shared" si="151"/>
        <v>1.9516139603500345E-2</v>
      </c>
      <c r="S395" s="60">
        <f t="shared" si="155"/>
        <v>0.16263449669583624</v>
      </c>
      <c r="T395" s="59">
        <f t="shared" si="155"/>
        <v>1.0571242285229357E-2</v>
      </c>
      <c r="U395" s="60">
        <f t="shared" si="155"/>
        <v>0</v>
      </c>
      <c r="V395" s="59">
        <f t="shared" si="155"/>
        <v>6.3590088208071965E-2</v>
      </c>
      <c r="W395" s="59">
        <f t="shared" si="153"/>
        <v>5.8548418810501046E-2</v>
      </c>
      <c r="X395" s="59">
        <f t="shared" si="155"/>
        <v>0</v>
      </c>
      <c r="Y395" s="59">
        <f t="shared" si="155"/>
        <v>0.10164656043489766</v>
      </c>
      <c r="Z395" s="59">
        <f t="shared" si="155"/>
        <v>0</v>
      </c>
      <c r="AA395" s="59">
        <f t="shared" si="155"/>
        <v>0.11059145775316864</v>
      </c>
      <c r="AB395" s="59">
        <f t="shared" si="155"/>
        <v>0</v>
      </c>
      <c r="AC395" s="59">
        <f t="shared" si="155"/>
        <v>0.10408607788533521</v>
      </c>
      <c r="AD395" s="59">
        <f t="shared" si="153"/>
        <v>0</v>
      </c>
      <c r="AE395" s="59">
        <f t="shared" si="155"/>
        <v>1.6263449669583624E-2</v>
      </c>
      <c r="AF395" s="59">
        <f t="shared" si="155"/>
        <v>0</v>
      </c>
      <c r="AG395" s="60">
        <f t="shared" si="153"/>
        <v>0</v>
      </c>
      <c r="AH395" s="59">
        <f t="shared" si="153"/>
        <v>0</v>
      </c>
      <c r="AI395" s="59">
        <f t="shared" si="153"/>
        <v>8.4569938281834848E-3</v>
      </c>
      <c r="AJ395" s="60">
        <f t="shared" si="153"/>
        <v>0</v>
      </c>
      <c r="AK395" s="60">
        <f t="shared" si="153"/>
        <v>4.8790349008750873</v>
      </c>
      <c r="AL395" s="60">
        <f t="shared" si="153"/>
        <v>1.6263449669583624E-2</v>
      </c>
      <c r="AM395" s="60">
        <f t="shared" si="153"/>
        <v>0</v>
      </c>
      <c r="AN395" s="60">
        <f t="shared" si="153"/>
        <v>0.43911314107875787</v>
      </c>
      <c r="AO395" s="60">
        <f t="shared" si="153"/>
        <v>0</v>
      </c>
      <c r="AP395" s="60">
        <f t="shared" si="153"/>
        <v>0</v>
      </c>
      <c r="AQ395" s="60">
        <f t="shared" si="153"/>
        <v>0</v>
      </c>
      <c r="AR395" s="59">
        <f t="shared" si="153"/>
        <v>0</v>
      </c>
      <c r="AS395" s="59">
        <f t="shared" si="153"/>
        <v>0</v>
      </c>
      <c r="AT395" s="59">
        <f t="shared" si="153"/>
        <v>1.4149201212537753E-2</v>
      </c>
      <c r="AU395" s="59">
        <f t="shared" si="153"/>
        <v>0</v>
      </c>
      <c r="AV395" s="59">
        <f t="shared" si="153"/>
        <v>0</v>
      </c>
      <c r="AW395" s="59">
        <f t="shared" si="153"/>
        <v>0</v>
      </c>
      <c r="AX395" s="59">
        <f t="shared" si="154"/>
        <v>0</v>
      </c>
      <c r="AY395" s="59">
        <f t="shared" si="154"/>
        <v>0</v>
      </c>
      <c r="AZ395" s="59">
        <f t="shared" si="154"/>
        <v>0</v>
      </c>
      <c r="BA395" s="59">
        <f t="shared" si="154"/>
        <v>0</v>
      </c>
      <c r="BB395" s="59">
        <f t="shared" si="154"/>
        <v>2.7973133431683832E-2</v>
      </c>
    </row>
    <row r="396" spans="1:54" x14ac:dyDescent="0.25">
      <c r="A396" s="61">
        <f t="shared" si="156"/>
        <v>43540</v>
      </c>
      <c r="B396" s="32">
        <f t="shared" si="144"/>
        <v>8.9279833306146283</v>
      </c>
      <c r="C396" s="59">
        <f t="shared" si="151"/>
        <v>0</v>
      </c>
      <c r="D396" s="59">
        <f t="shared" si="151"/>
        <v>0</v>
      </c>
      <c r="E396" s="60">
        <f t="shared" si="151"/>
        <v>0</v>
      </c>
      <c r="F396" s="59">
        <f t="shared" si="151"/>
        <v>0</v>
      </c>
      <c r="G396" s="59">
        <f t="shared" si="151"/>
        <v>0</v>
      </c>
      <c r="H396" s="59">
        <f t="shared" si="151"/>
        <v>1.1384414768708537E-2</v>
      </c>
      <c r="I396" s="59">
        <f t="shared" si="151"/>
        <v>0</v>
      </c>
      <c r="J396" s="60">
        <f t="shared" si="151"/>
        <v>0.65053798678334496</v>
      </c>
      <c r="K396" s="59">
        <f t="shared" si="151"/>
        <v>6.1801108744417778E-4</v>
      </c>
      <c r="L396" s="60">
        <f t="shared" si="151"/>
        <v>0</v>
      </c>
      <c r="M396" s="59">
        <f t="shared" si="151"/>
        <v>5.1587662351919264E-2</v>
      </c>
      <c r="N396" s="59">
        <f t="shared" si="151"/>
        <v>4.8790349008750872E-2</v>
      </c>
      <c r="O396" s="59">
        <f t="shared" si="146"/>
        <v>1.2133617683487357</v>
      </c>
      <c r="P396" s="59">
        <f t="shared" si="146"/>
        <v>0.91926438682376521</v>
      </c>
      <c r="Q396" s="59">
        <f t="shared" si="151"/>
        <v>0</v>
      </c>
      <c r="R396" s="59">
        <f t="shared" si="151"/>
        <v>1.9516139603500345E-2</v>
      </c>
      <c r="S396" s="60">
        <f t="shared" si="155"/>
        <v>0.16263449669583624</v>
      </c>
      <c r="T396" s="59">
        <f t="shared" si="155"/>
        <v>1.0571242285229357E-2</v>
      </c>
      <c r="U396" s="60">
        <f t="shared" si="155"/>
        <v>0</v>
      </c>
      <c r="V396" s="59">
        <f t="shared" si="155"/>
        <v>6.3590088208071965E-2</v>
      </c>
      <c r="W396" s="59">
        <f t="shared" si="153"/>
        <v>5.8548418810501046E-2</v>
      </c>
      <c r="X396" s="59">
        <f t="shared" si="155"/>
        <v>0</v>
      </c>
      <c r="Y396" s="59">
        <f t="shared" si="155"/>
        <v>0.10164656043489766</v>
      </c>
      <c r="Z396" s="59">
        <f t="shared" si="155"/>
        <v>0</v>
      </c>
      <c r="AA396" s="59">
        <f t="shared" si="155"/>
        <v>0.11059145775316864</v>
      </c>
      <c r="AB396" s="59">
        <f t="shared" si="155"/>
        <v>0</v>
      </c>
      <c r="AC396" s="59">
        <f t="shared" si="155"/>
        <v>0.10408607788533521</v>
      </c>
      <c r="AD396" s="59">
        <f t="shared" si="153"/>
        <v>0</v>
      </c>
      <c r="AE396" s="59">
        <f t="shared" si="155"/>
        <v>1.6263449669583624E-2</v>
      </c>
      <c r="AF396" s="59">
        <f t="shared" si="155"/>
        <v>0</v>
      </c>
      <c r="AG396" s="60">
        <f t="shared" si="153"/>
        <v>0</v>
      </c>
      <c r="AH396" s="59">
        <f t="shared" si="153"/>
        <v>0</v>
      </c>
      <c r="AI396" s="59">
        <f t="shared" si="153"/>
        <v>8.4569938281834848E-3</v>
      </c>
      <c r="AJ396" s="60">
        <f t="shared" si="153"/>
        <v>0</v>
      </c>
      <c r="AK396" s="60">
        <f t="shared" si="153"/>
        <v>4.8790349008750873</v>
      </c>
      <c r="AL396" s="60">
        <f t="shared" si="153"/>
        <v>1.6263449669583624E-2</v>
      </c>
      <c r="AM396" s="60">
        <f t="shared" si="153"/>
        <v>0</v>
      </c>
      <c r="AN396" s="60">
        <f t="shared" si="153"/>
        <v>0.43911314107875787</v>
      </c>
      <c r="AO396" s="60">
        <f t="shared" si="153"/>
        <v>0</v>
      </c>
      <c r="AP396" s="60">
        <f t="shared" si="153"/>
        <v>0</v>
      </c>
      <c r="AQ396" s="60">
        <f t="shared" si="153"/>
        <v>0</v>
      </c>
      <c r="AR396" s="59">
        <f t="shared" si="153"/>
        <v>0</v>
      </c>
      <c r="AS396" s="59">
        <f t="shared" si="153"/>
        <v>0</v>
      </c>
      <c r="AT396" s="59">
        <f t="shared" si="153"/>
        <v>1.4149201212537753E-2</v>
      </c>
      <c r="AU396" s="59">
        <f t="shared" si="153"/>
        <v>0</v>
      </c>
      <c r="AV396" s="59">
        <f t="shared" si="153"/>
        <v>0</v>
      </c>
      <c r="AW396" s="59">
        <f t="shared" si="153"/>
        <v>0</v>
      </c>
      <c r="AX396" s="59">
        <f t="shared" si="154"/>
        <v>0</v>
      </c>
      <c r="AY396" s="59">
        <f t="shared" si="154"/>
        <v>0</v>
      </c>
      <c r="AZ396" s="59">
        <f t="shared" si="154"/>
        <v>0</v>
      </c>
      <c r="BA396" s="59">
        <f t="shared" si="154"/>
        <v>0</v>
      </c>
      <c r="BB396" s="59">
        <f t="shared" si="154"/>
        <v>2.7973133431683832E-2</v>
      </c>
    </row>
    <row r="397" spans="1:54" x14ac:dyDescent="0.25">
      <c r="A397" s="61">
        <f t="shared" si="156"/>
        <v>43541</v>
      </c>
      <c r="B397" s="32">
        <f t="shared" si="144"/>
        <v>8.9279833306146283</v>
      </c>
      <c r="C397" s="59">
        <f t="shared" ref="C397:R426" si="157">C$35/1.98347/31</f>
        <v>0</v>
      </c>
      <c r="D397" s="59">
        <f t="shared" si="157"/>
        <v>0</v>
      </c>
      <c r="E397" s="60">
        <f t="shared" si="157"/>
        <v>0</v>
      </c>
      <c r="F397" s="59">
        <f t="shared" si="157"/>
        <v>0</v>
      </c>
      <c r="G397" s="59">
        <f t="shared" si="157"/>
        <v>0</v>
      </c>
      <c r="H397" s="59">
        <f t="shared" si="157"/>
        <v>1.1384414768708537E-2</v>
      </c>
      <c r="I397" s="59">
        <f t="shared" si="157"/>
        <v>0</v>
      </c>
      <c r="J397" s="60">
        <f t="shared" si="157"/>
        <v>0.65053798678334496</v>
      </c>
      <c r="K397" s="59">
        <f t="shared" si="157"/>
        <v>6.1801108744417778E-4</v>
      </c>
      <c r="L397" s="60">
        <f t="shared" si="157"/>
        <v>0</v>
      </c>
      <c r="M397" s="59">
        <f t="shared" si="157"/>
        <v>5.1587662351919264E-2</v>
      </c>
      <c r="N397" s="59">
        <f t="shared" si="157"/>
        <v>4.8790349008750872E-2</v>
      </c>
      <c r="O397" s="59">
        <f t="shared" si="146"/>
        <v>1.2133617683487357</v>
      </c>
      <c r="P397" s="59">
        <f t="shared" si="146"/>
        <v>0.91926438682376521</v>
      </c>
      <c r="Q397" s="59">
        <f t="shared" ref="Q397:Q418" si="158">Q$35/1.98347/31</f>
        <v>0</v>
      </c>
      <c r="R397" s="59">
        <f t="shared" si="157"/>
        <v>1.9516139603500345E-2</v>
      </c>
      <c r="S397" s="60">
        <f t="shared" si="155"/>
        <v>0.16263449669583624</v>
      </c>
      <c r="T397" s="59">
        <f t="shared" si="155"/>
        <v>1.0571242285229357E-2</v>
      </c>
      <c r="U397" s="60">
        <f t="shared" si="155"/>
        <v>0</v>
      </c>
      <c r="V397" s="59">
        <f t="shared" si="155"/>
        <v>6.3590088208071965E-2</v>
      </c>
      <c r="W397" s="59">
        <f t="shared" si="153"/>
        <v>5.8548418810501046E-2</v>
      </c>
      <c r="X397" s="59">
        <f t="shared" si="155"/>
        <v>0</v>
      </c>
      <c r="Y397" s="59">
        <f t="shared" si="155"/>
        <v>0.10164656043489766</v>
      </c>
      <c r="Z397" s="59">
        <f t="shared" si="155"/>
        <v>0</v>
      </c>
      <c r="AA397" s="59">
        <f t="shared" si="155"/>
        <v>0.11059145775316864</v>
      </c>
      <c r="AB397" s="59">
        <f t="shared" si="155"/>
        <v>0</v>
      </c>
      <c r="AC397" s="59">
        <f t="shared" si="155"/>
        <v>0.10408607788533521</v>
      </c>
      <c r="AD397" s="59">
        <f t="shared" si="153"/>
        <v>0</v>
      </c>
      <c r="AE397" s="59">
        <f t="shared" si="155"/>
        <v>1.6263449669583624E-2</v>
      </c>
      <c r="AF397" s="59">
        <f t="shared" si="155"/>
        <v>0</v>
      </c>
      <c r="AG397" s="60">
        <f t="shared" si="153"/>
        <v>0</v>
      </c>
      <c r="AH397" s="59">
        <f t="shared" si="153"/>
        <v>0</v>
      </c>
      <c r="AI397" s="59">
        <f t="shared" si="153"/>
        <v>8.4569938281834848E-3</v>
      </c>
      <c r="AJ397" s="60">
        <f t="shared" si="153"/>
        <v>0</v>
      </c>
      <c r="AK397" s="60">
        <f t="shared" si="153"/>
        <v>4.8790349008750873</v>
      </c>
      <c r="AL397" s="60">
        <f t="shared" si="153"/>
        <v>1.6263449669583624E-2</v>
      </c>
      <c r="AM397" s="60">
        <f t="shared" si="153"/>
        <v>0</v>
      </c>
      <c r="AN397" s="60">
        <f t="shared" si="153"/>
        <v>0.43911314107875787</v>
      </c>
      <c r="AO397" s="60">
        <f t="shared" si="153"/>
        <v>0</v>
      </c>
      <c r="AP397" s="60">
        <f t="shared" si="153"/>
        <v>0</v>
      </c>
      <c r="AQ397" s="60">
        <f t="shared" si="153"/>
        <v>0</v>
      </c>
      <c r="AR397" s="59">
        <f t="shared" si="153"/>
        <v>0</v>
      </c>
      <c r="AS397" s="59">
        <f t="shared" si="153"/>
        <v>0</v>
      </c>
      <c r="AT397" s="59">
        <f t="shared" si="153"/>
        <v>1.4149201212537753E-2</v>
      </c>
      <c r="AU397" s="59">
        <f t="shared" si="153"/>
        <v>0</v>
      </c>
      <c r="AV397" s="59">
        <f t="shared" si="153"/>
        <v>0</v>
      </c>
      <c r="AW397" s="59">
        <f t="shared" si="153"/>
        <v>0</v>
      </c>
      <c r="AX397" s="59">
        <f t="shared" si="154"/>
        <v>0</v>
      </c>
      <c r="AY397" s="59">
        <f t="shared" si="154"/>
        <v>0</v>
      </c>
      <c r="AZ397" s="59">
        <f t="shared" si="154"/>
        <v>0</v>
      </c>
      <c r="BA397" s="59">
        <f t="shared" si="154"/>
        <v>0</v>
      </c>
      <c r="BB397" s="59">
        <f t="shared" si="154"/>
        <v>2.7973133431683832E-2</v>
      </c>
    </row>
    <row r="398" spans="1:54" x14ac:dyDescent="0.25">
      <c r="A398" s="61">
        <f t="shared" si="156"/>
        <v>43542</v>
      </c>
      <c r="B398" s="32">
        <f t="shared" si="144"/>
        <v>8.9279833306146283</v>
      </c>
      <c r="C398" s="59">
        <f t="shared" si="157"/>
        <v>0</v>
      </c>
      <c r="D398" s="59">
        <f t="shared" si="157"/>
        <v>0</v>
      </c>
      <c r="E398" s="60">
        <f t="shared" si="157"/>
        <v>0</v>
      </c>
      <c r="F398" s="59">
        <f t="shared" si="157"/>
        <v>0</v>
      </c>
      <c r="G398" s="59">
        <f t="shared" si="157"/>
        <v>0</v>
      </c>
      <c r="H398" s="59">
        <f t="shared" si="157"/>
        <v>1.1384414768708537E-2</v>
      </c>
      <c r="I398" s="59">
        <f t="shared" si="157"/>
        <v>0</v>
      </c>
      <c r="J398" s="60">
        <f t="shared" si="157"/>
        <v>0.65053798678334496</v>
      </c>
      <c r="K398" s="59">
        <f t="shared" si="157"/>
        <v>6.1801108744417778E-4</v>
      </c>
      <c r="L398" s="60">
        <f t="shared" si="157"/>
        <v>0</v>
      </c>
      <c r="M398" s="59">
        <f t="shared" si="157"/>
        <v>5.1587662351919264E-2</v>
      </c>
      <c r="N398" s="59">
        <f t="shared" si="157"/>
        <v>4.8790349008750872E-2</v>
      </c>
      <c r="O398" s="59">
        <f t="shared" si="146"/>
        <v>1.2133617683487357</v>
      </c>
      <c r="P398" s="59">
        <f t="shared" si="146"/>
        <v>0.91926438682376521</v>
      </c>
      <c r="Q398" s="59">
        <f t="shared" si="158"/>
        <v>0</v>
      </c>
      <c r="R398" s="59">
        <f t="shared" si="157"/>
        <v>1.9516139603500345E-2</v>
      </c>
      <c r="S398" s="60">
        <f t="shared" si="155"/>
        <v>0.16263449669583624</v>
      </c>
      <c r="T398" s="59">
        <f t="shared" si="155"/>
        <v>1.0571242285229357E-2</v>
      </c>
      <c r="U398" s="60">
        <f t="shared" si="155"/>
        <v>0</v>
      </c>
      <c r="V398" s="59">
        <f t="shared" si="155"/>
        <v>6.3590088208071965E-2</v>
      </c>
      <c r="W398" s="59">
        <f t="shared" si="153"/>
        <v>5.8548418810501046E-2</v>
      </c>
      <c r="X398" s="59">
        <f t="shared" si="155"/>
        <v>0</v>
      </c>
      <c r="Y398" s="59">
        <f t="shared" si="155"/>
        <v>0.10164656043489766</v>
      </c>
      <c r="Z398" s="59">
        <f t="shared" si="155"/>
        <v>0</v>
      </c>
      <c r="AA398" s="59">
        <f t="shared" si="155"/>
        <v>0.11059145775316864</v>
      </c>
      <c r="AB398" s="59">
        <f t="shared" si="155"/>
        <v>0</v>
      </c>
      <c r="AC398" s="59">
        <f t="shared" si="155"/>
        <v>0.10408607788533521</v>
      </c>
      <c r="AD398" s="59">
        <f t="shared" si="153"/>
        <v>0</v>
      </c>
      <c r="AE398" s="59">
        <f t="shared" si="155"/>
        <v>1.6263449669583624E-2</v>
      </c>
      <c r="AF398" s="59">
        <f t="shared" si="155"/>
        <v>0</v>
      </c>
      <c r="AG398" s="60">
        <f t="shared" si="153"/>
        <v>0</v>
      </c>
      <c r="AH398" s="59">
        <f t="shared" si="153"/>
        <v>0</v>
      </c>
      <c r="AI398" s="59">
        <f t="shared" si="153"/>
        <v>8.4569938281834848E-3</v>
      </c>
      <c r="AJ398" s="60">
        <f t="shared" si="153"/>
        <v>0</v>
      </c>
      <c r="AK398" s="60">
        <f t="shared" si="153"/>
        <v>4.8790349008750873</v>
      </c>
      <c r="AL398" s="60">
        <f t="shared" si="153"/>
        <v>1.6263449669583624E-2</v>
      </c>
      <c r="AM398" s="60">
        <f t="shared" si="153"/>
        <v>0</v>
      </c>
      <c r="AN398" s="60">
        <f t="shared" si="153"/>
        <v>0.43911314107875787</v>
      </c>
      <c r="AO398" s="60">
        <f t="shared" si="153"/>
        <v>0</v>
      </c>
      <c r="AP398" s="60">
        <f t="shared" si="153"/>
        <v>0</v>
      </c>
      <c r="AQ398" s="60">
        <f t="shared" si="153"/>
        <v>0</v>
      </c>
      <c r="AR398" s="59">
        <f t="shared" si="153"/>
        <v>0</v>
      </c>
      <c r="AS398" s="59">
        <f t="shared" si="153"/>
        <v>0</v>
      </c>
      <c r="AT398" s="59">
        <f t="shared" si="153"/>
        <v>1.4149201212537753E-2</v>
      </c>
      <c r="AU398" s="59">
        <f t="shared" si="153"/>
        <v>0</v>
      </c>
      <c r="AV398" s="59">
        <f t="shared" si="153"/>
        <v>0</v>
      </c>
      <c r="AW398" s="59">
        <f t="shared" si="153"/>
        <v>0</v>
      </c>
      <c r="AX398" s="59">
        <f t="shared" si="154"/>
        <v>0</v>
      </c>
      <c r="AY398" s="59">
        <f t="shared" si="154"/>
        <v>0</v>
      </c>
      <c r="AZ398" s="59">
        <f t="shared" si="154"/>
        <v>0</v>
      </c>
      <c r="BA398" s="59">
        <f t="shared" si="154"/>
        <v>0</v>
      </c>
      <c r="BB398" s="59">
        <f t="shared" si="154"/>
        <v>2.7973133431683832E-2</v>
      </c>
    </row>
    <row r="399" spans="1:54" x14ac:dyDescent="0.25">
      <c r="A399" s="61">
        <f t="shared" si="156"/>
        <v>43543</v>
      </c>
      <c r="B399" s="32">
        <f t="shared" si="144"/>
        <v>8.9279833306146283</v>
      </c>
      <c r="C399" s="59">
        <f t="shared" si="157"/>
        <v>0</v>
      </c>
      <c r="D399" s="59">
        <f t="shared" si="157"/>
        <v>0</v>
      </c>
      <c r="E399" s="60">
        <f t="shared" si="157"/>
        <v>0</v>
      </c>
      <c r="F399" s="59">
        <f t="shared" si="157"/>
        <v>0</v>
      </c>
      <c r="G399" s="59">
        <f t="shared" si="157"/>
        <v>0</v>
      </c>
      <c r="H399" s="59">
        <f t="shared" si="157"/>
        <v>1.1384414768708537E-2</v>
      </c>
      <c r="I399" s="59">
        <f t="shared" si="157"/>
        <v>0</v>
      </c>
      <c r="J399" s="60">
        <f t="shared" si="157"/>
        <v>0.65053798678334496</v>
      </c>
      <c r="K399" s="59">
        <f t="shared" si="157"/>
        <v>6.1801108744417778E-4</v>
      </c>
      <c r="L399" s="60">
        <f t="shared" si="157"/>
        <v>0</v>
      </c>
      <c r="M399" s="59">
        <f t="shared" si="157"/>
        <v>5.1587662351919264E-2</v>
      </c>
      <c r="N399" s="59">
        <f t="shared" si="157"/>
        <v>4.8790349008750872E-2</v>
      </c>
      <c r="O399" s="59">
        <f t="shared" si="146"/>
        <v>1.2133617683487357</v>
      </c>
      <c r="P399" s="59">
        <f t="shared" si="146"/>
        <v>0.91926438682376521</v>
      </c>
      <c r="Q399" s="59">
        <f t="shared" si="158"/>
        <v>0</v>
      </c>
      <c r="R399" s="59">
        <f t="shared" si="157"/>
        <v>1.9516139603500345E-2</v>
      </c>
      <c r="S399" s="60">
        <f t="shared" si="155"/>
        <v>0.16263449669583624</v>
      </c>
      <c r="T399" s="59">
        <f t="shared" si="155"/>
        <v>1.0571242285229357E-2</v>
      </c>
      <c r="U399" s="60">
        <f t="shared" si="155"/>
        <v>0</v>
      </c>
      <c r="V399" s="59">
        <f t="shared" si="155"/>
        <v>6.3590088208071965E-2</v>
      </c>
      <c r="W399" s="59">
        <f t="shared" si="153"/>
        <v>5.8548418810501046E-2</v>
      </c>
      <c r="X399" s="59">
        <f t="shared" si="155"/>
        <v>0</v>
      </c>
      <c r="Y399" s="59">
        <f t="shared" si="155"/>
        <v>0.10164656043489766</v>
      </c>
      <c r="Z399" s="59">
        <f t="shared" si="155"/>
        <v>0</v>
      </c>
      <c r="AA399" s="59">
        <f t="shared" si="155"/>
        <v>0.11059145775316864</v>
      </c>
      <c r="AB399" s="59">
        <f t="shared" si="155"/>
        <v>0</v>
      </c>
      <c r="AC399" s="59">
        <f t="shared" si="155"/>
        <v>0.10408607788533521</v>
      </c>
      <c r="AD399" s="59">
        <f t="shared" si="153"/>
        <v>0</v>
      </c>
      <c r="AE399" s="59">
        <f t="shared" si="155"/>
        <v>1.6263449669583624E-2</v>
      </c>
      <c r="AF399" s="59">
        <f t="shared" si="155"/>
        <v>0</v>
      </c>
      <c r="AG399" s="60">
        <f t="shared" si="153"/>
        <v>0</v>
      </c>
      <c r="AH399" s="59">
        <f t="shared" si="153"/>
        <v>0</v>
      </c>
      <c r="AI399" s="59">
        <f t="shared" si="153"/>
        <v>8.4569938281834848E-3</v>
      </c>
      <c r="AJ399" s="60">
        <f t="shared" si="153"/>
        <v>0</v>
      </c>
      <c r="AK399" s="60">
        <f t="shared" si="153"/>
        <v>4.8790349008750873</v>
      </c>
      <c r="AL399" s="60">
        <f t="shared" si="153"/>
        <v>1.6263449669583624E-2</v>
      </c>
      <c r="AM399" s="60">
        <f t="shared" si="153"/>
        <v>0</v>
      </c>
      <c r="AN399" s="60">
        <f t="shared" si="153"/>
        <v>0.43911314107875787</v>
      </c>
      <c r="AO399" s="60">
        <f t="shared" si="153"/>
        <v>0</v>
      </c>
      <c r="AP399" s="60">
        <f t="shared" si="153"/>
        <v>0</v>
      </c>
      <c r="AQ399" s="60">
        <f t="shared" si="153"/>
        <v>0</v>
      </c>
      <c r="AR399" s="59">
        <f t="shared" si="153"/>
        <v>0</v>
      </c>
      <c r="AS399" s="59">
        <f t="shared" si="153"/>
        <v>0</v>
      </c>
      <c r="AT399" s="59">
        <f t="shared" si="153"/>
        <v>1.4149201212537753E-2</v>
      </c>
      <c r="AU399" s="59">
        <f t="shared" si="153"/>
        <v>0</v>
      </c>
      <c r="AV399" s="59">
        <f t="shared" si="153"/>
        <v>0</v>
      </c>
      <c r="AW399" s="59">
        <f t="shared" si="153"/>
        <v>0</v>
      </c>
      <c r="AX399" s="59">
        <f t="shared" si="154"/>
        <v>0</v>
      </c>
      <c r="AY399" s="59">
        <f t="shared" si="154"/>
        <v>0</v>
      </c>
      <c r="AZ399" s="59">
        <f t="shared" si="154"/>
        <v>0</v>
      </c>
      <c r="BA399" s="59">
        <f t="shared" si="154"/>
        <v>0</v>
      </c>
      <c r="BB399" s="59">
        <f t="shared" si="154"/>
        <v>2.7973133431683832E-2</v>
      </c>
    </row>
    <row r="400" spans="1:54" x14ac:dyDescent="0.25">
      <c r="A400" s="61">
        <f t="shared" si="156"/>
        <v>43544</v>
      </c>
      <c r="B400" s="32">
        <f t="shared" si="144"/>
        <v>8.9279833306146283</v>
      </c>
      <c r="C400" s="59">
        <f t="shared" si="157"/>
        <v>0</v>
      </c>
      <c r="D400" s="59">
        <f t="shared" si="157"/>
        <v>0</v>
      </c>
      <c r="E400" s="60">
        <f t="shared" si="157"/>
        <v>0</v>
      </c>
      <c r="F400" s="59">
        <f t="shared" si="157"/>
        <v>0</v>
      </c>
      <c r="G400" s="59">
        <f t="shared" si="157"/>
        <v>0</v>
      </c>
      <c r="H400" s="59">
        <f t="shared" si="157"/>
        <v>1.1384414768708537E-2</v>
      </c>
      <c r="I400" s="59">
        <f t="shared" si="157"/>
        <v>0</v>
      </c>
      <c r="J400" s="60">
        <f t="shared" si="157"/>
        <v>0.65053798678334496</v>
      </c>
      <c r="K400" s="59">
        <f t="shared" si="157"/>
        <v>6.1801108744417778E-4</v>
      </c>
      <c r="L400" s="60">
        <f t="shared" si="157"/>
        <v>0</v>
      </c>
      <c r="M400" s="59">
        <f t="shared" si="157"/>
        <v>5.1587662351919264E-2</v>
      </c>
      <c r="N400" s="59">
        <f t="shared" si="157"/>
        <v>4.8790349008750872E-2</v>
      </c>
      <c r="O400" s="59">
        <f t="shared" si="146"/>
        <v>1.2133617683487357</v>
      </c>
      <c r="P400" s="59">
        <f t="shared" si="146"/>
        <v>0.91926438682376521</v>
      </c>
      <c r="Q400" s="59">
        <f t="shared" si="158"/>
        <v>0</v>
      </c>
      <c r="R400" s="59">
        <f t="shared" si="157"/>
        <v>1.9516139603500345E-2</v>
      </c>
      <c r="S400" s="60">
        <f t="shared" si="155"/>
        <v>0.16263449669583624</v>
      </c>
      <c r="T400" s="59">
        <f t="shared" si="155"/>
        <v>1.0571242285229357E-2</v>
      </c>
      <c r="U400" s="60">
        <f t="shared" si="155"/>
        <v>0</v>
      </c>
      <c r="V400" s="59">
        <f t="shared" si="155"/>
        <v>6.3590088208071965E-2</v>
      </c>
      <c r="W400" s="59">
        <f t="shared" si="153"/>
        <v>5.8548418810501046E-2</v>
      </c>
      <c r="X400" s="59">
        <f t="shared" si="155"/>
        <v>0</v>
      </c>
      <c r="Y400" s="59">
        <f t="shared" si="155"/>
        <v>0.10164656043489766</v>
      </c>
      <c r="Z400" s="59">
        <f t="shared" si="155"/>
        <v>0</v>
      </c>
      <c r="AA400" s="59">
        <f t="shared" si="155"/>
        <v>0.11059145775316864</v>
      </c>
      <c r="AB400" s="59">
        <f t="shared" si="155"/>
        <v>0</v>
      </c>
      <c r="AC400" s="59">
        <f t="shared" si="155"/>
        <v>0.10408607788533521</v>
      </c>
      <c r="AD400" s="59">
        <f t="shared" si="153"/>
        <v>0</v>
      </c>
      <c r="AE400" s="59">
        <f t="shared" si="155"/>
        <v>1.6263449669583624E-2</v>
      </c>
      <c r="AF400" s="59">
        <f t="shared" si="155"/>
        <v>0</v>
      </c>
      <c r="AG400" s="60">
        <f t="shared" si="153"/>
        <v>0</v>
      </c>
      <c r="AH400" s="59">
        <f t="shared" si="153"/>
        <v>0</v>
      </c>
      <c r="AI400" s="59">
        <f t="shared" si="153"/>
        <v>8.4569938281834848E-3</v>
      </c>
      <c r="AJ400" s="60">
        <f t="shared" si="153"/>
        <v>0</v>
      </c>
      <c r="AK400" s="60">
        <f t="shared" si="153"/>
        <v>4.8790349008750873</v>
      </c>
      <c r="AL400" s="60">
        <f t="shared" si="153"/>
        <v>1.6263449669583624E-2</v>
      </c>
      <c r="AM400" s="60">
        <f t="shared" si="153"/>
        <v>0</v>
      </c>
      <c r="AN400" s="60">
        <f t="shared" si="153"/>
        <v>0.43911314107875787</v>
      </c>
      <c r="AO400" s="60">
        <f t="shared" si="153"/>
        <v>0</v>
      </c>
      <c r="AP400" s="60">
        <f t="shared" si="153"/>
        <v>0</v>
      </c>
      <c r="AQ400" s="60">
        <f t="shared" si="153"/>
        <v>0</v>
      </c>
      <c r="AR400" s="59">
        <f t="shared" si="153"/>
        <v>0</v>
      </c>
      <c r="AS400" s="59">
        <f t="shared" si="153"/>
        <v>0</v>
      </c>
      <c r="AT400" s="59">
        <f t="shared" si="153"/>
        <v>1.4149201212537753E-2</v>
      </c>
      <c r="AU400" s="59">
        <f t="shared" si="153"/>
        <v>0</v>
      </c>
      <c r="AV400" s="59">
        <f t="shared" ref="AV400:BK413" si="159">AV$35/1.98347/31</f>
        <v>0</v>
      </c>
      <c r="AW400" s="59">
        <f t="shared" si="159"/>
        <v>0</v>
      </c>
      <c r="AX400" s="59">
        <f t="shared" si="159"/>
        <v>0</v>
      </c>
      <c r="AY400" s="59">
        <f t="shared" si="159"/>
        <v>0</v>
      </c>
      <c r="AZ400" s="59">
        <f t="shared" si="159"/>
        <v>0</v>
      </c>
      <c r="BA400" s="59">
        <f t="shared" si="159"/>
        <v>0</v>
      </c>
      <c r="BB400" s="59">
        <f t="shared" si="159"/>
        <v>2.7973133431683832E-2</v>
      </c>
    </row>
    <row r="401" spans="1:54" x14ac:dyDescent="0.25">
      <c r="A401" s="61">
        <f t="shared" si="156"/>
        <v>43545</v>
      </c>
      <c r="B401" s="32">
        <f t="shared" si="144"/>
        <v>8.9279833306146283</v>
      </c>
      <c r="C401" s="59">
        <f t="shared" si="157"/>
        <v>0</v>
      </c>
      <c r="D401" s="59">
        <f t="shared" si="157"/>
        <v>0</v>
      </c>
      <c r="E401" s="60">
        <f t="shared" si="157"/>
        <v>0</v>
      </c>
      <c r="F401" s="59">
        <f t="shared" si="157"/>
        <v>0</v>
      </c>
      <c r="G401" s="59">
        <f t="shared" si="157"/>
        <v>0</v>
      </c>
      <c r="H401" s="59">
        <f t="shared" si="157"/>
        <v>1.1384414768708537E-2</v>
      </c>
      <c r="I401" s="59">
        <f t="shared" si="157"/>
        <v>0</v>
      </c>
      <c r="J401" s="60">
        <f t="shared" si="157"/>
        <v>0.65053798678334496</v>
      </c>
      <c r="K401" s="59">
        <f t="shared" si="157"/>
        <v>6.1801108744417778E-4</v>
      </c>
      <c r="L401" s="60">
        <f t="shared" si="157"/>
        <v>0</v>
      </c>
      <c r="M401" s="59">
        <f t="shared" si="157"/>
        <v>5.1587662351919264E-2</v>
      </c>
      <c r="N401" s="59">
        <f t="shared" si="157"/>
        <v>4.8790349008750872E-2</v>
      </c>
      <c r="O401" s="59">
        <f t="shared" si="146"/>
        <v>1.2133617683487357</v>
      </c>
      <c r="P401" s="59">
        <f t="shared" si="146"/>
        <v>0.91926438682376521</v>
      </c>
      <c r="Q401" s="59">
        <f t="shared" si="158"/>
        <v>0</v>
      </c>
      <c r="R401" s="59">
        <f t="shared" si="157"/>
        <v>1.9516139603500345E-2</v>
      </c>
      <c r="S401" s="60">
        <f t="shared" si="155"/>
        <v>0.16263449669583624</v>
      </c>
      <c r="T401" s="59">
        <f t="shared" si="155"/>
        <v>1.0571242285229357E-2</v>
      </c>
      <c r="U401" s="60">
        <f t="shared" si="155"/>
        <v>0</v>
      </c>
      <c r="V401" s="59">
        <f t="shared" si="155"/>
        <v>6.3590088208071965E-2</v>
      </c>
      <c r="W401" s="59">
        <f t="shared" si="155"/>
        <v>5.8548418810501046E-2</v>
      </c>
      <c r="X401" s="59">
        <f t="shared" si="155"/>
        <v>0</v>
      </c>
      <c r="Y401" s="59">
        <f t="shared" si="155"/>
        <v>0.10164656043489766</v>
      </c>
      <c r="Z401" s="59">
        <f t="shared" si="155"/>
        <v>0</v>
      </c>
      <c r="AA401" s="59">
        <f t="shared" si="155"/>
        <v>0.11059145775316864</v>
      </c>
      <c r="AB401" s="59">
        <f t="shared" si="155"/>
        <v>0</v>
      </c>
      <c r="AC401" s="59">
        <f t="shared" si="155"/>
        <v>0.10408607788533521</v>
      </c>
      <c r="AD401" s="59">
        <f t="shared" si="155"/>
        <v>0</v>
      </c>
      <c r="AE401" s="59">
        <f t="shared" si="155"/>
        <v>1.6263449669583624E-2</v>
      </c>
      <c r="AF401" s="59">
        <f t="shared" si="155"/>
        <v>0</v>
      </c>
      <c r="AG401" s="60">
        <f t="shared" si="155"/>
        <v>0</v>
      </c>
      <c r="AH401" s="59">
        <f t="shared" si="155"/>
        <v>0</v>
      </c>
      <c r="AI401" s="59">
        <f t="shared" si="155"/>
        <v>8.4569938281834848E-3</v>
      </c>
      <c r="AJ401" s="60">
        <f t="shared" si="155"/>
        <v>0</v>
      </c>
      <c r="AK401" s="60">
        <f t="shared" si="155"/>
        <v>4.8790349008750873</v>
      </c>
      <c r="AL401" s="60">
        <f t="shared" si="155"/>
        <v>1.6263449669583624E-2</v>
      </c>
      <c r="AM401" s="60">
        <f t="shared" si="155"/>
        <v>0</v>
      </c>
      <c r="AN401" s="60">
        <f t="shared" si="155"/>
        <v>0.43911314107875787</v>
      </c>
      <c r="AO401" s="60">
        <f t="shared" si="155"/>
        <v>0</v>
      </c>
      <c r="AP401" s="60">
        <f t="shared" si="155"/>
        <v>0</v>
      </c>
      <c r="AQ401" s="60">
        <f t="shared" si="155"/>
        <v>0</v>
      </c>
      <c r="AR401" s="59">
        <f t="shared" si="155"/>
        <v>0</v>
      </c>
      <c r="AS401" s="59">
        <f t="shared" si="155"/>
        <v>0</v>
      </c>
      <c r="AT401" s="59">
        <f t="shared" si="155"/>
        <v>1.4149201212537753E-2</v>
      </c>
      <c r="AU401" s="59">
        <f t="shared" si="155"/>
        <v>0</v>
      </c>
      <c r="AV401" s="59">
        <f t="shared" si="155"/>
        <v>0</v>
      </c>
      <c r="AW401" s="59">
        <f t="shared" si="159"/>
        <v>0</v>
      </c>
      <c r="AX401" s="59">
        <f t="shared" si="159"/>
        <v>0</v>
      </c>
      <c r="AY401" s="59">
        <f t="shared" si="159"/>
        <v>0</v>
      </c>
      <c r="AZ401" s="59">
        <f t="shared" si="159"/>
        <v>0</v>
      </c>
      <c r="BA401" s="59">
        <f t="shared" si="159"/>
        <v>0</v>
      </c>
      <c r="BB401" s="59">
        <f t="shared" si="159"/>
        <v>2.7973133431683832E-2</v>
      </c>
    </row>
    <row r="402" spans="1:54" x14ac:dyDescent="0.25">
      <c r="A402" s="61">
        <f t="shared" si="156"/>
        <v>43546</v>
      </c>
      <c r="B402" s="32">
        <f t="shared" si="144"/>
        <v>8.9279833306146283</v>
      </c>
      <c r="C402" s="59">
        <f t="shared" si="157"/>
        <v>0</v>
      </c>
      <c r="D402" s="59">
        <f t="shared" si="157"/>
        <v>0</v>
      </c>
      <c r="E402" s="60">
        <f t="shared" si="157"/>
        <v>0</v>
      </c>
      <c r="F402" s="59">
        <f t="shared" si="157"/>
        <v>0</v>
      </c>
      <c r="G402" s="59">
        <f t="shared" si="157"/>
        <v>0</v>
      </c>
      <c r="H402" s="59">
        <f t="shared" si="157"/>
        <v>1.1384414768708537E-2</v>
      </c>
      <c r="I402" s="59">
        <f t="shared" si="157"/>
        <v>0</v>
      </c>
      <c r="J402" s="60">
        <f t="shared" si="157"/>
        <v>0.65053798678334496</v>
      </c>
      <c r="K402" s="59">
        <f t="shared" si="157"/>
        <v>6.1801108744417778E-4</v>
      </c>
      <c r="L402" s="60">
        <f t="shared" si="157"/>
        <v>0</v>
      </c>
      <c r="M402" s="59">
        <f t="shared" si="157"/>
        <v>5.1587662351919264E-2</v>
      </c>
      <c r="N402" s="59">
        <f t="shared" si="157"/>
        <v>4.8790349008750872E-2</v>
      </c>
      <c r="O402" s="59">
        <f t="shared" si="146"/>
        <v>1.2133617683487357</v>
      </c>
      <c r="P402" s="59">
        <f t="shared" si="146"/>
        <v>0.91926438682376521</v>
      </c>
      <c r="Q402" s="59">
        <f t="shared" si="158"/>
        <v>0</v>
      </c>
      <c r="R402" s="59">
        <f t="shared" si="157"/>
        <v>1.9516139603500345E-2</v>
      </c>
      <c r="S402" s="60">
        <f t="shared" si="155"/>
        <v>0.16263449669583624</v>
      </c>
      <c r="T402" s="59">
        <f t="shared" si="155"/>
        <v>1.0571242285229357E-2</v>
      </c>
      <c r="U402" s="60">
        <f t="shared" si="155"/>
        <v>0</v>
      </c>
      <c r="V402" s="59">
        <f t="shared" si="155"/>
        <v>6.3590088208071965E-2</v>
      </c>
      <c r="W402" s="59">
        <f t="shared" si="155"/>
        <v>5.8548418810501046E-2</v>
      </c>
      <c r="X402" s="59">
        <f t="shared" si="155"/>
        <v>0</v>
      </c>
      <c r="Y402" s="59">
        <f t="shared" si="155"/>
        <v>0.10164656043489766</v>
      </c>
      <c r="Z402" s="59">
        <f t="shared" si="155"/>
        <v>0</v>
      </c>
      <c r="AA402" s="59">
        <f t="shared" si="155"/>
        <v>0.11059145775316864</v>
      </c>
      <c r="AB402" s="59">
        <f t="shared" si="155"/>
        <v>0</v>
      </c>
      <c r="AC402" s="59">
        <f t="shared" si="155"/>
        <v>0.10408607788533521</v>
      </c>
      <c r="AD402" s="59">
        <f t="shared" si="155"/>
        <v>0</v>
      </c>
      <c r="AE402" s="59">
        <f t="shared" si="155"/>
        <v>1.6263449669583624E-2</v>
      </c>
      <c r="AF402" s="59">
        <f t="shared" si="155"/>
        <v>0</v>
      </c>
      <c r="AG402" s="60">
        <f t="shared" si="155"/>
        <v>0</v>
      </c>
      <c r="AH402" s="59">
        <f t="shared" si="155"/>
        <v>0</v>
      </c>
      <c r="AI402" s="59">
        <f t="shared" si="155"/>
        <v>8.4569938281834848E-3</v>
      </c>
      <c r="AJ402" s="60">
        <f t="shared" si="155"/>
        <v>0</v>
      </c>
      <c r="AK402" s="60">
        <f t="shared" si="155"/>
        <v>4.8790349008750873</v>
      </c>
      <c r="AL402" s="60">
        <f t="shared" si="155"/>
        <v>1.6263449669583624E-2</v>
      </c>
      <c r="AM402" s="60">
        <f t="shared" si="155"/>
        <v>0</v>
      </c>
      <c r="AN402" s="60">
        <f t="shared" si="155"/>
        <v>0.43911314107875787</v>
      </c>
      <c r="AO402" s="60">
        <f t="shared" si="155"/>
        <v>0</v>
      </c>
      <c r="AP402" s="60">
        <f t="shared" si="155"/>
        <v>0</v>
      </c>
      <c r="AQ402" s="60">
        <f t="shared" si="155"/>
        <v>0</v>
      </c>
      <c r="AR402" s="59">
        <f t="shared" si="155"/>
        <v>0</v>
      </c>
      <c r="AS402" s="59">
        <f t="shared" si="155"/>
        <v>0</v>
      </c>
      <c r="AT402" s="59">
        <f t="shared" si="155"/>
        <v>1.4149201212537753E-2</v>
      </c>
      <c r="AU402" s="59">
        <f t="shared" si="155"/>
        <v>0</v>
      </c>
      <c r="AV402" s="59">
        <f t="shared" si="155"/>
        <v>0</v>
      </c>
      <c r="AW402" s="59">
        <f t="shared" si="159"/>
        <v>0</v>
      </c>
      <c r="AX402" s="59">
        <f t="shared" si="159"/>
        <v>0</v>
      </c>
      <c r="AY402" s="59">
        <f t="shared" si="159"/>
        <v>0</v>
      </c>
      <c r="AZ402" s="59">
        <f t="shared" si="159"/>
        <v>0</v>
      </c>
      <c r="BA402" s="59">
        <f t="shared" si="159"/>
        <v>0</v>
      </c>
      <c r="BB402" s="59">
        <f t="shared" si="159"/>
        <v>2.7973133431683832E-2</v>
      </c>
    </row>
    <row r="403" spans="1:54" x14ac:dyDescent="0.25">
      <c r="A403" s="61">
        <f t="shared" si="156"/>
        <v>43547</v>
      </c>
      <c r="B403" s="32">
        <f t="shared" si="144"/>
        <v>8.9279833306146283</v>
      </c>
      <c r="C403" s="59">
        <f t="shared" si="157"/>
        <v>0</v>
      </c>
      <c r="D403" s="59">
        <f t="shared" si="157"/>
        <v>0</v>
      </c>
      <c r="E403" s="60">
        <f t="shared" si="157"/>
        <v>0</v>
      </c>
      <c r="F403" s="59">
        <f t="shared" si="157"/>
        <v>0</v>
      </c>
      <c r="G403" s="59">
        <f t="shared" si="157"/>
        <v>0</v>
      </c>
      <c r="H403" s="59">
        <f t="shared" si="157"/>
        <v>1.1384414768708537E-2</v>
      </c>
      <c r="I403" s="59">
        <f t="shared" si="157"/>
        <v>0</v>
      </c>
      <c r="J403" s="60">
        <f t="shared" si="157"/>
        <v>0.65053798678334496</v>
      </c>
      <c r="K403" s="59">
        <f t="shared" si="157"/>
        <v>6.1801108744417778E-4</v>
      </c>
      <c r="L403" s="60">
        <f t="shared" si="157"/>
        <v>0</v>
      </c>
      <c r="M403" s="59">
        <f t="shared" si="157"/>
        <v>5.1587662351919264E-2</v>
      </c>
      <c r="N403" s="59">
        <f t="shared" si="157"/>
        <v>4.8790349008750872E-2</v>
      </c>
      <c r="O403" s="59">
        <f t="shared" si="146"/>
        <v>1.2133617683487357</v>
      </c>
      <c r="P403" s="59">
        <f t="shared" si="146"/>
        <v>0.91926438682376521</v>
      </c>
      <c r="Q403" s="59">
        <f t="shared" si="158"/>
        <v>0</v>
      </c>
      <c r="R403" s="59">
        <f t="shared" si="157"/>
        <v>1.9516139603500345E-2</v>
      </c>
      <c r="S403" s="60">
        <f t="shared" si="155"/>
        <v>0.16263449669583624</v>
      </c>
      <c r="T403" s="59">
        <f t="shared" si="155"/>
        <v>1.0571242285229357E-2</v>
      </c>
      <c r="U403" s="60">
        <f t="shared" si="155"/>
        <v>0</v>
      </c>
      <c r="V403" s="59">
        <f t="shared" si="155"/>
        <v>6.3590088208071965E-2</v>
      </c>
      <c r="W403" s="59">
        <f t="shared" si="155"/>
        <v>5.8548418810501046E-2</v>
      </c>
      <c r="X403" s="59">
        <f t="shared" si="155"/>
        <v>0</v>
      </c>
      <c r="Y403" s="59">
        <f t="shared" si="155"/>
        <v>0.10164656043489766</v>
      </c>
      <c r="Z403" s="59">
        <f t="shared" si="155"/>
        <v>0</v>
      </c>
      <c r="AA403" s="59">
        <f t="shared" si="155"/>
        <v>0.11059145775316864</v>
      </c>
      <c r="AB403" s="59">
        <f t="shared" si="155"/>
        <v>0</v>
      </c>
      <c r="AC403" s="59">
        <f t="shared" si="155"/>
        <v>0.10408607788533521</v>
      </c>
      <c r="AD403" s="59">
        <f t="shared" si="155"/>
        <v>0</v>
      </c>
      <c r="AE403" s="59">
        <f t="shared" si="155"/>
        <v>1.6263449669583624E-2</v>
      </c>
      <c r="AF403" s="59">
        <f t="shared" si="155"/>
        <v>0</v>
      </c>
      <c r="AG403" s="60">
        <f t="shared" si="155"/>
        <v>0</v>
      </c>
      <c r="AH403" s="59">
        <f t="shared" si="155"/>
        <v>0</v>
      </c>
      <c r="AI403" s="59">
        <f t="shared" si="155"/>
        <v>8.4569938281834848E-3</v>
      </c>
      <c r="AJ403" s="60">
        <f t="shared" si="155"/>
        <v>0</v>
      </c>
      <c r="AK403" s="60">
        <f t="shared" si="155"/>
        <v>4.8790349008750873</v>
      </c>
      <c r="AL403" s="60">
        <f t="shared" si="155"/>
        <v>1.6263449669583624E-2</v>
      </c>
      <c r="AM403" s="60">
        <f t="shared" si="155"/>
        <v>0</v>
      </c>
      <c r="AN403" s="60">
        <f t="shared" si="155"/>
        <v>0.43911314107875787</v>
      </c>
      <c r="AO403" s="60">
        <f t="shared" si="155"/>
        <v>0</v>
      </c>
      <c r="AP403" s="60">
        <f t="shared" si="155"/>
        <v>0</v>
      </c>
      <c r="AQ403" s="60">
        <f t="shared" si="155"/>
        <v>0</v>
      </c>
      <c r="AR403" s="59">
        <f t="shared" si="155"/>
        <v>0</v>
      </c>
      <c r="AS403" s="59">
        <f t="shared" si="155"/>
        <v>0</v>
      </c>
      <c r="AT403" s="59">
        <f t="shared" si="155"/>
        <v>1.4149201212537753E-2</v>
      </c>
      <c r="AU403" s="59">
        <f t="shared" si="155"/>
        <v>0</v>
      </c>
      <c r="AV403" s="59">
        <f t="shared" si="155"/>
        <v>0</v>
      </c>
      <c r="AW403" s="59">
        <f t="shared" si="159"/>
        <v>0</v>
      </c>
      <c r="AX403" s="59">
        <f t="shared" si="159"/>
        <v>0</v>
      </c>
      <c r="AY403" s="59">
        <f t="shared" si="159"/>
        <v>0</v>
      </c>
      <c r="AZ403" s="59">
        <f t="shared" si="159"/>
        <v>0</v>
      </c>
      <c r="BA403" s="59">
        <f t="shared" si="159"/>
        <v>0</v>
      </c>
      <c r="BB403" s="59">
        <f t="shared" si="159"/>
        <v>2.7973133431683832E-2</v>
      </c>
    </row>
    <row r="404" spans="1:54" x14ac:dyDescent="0.25">
      <c r="A404" s="61">
        <f t="shared" si="156"/>
        <v>43548</v>
      </c>
      <c r="B404" s="32">
        <f t="shared" si="144"/>
        <v>8.9279833306146283</v>
      </c>
      <c r="C404" s="59">
        <f t="shared" si="157"/>
        <v>0</v>
      </c>
      <c r="D404" s="59">
        <f t="shared" si="157"/>
        <v>0</v>
      </c>
      <c r="E404" s="60">
        <f t="shared" si="157"/>
        <v>0</v>
      </c>
      <c r="F404" s="59">
        <f t="shared" si="157"/>
        <v>0</v>
      </c>
      <c r="G404" s="59">
        <f t="shared" si="157"/>
        <v>0</v>
      </c>
      <c r="H404" s="59">
        <f t="shared" si="157"/>
        <v>1.1384414768708537E-2</v>
      </c>
      <c r="I404" s="59">
        <f t="shared" si="157"/>
        <v>0</v>
      </c>
      <c r="J404" s="60">
        <f t="shared" si="157"/>
        <v>0.65053798678334496</v>
      </c>
      <c r="K404" s="59">
        <f t="shared" si="157"/>
        <v>6.1801108744417778E-4</v>
      </c>
      <c r="L404" s="60">
        <f t="shared" si="157"/>
        <v>0</v>
      </c>
      <c r="M404" s="59">
        <f t="shared" si="157"/>
        <v>5.1587662351919264E-2</v>
      </c>
      <c r="N404" s="59">
        <f t="shared" si="157"/>
        <v>4.8790349008750872E-2</v>
      </c>
      <c r="O404" s="59">
        <f t="shared" si="146"/>
        <v>1.2133617683487357</v>
      </c>
      <c r="P404" s="59">
        <f t="shared" si="146"/>
        <v>0.91926438682376521</v>
      </c>
      <c r="Q404" s="59">
        <f t="shared" si="158"/>
        <v>0</v>
      </c>
      <c r="R404" s="59">
        <f t="shared" si="157"/>
        <v>1.9516139603500345E-2</v>
      </c>
      <c r="S404" s="60">
        <f t="shared" si="155"/>
        <v>0.16263449669583624</v>
      </c>
      <c r="T404" s="59">
        <f t="shared" si="155"/>
        <v>1.0571242285229357E-2</v>
      </c>
      <c r="U404" s="60">
        <f t="shared" si="155"/>
        <v>0</v>
      </c>
      <c r="V404" s="59">
        <f t="shared" si="155"/>
        <v>6.3590088208071965E-2</v>
      </c>
      <c r="W404" s="59">
        <f t="shared" si="155"/>
        <v>5.8548418810501046E-2</v>
      </c>
      <c r="X404" s="59">
        <f t="shared" si="155"/>
        <v>0</v>
      </c>
      <c r="Y404" s="59">
        <f t="shared" si="155"/>
        <v>0.10164656043489766</v>
      </c>
      <c r="Z404" s="59">
        <f t="shared" si="155"/>
        <v>0</v>
      </c>
      <c r="AA404" s="59">
        <f t="shared" si="155"/>
        <v>0.11059145775316864</v>
      </c>
      <c r="AB404" s="59">
        <f t="shared" si="155"/>
        <v>0</v>
      </c>
      <c r="AC404" s="59">
        <f t="shared" si="155"/>
        <v>0.10408607788533521</v>
      </c>
      <c r="AD404" s="59">
        <f t="shared" si="155"/>
        <v>0</v>
      </c>
      <c r="AE404" s="59">
        <f t="shared" si="155"/>
        <v>1.6263449669583624E-2</v>
      </c>
      <c r="AF404" s="59">
        <f t="shared" si="155"/>
        <v>0</v>
      </c>
      <c r="AG404" s="60">
        <f t="shared" si="155"/>
        <v>0</v>
      </c>
      <c r="AH404" s="59">
        <f t="shared" si="155"/>
        <v>0</v>
      </c>
      <c r="AI404" s="59">
        <f t="shared" si="155"/>
        <v>8.4569938281834848E-3</v>
      </c>
      <c r="AJ404" s="60">
        <f t="shared" si="155"/>
        <v>0</v>
      </c>
      <c r="AK404" s="60">
        <f t="shared" si="155"/>
        <v>4.8790349008750873</v>
      </c>
      <c r="AL404" s="60">
        <f t="shared" si="155"/>
        <v>1.6263449669583624E-2</v>
      </c>
      <c r="AM404" s="60">
        <f t="shared" ref="AM404:BB417" si="160">AM$35/1.98347/31</f>
        <v>0</v>
      </c>
      <c r="AN404" s="60">
        <f t="shared" si="160"/>
        <v>0.43911314107875787</v>
      </c>
      <c r="AO404" s="60">
        <f t="shared" si="160"/>
        <v>0</v>
      </c>
      <c r="AP404" s="60">
        <f t="shared" si="160"/>
        <v>0</v>
      </c>
      <c r="AQ404" s="60">
        <f t="shared" si="160"/>
        <v>0</v>
      </c>
      <c r="AR404" s="59">
        <f t="shared" si="160"/>
        <v>0</v>
      </c>
      <c r="AS404" s="59">
        <f t="shared" si="160"/>
        <v>0</v>
      </c>
      <c r="AT404" s="59">
        <f t="shared" si="160"/>
        <v>1.4149201212537753E-2</v>
      </c>
      <c r="AU404" s="59">
        <f t="shared" si="160"/>
        <v>0</v>
      </c>
      <c r="AV404" s="59">
        <f t="shared" si="160"/>
        <v>0</v>
      </c>
      <c r="AW404" s="59">
        <f t="shared" si="159"/>
        <v>0</v>
      </c>
      <c r="AX404" s="59">
        <f t="shared" si="159"/>
        <v>0</v>
      </c>
      <c r="AY404" s="59">
        <f t="shared" si="159"/>
        <v>0</v>
      </c>
      <c r="AZ404" s="59">
        <f t="shared" si="159"/>
        <v>0</v>
      </c>
      <c r="BA404" s="59">
        <f t="shared" si="159"/>
        <v>0</v>
      </c>
      <c r="BB404" s="59">
        <f t="shared" si="159"/>
        <v>2.7973133431683832E-2</v>
      </c>
    </row>
    <row r="405" spans="1:54" x14ac:dyDescent="0.25">
      <c r="A405" s="61">
        <f t="shared" si="156"/>
        <v>43549</v>
      </c>
      <c r="B405" s="32">
        <f t="shared" si="144"/>
        <v>8.9279833306146283</v>
      </c>
      <c r="C405" s="59">
        <f t="shared" si="157"/>
        <v>0</v>
      </c>
      <c r="D405" s="59">
        <f t="shared" si="157"/>
        <v>0</v>
      </c>
      <c r="E405" s="60">
        <f t="shared" si="157"/>
        <v>0</v>
      </c>
      <c r="F405" s="59">
        <f t="shared" si="157"/>
        <v>0</v>
      </c>
      <c r="G405" s="59">
        <f t="shared" si="157"/>
        <v>0</v>
      </c>
      <c r="H405" s="59">
        <f t="shared" si="157"/>
        <v>1.1384414768708537E-2</v>
      </c>
      <c r="I405" s="59">
        <f t="shared" si="157"/>
        <v>0</v>
      </c>
      <c r="J405" s="60">
        <f t="shared" si="157"/>
        <v>0.65053798678334496</v>
      </c>
      <c r="K405" s="59">
        <f t="shared" si="157"/>
        <v>6.1801108744417778E-4</v>
      </c>
      <c r="L405" s="60">
        <f t="shared" si="157"/>
        <v>0</v>
      </c>
      <c r="M405" s="59">
        <f t="shared" si="157"/>
        <v>5.1587662351919264E-2</v>
      </c>
      <c r="N405" s="59">
        <f t="shared" si="157"/>
        <v>4.8790349008750872E-2</v>
      </c>
      <c r="O405" s="59">
        <f t="shared" si="146"/>
        <v>1.2133617683487357</v>
      </c>
      <c r="P405" s="59">
        <f t="shared" si="146"/>
        <v>0.91926438682376521</v>
      </c>
      <c r="Q405" s="59">
        <f t="shared" si="158"/>
        <v>0</v>
      </c>
      <c r="R405" s="59">
        <f t="shared" si="157"/>
        <v>1.9516139603500345E-2</v>
      </c>
      <c r="S405" s="60">
        <f t="shared" ref="S405:AV416" si="161">S$35/1.98347/31</f>
        <v>0.16263449669583624</v>
      </c>
      <c r="T405" s="59">
        <f t="shared" si="161"/>
        <v>1.0571242285229357E-2</v>
      </c>
      <c r="U405" s="60">
        <f t="shared" si="161"/>
        <v>0</v>
      </c>
      <c r="V405" s="59">
        <f t="shared" si="161"/>
        <v>6.3590088208071965E-2</v>
      </c>
      <c r="W405" s="59">
        <f t="shared" si="161"/>
        <v>5.8548418810501046E-2</v>
      </c>
      <c r="X405" s="59">
        <f t="shared" si="161"/>
        <v>0</v>
      </c>
      <c r="Y405" s="59">
        <f t="shared" si="161"/>
        <v>0.10164656043489766</v>
      </c>
      <c r="Z405" s="59">
        <f t="shared" si="161"/>
        <v>0</v>
      </c>
      <c r="AA405" s="59">
        <f t="shared" si="161"/>
        <v>0.11059145775316864</v>
      </c>
      <c r="AB405" s="59">
        <f t="shared" si="161"/>
        <v>0</v>
      </c>
      <c r="AC405" s="59">
        <f t="shared" si="161"/>
        <v>0.10408607788533521</v>
      </c>
      <c r="AD405" s="59">
        <f t="shared" si="161"/>
        <v>0</v>
      </c>
      <c r="AE405" s="59">
        <f t="shared" si="161"/>
        <v>1.6263449669583624E-2</v>
      </c>
      <c r="AF405" s="59">
        <f t="shared" si="161"/>
        <v>0</v>
      </c>
      <c r="AG405" s="60">
        <f t="shared" si="161"/>
        <v>0</v>
      </c>
      <c r="AH405" s="59">
        <f t="shared" si="161"/>
        <v>0</v>
      </c>
      <c r="AI405" s="59">
        <f t="shared" si="161"/>
        <v>8.4569938281834848E-3</v>
      </c>
      <c r="AJ405" s="60">
        <f t="shared" si="161"/>
        <v>0</v>
      </c>
      <c r="AK405" s="60">
        <f t="shared" si="161"/>
        <v>4.8790349008750873</v>
      </c>
      <c r="AL405" s="60">
        <f t="shared" si="161"/>
        <v>1.6263449669583624E-2</v>
      </c>
      <c r="AM405" s="60">
        <f t="shared" si="161"/>
        <v>0</v>
      </c>
      <c r="AN405" s="60">
        <f t="shared" si="161"/>
        <v>0.43911314107875787</v>
      </c>
      <c r="AO405" s="60">
        <f t="shared" si="161"/>
        <v>0</v>
      </c>
      <c r="AP405" s="60">
        <f t="shared" si="161"/>
        <v>0</v>
      </c>
      <c r="AQ405" s="60">
        <f t="shared" si="161"/>
        <v>0</v>
      </c>
      <c r="AR405" s="59">
        <f t="shared" si="161"/>
        <v>0</v>
      </c>
      <c r="AS405" s="59">
        <f t="shared" si="161"/>
        <v>0</v>
      </c>
      <c r="AT405" s="59">
        <f t="shared" si="161"/>
        <v>1.4149201212537753E-2</v>
      </c>
      <c r="AU405" s="59">
        <f t="shared" si="161"/>
        <v>0</v>
      </c>
      <c r="AV405" s="59">
        <f t="shared" si="161"/>
        <v>0</v>
      </c>
      <c r="AW405" s="59">
        <f t="shared" si="159"/>
        <v>0</v>
      </c>
      <c r="AX405" s="59">
        <f t="shared" si="159"/>
        <v>0</v>
      </c>
      <c r="AY405" s="59">
        <f t="shared" si="159"/>
        <v>0</v>
      </c>
      <c r="AZ405" s="59">
        <f t="shared" si="159"/>
        <v>0</v>
      </c>
      <c r="BA405" s="59">
        <f t="shared" si="159"/>
        <v>0</v>
      </c>
      <c r="BB405" s="59">
        <f t="shared" si="159"/>
        <v>2.7973133431683832E-2</v>
      </c>
    </row>
    <row r="406" spans="1:54" x14ac:dyDescent="0.25">
      <c r="A406" s="61">
        <f t="shared" si="156"/>
        <v>43550</v>
      </c>
      <c r="B406" s="32">
        <f t="shared" si="144"/>
        <v>8.9279833306146283</v>
      </c>
      <c r="C406" s="59">
        <f t="shared" si="157"/>
        <v>0</v>
      </c>
      <c r="D406" s="59">
        <f t="shared" si="157"/>
        <v>0</v>
      </c>
      <c r="E406" s="60">
        <f t="shared" si="157"/>
        <v>0</v>
      </c>
      <c r="F406" s="59">
        <f t="shared" si="157"/>
        <v>0</v>
      </c>
      <c r="G406" s="59">
        <f t="shared" si="157"/>
        <v>0</v>
      </c>
      <c r="H406" s="59">
        <f t="shared" si="157"/>
        <v>1.1384414768708537E-2</v>
      </c>
      <c r="I406" s="59">
        <f t="shared" si="157"/>
        <v>0</v>
      </c>
      <c r="J406" s="60">
        <f t="shared" si="157"/>
        <v>0.65053798678334496</v>
      </c>
      <c r="K406" s="59">
        <f t="shared" si="157"/>
        <v>6.1801108744417778E-4</v>
      </c>
      <c r="L406" s="60">
        <f t="shared" si="157"/>
        <v>0</v>
      </c>
      <c r="M406" s="59">
        <f t="shared" si="157"/>
        <v>5.1587662351919264E-2</v>
      </c>
      <c r="N406" s="59">
        <f t="shared" si="157"/>
        <v>4.8790349008750872E-2</v>
      </c>
      <c r="O406" s="59">
        <f t="shared" si="146"/>
        <v>1.2133617683487357</v>
      </c>
      <c r="P406" s="59">
        <f t="shared" si="146"/>
        <v>0.91926438682376521</v>
      </c>
      <c r="Q406" s="59">
        <f t="shared" si="157"/>
        <v>0</v>
      </c>
      <c r="R406" s="59">
        <f t="shared" si="157"/>
        <v>1.9516139603500345E-2</v>
      </c>
      <c r="S406" s="60">
        <f t="shared" si="161"/>
        <v>0.16263449669583624</v>
      </c>
      <c r="T406" s="59">
        <f t="shared" si="161"/>
        <v>1.0571242285229357E-2</v>
      </c>
      <c r="U406" s="60">
        <f t="shared" si="161"/>
        <v>0</v>
      </c>
      <c r="V406" s="59">
        <f t="shared" si="161"/>
        <v>6.3590088208071965E-2</v>
      </c>
      <c r="W406" s="59">
        <f t="shared" si="161"/>
        <v>5.8548418810501046E-2</v>
      </c>
      <c r="X406" s="59">
        <f t="shared" si="161"/>
        <v>0</v>
      </c>
      <c r="Y406" s="59">
        <f t="shared" si="161"/>
        <v>0.10164656043489766</v>
      </c>
      <c r="Z406" s="59">
        <f t="shared" si="161"/>
        <v>0</v>
      </c>
      <c r="AA406" s="59">
        <f t="shared" si="161"/>
        <v>0.11059145775316864</v>
      </c>
      <c r="AB406" s="59">
        <f t="shared" si="161"/>
        <v>0</v>
      </c>
      <c r="AC406" s="59">
        <f t="shared" si="161"/>
        <v>0.10408607788533521</v>
      </c>
      <c r="AD406" s="59">
        <f t="shared" si="161"/>
        <v>0</v>
      </c>
      <c r="AE406" s="59">
        <f t="shared" si="161"/>
        <v>1.6263449669583624E-2</v>
      </c>
      <c r="AF406" s="59">
        <f t="shared" si="161"/>
        <v>0</v>
      </c>
      <c r="AG406" s="60">
        <f t="shared" si="161"/>
        <v>0</v>
      </c>
      <c r="AH406" s="59">
        <f t="shared" si="161"/>
        <v>0</v>
      </c>
      <c r="AI406" s="59">
        <f t="shared" si="161"/>
        <v>8.4569938281834848E-3</v>
      </c>
      <c r="AJ406" s="60">
        <f t="shared" si="161"/>
        <v>0</v>
      </c>
      <c r="AK406" s="60">
        <f t="shared" si="161"/>
        <v>4.8790349008750873</v>
      </c>
      <c r="AL406" s="60">
        <f t="shared" si="161"/>
        <v>1.6263449669583624E-2</v>
      </c>
      <c r="AM406" s="60">
        <f t="shared" si="161"/>
        <v>0</v>
      </c>
      <c r="AN406" s="60">
        <f t="shared" si="161"/>
        <v>0.43911314107875787</v>
      </c>
      <c r="AO406" s="60">
        <f t="shared" si="161"/>
        <v>0</v>
      </c>
      <c r="AP406" s="60">
        <f t="shared" si="161"/>
        <v>0</v>
      </c>
      <c r="AQ406" s="60">
        <f t="shared" si="161"/>
        <v>0</v>
      </c>
      <c r="AR406" s="59">
        <f t="shared" si="161"/>
        <v>0</v>
      </c>
      <c r="AS406" s="59">
        <f t="shared" si="161"/>
        <v>0</v>
      </c>
      <c r="AT406" s="59">
        <f t="shared" si="161"/>
        <v>1.4149201212537753E-2</v>
      </c>
      <c r="AU406" s="59">
        <f t="shared" si="161"/>
        <v>0</v>
      </c>
      <c r="AV406" s="59">
        <f t="shared" si="161"/>
        <v>0</v>
      </c>
      <c r="AW406" s="59">
        <f t="shared" si="159"/>
        <v>0</v>
      </c>
      <c r="AX406" s="59">
        <f t="shared" si="159"/>
        <v>0</v>
      </c>
      <c r="AY406" s="59">
        <f t="shared" si="159"/>
        <v>0</v>
      </c>
      <c r="AZ406" s="59">
        <f t="shared" si="159"/>
        <v>0</v>
      </c>
      <c r="BA406" s="59">
        <f t="shared" si="159"/>
        <v>0</v>
      </c>
      <c r="BB406" s="59">
        <f t="shared" si="159"/>
        <v>2.7973133431683832E-2</v>
      </c>
    </row>
    <row r="407" spans="1:54" x14ac:dyDescent="0.25">
      <c r="A407" s="61">
        <f t="shared" si="156"/>
        <v>43551</v>
      </c>
      <c r="B407" s="32">
        <f t="shared" si="144"/>
        <v>8.9279833306146283</v>
      </c>
      <c r="C407" s="59">
        <f t="shared" si="157"/>
        <v>0</v>
      </c>
      <c r="D407" s="59">
        <f t="shared" si="157"/>
        <v>0</v>
      </c>
      <c r="E407" s="60">
        <f t="shared" si="157"/>
        <v>0</v>
      </c>
      <c r="F407" s="59">
        <f t="shared" si="157"/>
        <v>0</v>
      </c>
      <c r="G407" s="59">
        <f t="shared" si="157"/>
        <v>0</v>
      </c>
      <c r="H407" s="59">
        <f t="shared" si="157"/>
        <v>1.1384414768708537E-2</v>
      </c>
      <c r="I407" s="59">
        <f t="shared" si="157"/>
        <v>0</v>
      </c>
      <c r="J407" s="60">
        <f t="shared" si="157"/>
        <v>0.65053798678334496</v>
      </c>
      <c r="K407" s="59">
        <f t="shared" si="157"/>
        <v>6.1801108744417778E-4</v>
      </c>
      <c r="L407" s="60">
        <f t="shared" si="157"/>
        <v>0</v>
      </c>
      <c r="M407" s="59">
        <f t="shared" si="157"/>
        <v>5.1587662351919264E-2</v>
      </c>
      <c r="N407" s="59">
        <f t="shared" si="157"/>
        <v>4.8790349008750872E-2</v>
      </c>
      <c r="O407" s="59">
        <f t="shared" si="146"/>
        <v>1.2133617683487357</v>
      </c>
      <c r="P407" s="59">
        <f t="shared" si="146"/>
        <v>0.91926438682376521</v>
      </c>
      <c r="Q407" s="59">
        <f t="shared" si="157"/>
        <v>0</v>
      </c>
      <c r="R407" s="59">
        <f t="shared" si="157"/>
        <v>1.9516139603500345E-2</v>
      </c>
      <c r="S407" s="60">
        <f t="shared" si="161"/>
        <v>0.16263449669583624</v>
      </c>
      <c r="T407" s="59">
        <f t="shared" si="161"/>
        <v>1.0571242285229357E-2</v>
      </c>
      <c r="U407" s="60">
        <f t="shared" si="161"/>
        <v>0</v>
      </c>
      <c r="V407" s="59">
        <f t="shared" si="161"/>
        <v>6.3590088208071965E-2</v>
      </c>
      <c r="W407" s="59">
        <f t="shared" si="161"/>
        <v>5.8548418810501046E-2</v>
      </c>
      <c r="X407" s="59">
        <f t="shared" si="161"/>
        <v>0</v>
      </c>
      <c r="Y407" s="59">
        <f t="shared" si="161"/>
        <v>0.10164656043489766</v>
      </c>
      <c r="Z407" s="59">
        <f t="shared" si="161"/>
        <v>0</v>
      </c>
      <c r="AA407" s="59">
        <f t="shared" si="161"/>
        <v>0.11059145775316864</v>
      </c>
      <c r="AB407" s="59">
        <f t="shared" si="161"/>
        <v>0</v>
      </c>
      <c r="AC407" s="59">
        <f t="shared" si="161"/>
        <v>0.10408607788533521</v>
      </c>
      <c r="AD407" s="59">
        <f t="shared" si="161"/>
        <v>0</v>
      </c>
      <c r="AE407" s="59">
        <f t="shared" si="161"/>
        <v>1.6263449669583624E-2</v>
      </c>
      <c r="AF407" s="59">
        <f t="shared" si="161"/>
        <v>0</v>
      </c>
      <c r="AG407" s="60">
        <f t="shared" si="161"/>
        <v>0</v>
      </c>
      <c r="AH407" s="59">
        <f t="shared" si="161"/>
        <v>0</v>
      </c>
      <c r="AI407" s="59">
        <f t="shared" si="161"/>
        <v>8.4569938281834848E-3</v>
      </c>
      <c r="AJ407" s="60">
        <f t="shared" si="161"/>
        <v>0</v>
      </c>
      <c r="AK407" s="60">
        <f t="shared" si="161"/>
        <v>4.8790349008750873</v>
      </c>
      <c r="AL407" s="60">
        <f t="shared" si="161"/>
        <v>1.6263449669583624E-2</v>
      </c>
      <c r="AM407" s="60">
        <f t="shared" si="161"/>
        <v>0</v>
      </c>
      <c r="AN407" s="60">
        <f t="shared" si="161"/>
        <v>0.43911314107875787</v>
      </c>
      <c r="AO407" s="60">
        <f t="shared" si="161"/>
        <v>0</v>
      </c>
      <c r="AP407" s="60">
        <f t="shared" si="161"/>
        <v>0</v>
      </c>
      <c r="AQ407" s="60">
        <f t="shared" si="161"/>
        <v>0</v>
      </c>
      <c r="AR407" s="59">
        <f t="shared" si="161"/>
        <v>0</v>
      </c>
      <c r="AS407" s="59">
        <f t="shared" si="161"/>
        <v>0</v>
      </c>
      <c r="AT407" s="59">
        <f t="shared" si="161"/>
        <v>1.4149201212537753E-2</v>
      </c>
      <c r="AU407" s="59">
        <f t="shared" si="161"/>
        <v>0</v>
      </c>
      <c r="AV407" s="59">
        <f t="shared" si="161"/>
        <v>0</v>
      </c>
      <c r="AW407" s="59">
        <f t="shared" si="159"/>
        <v>0</v>
      </c>
      <c r="AX407" s="59">
        <f t="shared" si="159"/>
        <v>0</v>
      </c>
      <c r="AY407" s="59">
        <f t="shared" si="159"/>
        <v>0</v>
      </c>
      <c r="AZ407" s="59">
        <f t="shared" si="159"/>
        <v>0</v>
      </c>
      <c r="BA407" s="59">
        <f t="shared" si="159"/>
        <v>0</v>
      </c>
      <c r="BB407" s="59">
        <f t="shared" si="159"/>
        <v>2.7973133431683832E-2</v>
      </c>
    </row>
    <row r="408" spans="1:54" x14ac:dyDescent="0.25">
      <c r="A408" s="61">
        <f t="shared" si="156"/>
        <v>43552</v>
      </c>
      <c r="B408" s="32">
        <f t="shared" si="144"/>
        <v>8.9279833306146283</v>
      </c>
      <c r="C408" s="59">
        <f t="shared" si="157"/>
        <v>0</v>
      </c>
      <c r="D408" s="59">
        <f t="shared" si="157"/>
        <v>0</v>
      </c>
      <c r="E408" s="60">
        <f t="shared" si="157"/>
        <v>0</v>
      </c>
      <c r="F408" s="59">
        <f t="shared" si="157"/>
        <v>0</v>
      </c>
      <c r="G408" s="59">
        <f t="shared" si="157"/>
        <v>0</v>
      </c>
      <c r="H408" s="59">
        <f t="shared" si="157"/>
        <v>1.1384414768708537E-2</v>
      </c>
      <c r="I408" s="59">
        <f t="shared" si="157"/>
        <v>0</v>
      </c>
      <c r="J408" s="60">
        <f t="shared" si="157"/>
        <v>0.65053798678334496</v>
      </c>
      <c r="K408" s="59">
        <f t="shared" si="157"/>
        <v>6.1801108744417778E-4</v>
      </c>
      <c r="L408" s="60">
        <f t="shared" si="157"/>
        <v>0</v>
      </c>
      <c r="M408" s="59">
        <f t="shared" si="157"/>
        <v>5.1587662351919264E-2</v>
      </c>
      <c r="N408" s="59">
        <f t="shared" si="157"/>
        <v>4.8790349008750872E-2</v>
      </c>
      <c r="O408" s="59">
        <f t="shared" si="146"/>
        <v>1.2133617683487357</v>
      </c>
      <c r="P408" s="59">
        <f t="shared" si="146"/>
        <v>0.91926438682376521</v>
      </c>
      <c r="Q408" s="59">
        <f t="shared" si="157"/>
        <v>0</v>
      </c>
      <c r="R408" s="59">
        <f t="shared" si="157"/>
        <v>1.9516139603500345E-2</v>
      </c>
      <c r="S408" s="60">
        <f t="shared" si="161"/>
        <v>0.16263449669583624</v>
      </c>
      <c r="T408" s="59">
        <f t="shared" si="161"/>
        <v>1.0571242285229357E-2</v>
      </c>
      <c r="U408" s="60">
        <f t="shared" si="161"/>
        <v>0</v>
      </c>
      <c r="V408" s="59">
        <f t="shared" si="161"/>
        <v>6.3590088208071965E-2</v>
      </c>
      <c r="W408" s="59">
        <f t="shared" si="161"/>
        <v>5.8548418810501046E-2</v>
      </c>
      <c r="X408" s="59">
        <f t="shared" si="161"/>
        <v>0</v>
      </c>
      <c r="Y408" s="59">
        <f t="shared" si="161"/>
        <v>0.10164656043489766</v>
      </c>
      <c r="Z408" s="59">
        <f t="shared" si="161"/>
        <v>0</v>
      </c>
      <c r="AA408" s="59">
        <f t="shared" si="161"/>
        <v>0.11059145775316864</v>
      </c>
      <c r="AB408" s="59">
        <f t="shared" si="161"/>
        <v>0</v>
      </c>
      <c r="AC408" s="59">
        <f t="shared" si="161"/>
        <v>0.10408607788533521</v>
      </c>
      <c r="AD408" s="59">
        <f t="shared" si="161"/>
        <v>0</v>
      </c>
      <c r="AE408" s="59">
        <f t="shared" si="161"/>
        <v>1.6263449669583624E-2</v>
      </c>
      <c r="AF408" s="59">
        <f t="shared" si="161"/>
        <v>0</v>
      </c>
      <c r="AG408" s="60">
        <f t="shared" si="161"/>
        <v>0</v>
      </c>
      <c r="AH408" s="59">
        <f t="shared" si="161"/>
        <v>0</v>
      </c>
      <c r="AI408" s="59">
        <f t="shared" si="161"/>
        <v>8.4569938281834848E-3</v>
      </c>
      <c r="AJ408" s="60">
        <f t="shared" si="161"/>
        <v>0</v>
      </c>
      <c r="AK408" s="60">
        <f t="shared" si="161"/>
        <v>4.8790349008750873</v>
      </c>
      <c r="AL408" s="60">
        <f t="shared" si="161"/>
        <v>1.6263449669583624E-2</v>
      </c>
      <c r="AM408" s="60">
        <f t="shared" si="161"/>
        <v>0</v>
      </c>
      <c r="AN408" s="60">
        <f t="shared" si="161"/>
        <v>0.43911314107875787</v>
      </c>
      <c r="AO408" s="60">
        <f t="shared" si="161"/>
        <v>0</v>
      </c>
      <c r="AP408" s="60">
        <f t="shared" si="161"/>
        <v>0</v>
      </c>
      <c r="AQ408" s="60">
        <f t="shared" si="161"/>
        <v>0</v>
      </c>
      <c r="AR408" s="59">
        <f t="shared" si="161"/>
        <v>0</v>
      </c>
      <c r="AS408" s="59">
        <f t="shared" si="161"/>
        <v>0</v>
      </c>
      <c r="AT408" s="59">
        <f t="shared" si="161"/>
        <v>1.4149201212537753E-2</v>
      </c>
      <c r="AU408" s="59">
        <f t="shared" si="161"/>
        <v>0</v>
      </c>
      <c r="AV408" s="59">
        <f t="shared" si="161"/>
        <v>0</v>
      </c>
      <c r="AW408" s="59">
        <f t="shared" si="159"/>
        <v>0</v>
      </c>
      <c r="AX408" s="59">
        <f t="shared" si="159"/>
        <v>0</v>
      </c>
      <c r="AY408" s="59">
        <f t="shared" si="159"/>
        <v>0</v>
      </c>
      <c r="AZ408" s="59">
        <f t="shared" si="159"/>
        <v>0</v>
      </c>
      <c r="BA408" s="59">
        <f t="shared" si="159"/>
        <v>0</v>
      </c>
      <c r="BB408" s="59">
        <f t="shared" si="159"/>
        <v>2.7973133431683832E-2</v>
      </c>
    </row>
    <row r="409" spans="1:54" x14ac:dyDescent="0.25">
      <c r="A409" s="61">
        <f t="shared" si="156"/>
        <v>43553</v>
      </c>
      <c r="B409" s="32">
        <f t="shared" si="144"/>
        <v>8.9279833306146283</v>
      </c>
      <c r="C409" s="59">
        <f t="shared" si="157"/>
        <v>0</v>
      </c>
      <c r="D409" s="59">
        <f t="shared" si="157"/>
        <v>0</v>
      </c>
      <c r="E409" s="60">
        <f t="shared" si="157"/>
        <v>0</v>
      </c>
      <c r="F409" s="59">
        <f t="shared" si="157"/>
        <v>0</v>
      </c>
      <c r="G409" s="59">
        <f t="shared" si="157"/>
        <v>0</v>
      </c>
      <c r="H409" s="59">
        <f t="shared" si="157"/>
        <v>1.1384414768708537E-2</v>
      </c>
      <c r="I409" s="59">
        <f t="shared" si="157"/>
        <v>0</v>
      </c>
      <c r="J409" s="60">
        <f t="shared" si="157"/>
        <v>0.65053798678334496</v>
      </c>
      <c r="K409" s="59">
        <f t="shared" si="157"/>
        <v>6.1801108744417778E-4</v>
      </c>
      <c r="L409" s="60">
        <f t="shared" si="157"/>
        <v>0</v>
      </c>
      <c r="M409" s="59">
        <f t="shared" si="157"/>
        <v>5.1587662351919264E-2</v>
      </c>
      <c r="N409" s="59">
        <f t="shared" si="157"/>
        <v>4.8790349008750872E-2</v>
      </c>
      <c r="O409" s="59">
        <f t="shared" si="146"/>
        <v>1.2133617683487357</v>
      </c>
      <c r="P409" s="59">
        <f t="shared" si="146"/>
        <v>0.91926438682376521</v>
      </c>
      <c r="Q409" s="59">
        <f t="shared" si="157"/>
        <v>0</v>
      </c>
      <c r="R409" s="59">
        <f t="shared" si="157"/>
        <v>1.9516139603500345E-2</v>
      </c>
      <c r="S409" s="60">
        <f t="shared" si="161"/>
        <v>0.16263449669583624</v>
      </c>
      <c r="T409" s="59">
        <f t="shared" si="161"/>
        <v>1.0571242285229357E-2</v>
      </c>
      <c r="U409" s="60">
        <f t="shared" si="161"/>
        <v>0</v>
      </c>
      <c r="V409" s="59">
        <f t="shared" si="161"/>
        <v>6.3590088208071965E-2</v>
      </c>
      <c r="W409" s="59">
        <f t="shared" si="161"/>
        <v>5.8548418810501046E-2</v>
      </c>
      <c r="X409" s="59">
        <f t="shared" si="161"/>
        <v>0</v>
      </c>
      <c r="Y409" s="59">
        <f t="shared" si="161"/>
        <v>0.10164656043489766</v>
      </c>
      <c r="Z409" s="59">
        <f t="shared" si="161"/>
        <v>0</v>
      </c>
      <c r="AA409" s="59">
        <f t="shared" si="161"/>
        <v>0.11059145775316864</v>
      </c>
      <c r="AB409" s="59">
        <f t="shared" si="161"/>
        <v>0</v>
      </c>
      <c r="AC409" s="59">
        <f t="shared" si="161"/>
        <v>0.10408607788533521</v>
      </c>
      <c r="AD409" s="59">
        <f t="shared" si="161"/>
        <v>0</v>
      </c>
      <c r="AE409" s="59">
        <f t="shared" si="161"/>
        <v>1.6263449669583624E-2</v>
      </c>
      <c r="AF409" s="59">
        <f t="shared" si="161"/>
        <v>0</v>
      </c>
      <c r="AG409" s="60">
        <f t="shared" si="161"/>
        <v>0</v>
      </c>
      <c r="AH409" s="59">
        <f t="shared" si="161"/>
        <v>0</v>
      </c>
      <c r="AI409" s="59">
        <f t="shared" si="161"/>
        <v>8.4569938281834848E-3</v>
      </c>
      <c r="AJ409" s="60">
        <f t="shared" si="161"/>
        <v>0</v>
      </c>
      <c r="AK409" s="60">
        <f t="shared" si="161"/>
        <v>4.8790349008750873</v>
      </c>
      <c r="AL409" s="60">
        <f t="shared" si="161"/>
        <v>1.6263449669583624E-2</v>
      </c>
      <c r="AM409" s="60">
        <f t="shared" si="161"/>
        <v>0</v>
      </c>
      <c r="AN409" s="60">
        <f t="shared" si="161"/>
        <v>0.43911314107875787</v>
      </c>
      <c r="AO409" s="60">
        <f t="shared" si="161"/>
        <v>0</v>
      </c>
      <c r="AP409" s="60">
        <f t="shared" si="161"/>
        <v>0</v>
      </c>
      <c r="AQ409" s="60">
        <f t="shared" si="161"/>
        <v>0</v>
      </c>
      <c r="AR409" s="59">
        <f t="shared" si="161"/>
        <v>0</v>
      </c>
      <c r="AS409" s="59">
        <f t="shared" si="161"/>
        <v>0</v>
      </c>
      <c r="AT409" s="59">
        <f t="shared" si="161"/>
        <v>1.4149201212537753E-2</v>
      </c>
      <c r="AU409" s="59">
        <f t="shared" si="161"/>
        <v>0</v>
      </c>
      <c r="AV409" s="59">
        <f t="shared" si="161"/>
        <v>0</v>
      </c>
      <c r="AW409" s="59">
        <f t="shared" si="159"/>
        <v>0</v>
      </c>
      <c r="AX409" s="59">
        <f t="shared" si="159"/>
        <v>0</v>
      </c>
      <c r="AY409" s="59">
        <f t="shared" si="159"/>
        <v>0</v>
      </c>
      <c r="AZ409" s="59">
        <f t="shared" si="159"/>
        <v>0</v>
      </c>
      <c r="BA409" s="59">
        <f t="shared" si="159"/>
        <v>0</v>
      </c>
      <c r="BB409" s="59">
        <f t="shared" si="159"/>
        <v>2.7973133431683832E-2</v>
      </c>
    </row>
    <row r="410" spans="1:54" x14ac:dyDescent="0.25">
      <c r="A410" s="61">
        <f t="shared" si="156"/>
        <v>43554</v>
      </c>
      <c r="B410" s="32">
        <f t="shared" si="144"/>
        <v>8.9279833306146283</v>
      </c>
      <c r="C410" s="59">
        <f t="shared" si="157"/>
        <v>0</v>
      </c>
      <c r="D410" s="59">
        <f t="shared" si="157"/>
        <v>0</v>
      </c>
      <c r="E410" s="60">
        <f t="shared" si="157"/>
        <v>0</v>
      </c>
      <c r="F410" s="59">
        <f t="shared" si="157"/>
        <v>0</v>
      </c>
      <c r="G410" s="59">
        <f t="shared" si="157"/>
        <v>0</v>
      </c>
      <c r="H410" s="59">
        <f t="shared" si="157"/>
        <v>1.1384414768708537E-2</v>
      </c>
      <c r="I410" s="59">
        <f t="shared" si="157"/>
        <v>0</v>
      </c>
      <c r="J410" s="60">
        <f t="shared" si="157"/>
        <v>0.65053798678334496</v>
      </c>
      <c r="K410" s="59">
        <f t="shared" si="157"/>
        <v>6.1801108744417778E-4</v>
      </c>
      <c r="L410" s="60">
        <f t="shared" si="157"/>
        <v>0</v>
      </c>
      <c r="M410" s="59">
        <f t="shared" si="157"/>
        <v>5.1587662351919264E-2</v>
      </c>
      <c r="N410" s="59">
        <f t="shared" si="157"/>
        <v>4.8790349008750872E-2</v>
      </c>
      <c r="O410" s="59">
        <f t="shared" si="146"/>
        <v>1.2133617683487357</v>
      </c>
      <c r="P410" s="59">
        <f t="shared" si="146"/>
        <v>0.91926438682376521</v>
      </c>
      <c r="Q410" s="59">
        <f t="shared" si="157"/>
        <v>0</v>
      </c>
      <c r="R410" s="59">
        <f t="shared" si="157"/>
        <v>1.9516139603500345E-2</v>
      </c>
      <c r="S410" s="60">
        <f t="shared" si="161"/>
        <v>0.16263449669583624</v>
      </c>
      <c r="T410" s="59">
        <f t="shared" si="161"/>
        <v>1.0571242285229357E-2</v>
      </c>
      <c r="U410" s="60">
        <f t="shared" si="161"/>
        <v>0</v>
      </c>
      <c r="V410" s="59">
        <f t="shared" si="161"/>
        <v>6.3590088208071965E-2</v>
      </c>
      <c r="W410" s="59">
        <f t="shared" si="161"/>
        <v>5.8548418810501046E-2</v>
      </c>
      <c r="X410" s="59">
        <f t="shared" si="161"/>
        <v>0</v>
      </c>
      <c r="Y410" s="59">
        <f t="shared" si="161"/>
        <v>0.10164656043489766</v>
      </c>
      <c r="Z410" s="59">
        <f t="shared" si="161"/>
        <v>0</v>
      </c>
      <c r="AA410" s="59">
        <f t="shared" si="161"/>
        <v>0.11059145775316864</v>
      </c>
      <c r="AB410" s="59">
        <f t="shared" si="161"/>
        <v>0</v>
      </c>
      <c r="AC410" s="59">
        <f t="shared" si="161"/>
        <v>0.10408607788533521</v>
      </c>
      <c r="AD410" s="59">
        <f t="shared" si="161"/>
        <v>0</v>
      </c>
      <c r="AE410" s="59">
        <f t="shared" si="161"/>
        <v>1.6263449669583624E-2</v>
      </c>
      <c r="AF410" s="59">
        <f t="shared" si="161"/>
        <v>0</v>
      </c>
      <c r="AG410" s="60">
        <f t="shared" si="161"/>
        <v>0</v>
      </c>
      <c r="AH410" s="59">
        <f t="shared" si="161"/>
        <v>0</v>
      </c>
      <c r="AI410" s="59">
        <f t="shared" si="161"/>
        <v>8.4569938281834848E-3</v>
      </c>
      <c r="AJ410" s="60">
        <f t="shared" si="161"/>
        <v>0</v>
      </c>
      <c r="AK410" s="60">
        <f t="shared" si="161"/>
        <v>4.8790349008750873</v>
      </c>
      <c r="AL410" s="60">
        <f t="shared" si="161"/>
        <v>1.6263449669583624E-2</v>
      </c>
      <c r="AM410" s="60">
        <f t="shared" si="161"/>
        <v>0</v>
      </c>
      <c r="AN410" s="60">
        <f t="shared" si="161"/>
        <v>0.43911314107875787</v>
      </c>
      <c r="AO410" s="60">
        <f t="shared" si="161"/>
        <v>0</v>
      </c>
      <c r="AP410" s="60">
        <f t="shared" si="161"/>
        <v>0</v>
      </c>
      <c r="AQ410" s="60">
        <f t="shared" si="161"/>
        <v>0</v>
      </c>
      <c r="AR410" s="59">
        <f t="shared" si="161"/>
        <v>0</v>
      </c>
      <c r="AS410" s="59">
        <f t="shared" si="161"/>
        <v>0</v>
      </c>
      <c r="AT410" s="59">
        <f t="shared" si="161"/>
        <v>1.4149201212537753E-2</v>
      </c>
      <c r="AU410" s="59">
        <f t="shared" si="161"/>
        <v>0</v>
      </c>
      <c r="AV410" s="59">
        <f t="shared" si="161"/>
        <v>0</v>
      </c>
      <c r="AW410" s="59">
        <f t="shared" si="159"/>
        <v>0</v>
      </c>
      <c r="AX410" s="59">
        <f t="shared" si="159"/>
        <v>0</v>
      </c>
      <c r="AY410" s="59">
        <f t="shared" si="159"/>
        <v>0</v>
      </c>
      <c r="AZ410" s="59">
        <f t="shared" si="159"/>
        <v>0</v>
      </c>
      <c r="BA410" s="59">
        <f t="shared" si="159"/>
        <v>0</v>
      </c>
      <c r="BB410" s="59">
        <f t="shared" si="159"/>
        <v>2.7973133431683832E-2</v>
      </c>
    </row>
    <row r="411" spans="1:54" x14ac:dyDescent="0.25">
      <c r="A411" s="61">
        <f t="shared" si="156"/>
        <v>43555</v>
      </c>
      <c r="B411" s="32">
        <f t="shared" si="144"/>
        <v>8.9279833306146283</v>
      </c>
      <c r="C411" s="59">
        <f t="shared" si="157"/>
        <v>0</v>
      </c>
      <c r="D411" s="59">
        <f t="shared" si="157"/>
        <v>0</v>
      </c>
      <c r="E411" s="60">
        <f t="shared" si="157"/>
        <v>0</v>
      </c>
      <c r="F411" s="59">
        <f t="shared" si="157"/>
        <v>0</v>
      </c>
      <c r="G411" s="59">
        <f t="shared" si="157"/>
        <v>0</v>
      </c>
      <c r="H411" s="59">
        <f t="shared" si="157"/>
        <v>1.1384414768708537E-2</v>
      </c>
      <c r="I411" s="59">
        <f t="shared" si="157"/>
        <v>0</v>
      </c>
      <c r="J411" s="60">
        <f t="shared" si="157"/>
        <v>0.65053798678334496</v>
      </c>
      <c r="K411" s="59">
        <f t="shared" si="157"/>
        <v>6.1801108744417778E-4</v>
      </c>
      <c r="L411" s="60">
        <f t="shared" si="157"/>
        <v>0</v>
      </c>
      <c r="M411" s="59">
        <f t="shared" si="157"/>
        <v>5.1587662351919264E-2</v>
      </c>
      <c r="N411" s="59">
        <f t="shared" si="157"/>
        <v>4.8790349008750872E-2</v>
      </c>
      <c r="O411" s="59">
        <f t="shared" si="146"/>
        <v>1.2133617683487357</v>
      </c>
      <c r="P411" s="59">
        <f t="shared" si="146"/>
        <v>0.91926438682376521</v>
      </c>
      <c r="Q411" s="59">
        <f t="shared" si="157"/>
        <v>0</v>
      </c>
      <c r="R411" s="59">
        <f t="shared" si="157"/>
        <v>1.9516139603500345E-2</v>
      </c>
      <c r="S411" s="60">
        <f t="shared" si="161"/>
        <v>0.16263449669583624</v>
      </c>
      <c r="T411" s="59">
        <f t="shared" si="161"/>
        <v>1.0571242285229357E-2</v>
      </c>
      <c r="U411" s="60">
        <f t="shared" si="161"/>
        <v>0</v>
      </c>
      <c r="V411" s="59">
        <f t="shared" si="161"/>
        <v>6.3590088208071965E-2</v>
      </c>
      <c r="W411" s="59">
        <f t="shared" si="161"/>
        <v>5.8548418810501046E-2</v>
      </c>
      <c r="X411" s="59">
        <f t="shared" si="161"/>
        <v>0</v>
      </c>
      <c r="Y411" s="59">
        <f t="shared" si="161"/>
        <v>0.10164656043489766</v>
      </c>
      <c r="Z411" s="59">
        <f t="shared" si="161"/>
        <v>0</v>
      </c>
      <c r="AA411" s="59">
        <f t="shared" si="161"/>
        <v>0.11059145775316864</v>
      </c>
      <c r="AB411" s="59">
        <f t="shared" si="161"/>
        <v>0</v>
      </c>
      <c r="AC411" s="59">
        <f t="shared" si="161"/>
        <v>0.10408607788533521</v>
      </c>
      <c r="AD411" s="59">
        <f t="shared" si="161"/>
        <v>0</v>
      </c>
      <c r="AE411" s="59">
        <f t="shared" si="161"/>
        <v>1.6263449669583624E-2</v>
      </c>
      <c r="AF411" s="59">
        <f t="shared" si="161"/>
        <v>0</v>
      </c>
      <c r="AG411" s="60">
        <f t="shared" si="161"/>
        <v>0</v>
      </c>
      <c r="AH411" s="59">
        <f t="shared" si="161"/>
        <v>0</v>
      </c>
      <c r="AI411" s="59">
        <f t="shared" si="161"/>
        <v>8.4569938281834848E-3</v>
      </c>
      <c r="AJ411" s="60">
        <f t="shared" si="161"/>
        <v>0</v>
      </c>
      <c r="AK411" s="60">
        <f t="shared" si="161"/>
        <v>4.8790349008750873</v>
      </c>
      <c r="AL411" s="60">
        <f t="shared" si="161"/>
        <v>1.6263449669583624E-2</v>
      </c>
      <c r="AM411" s="60">
        <f t="shared" si="161"/>
        <v>0</v>
      </c>
      <c r="AN411" s="60">
        <f t="shared" si="161"/>
        <v>0.43911314107875787</v>
      </c>
      <c r="AO411" s="60">
        <f t="shared" si="161"/>
        <v>0</v>
      </c>
      <c r="AP411" s="60">
        <f t="shared" si="161"/>
        <v>0</v>
      </c>
      <c r="AQ411" s="60">
        <f t="shared" si="161"/>
        <v>0</v>
      </c>
      <c r="AR411" s="59">
        <f t="shared" si="161"/>
        <v>0</v>
      </c>
      <c r="AS411" s="59">
        <f t="shared" si="161"/>
        <v>0</v>
      </c>
      <c r="AT411" s="59">
        <f t="shared" si="161"/>
        <v>1.4149201212537753E-2</v>
      </c>
      <c r="AU411" s="59">
        <f t="shared" si="161"/>
        <v>0</v>
      </c>
      <c r="AV411" s="59">
        <f t="shared" si="161"/>
        <v>0</v>
      </c>
      <c r="AW411" s="59">
        <f t="shared" si="159"/>
        <v>0</v>
      </c>
      <c r="AX411" s="59">
        <f t="shared" si="159"/>
        <v>0</v>
      </c>
      <c r="AY411" s="59">
        <f t="shared" si="159"/>
        <v>0</v>
      </c>
      <c r="AZ411" s="59">
        <f t="shared" si="159"/>
        <v>0</v>
      </c>
      <c r="BA411" s="59">
        <f t="shared" si="159"/>
        <v>0</v>
      </c>
      <c r="BB411" s="59">
        <f t="shared" si="159"/>
        <v>2.7973133431683832E-2</v>
      </c>
    </row>
    <row r="412" spans="1:54" x14ac:dyDescent="0.25">
      <c r="A412" s="61">
        <f t="shared" si="156"/>
        <v>43556</v>
      </c>
      <c r="B412" s="32">
        <f t="shared" si="144"/>
        <v>8.7314823684418368</v>
      </c>
      <c r="C412" s="59">
        <f t="shared" ref="C412:R427" si="162">C$36/1.98347/30</f>
        <v>0</v>
      </c>
      <c r="D412" s="59">
        <f t="shared" si="162"/>
        <v>0.30821405583816913</v>
      </c>
      <c r="E412" s="60">
        <f t="shared" si="162"/>
        <v>0.30821405583816913</v>
      </c>
      <c r="F412" s="59">
        <f t="shared" si="162"/>
        <v>0.30821405583816913</v>
      </c>
      <c r="G412" s="59">
        <f t="shared" si="162"/>
        <v>0.30821405583816913</v>
      </c>
      <c r="H412" s="59">
        <f t="shared" si="162"/>
        <v>0.10251394441727543</v>
      </c>
      <c r="I412" s="59">
        <f t="shared" si="162"/>
        <v>0</v>
      </c>
      <c r="J412" s="60">
        <f t="shared" si="162"/>
        <v>1.1763895260998822</v>
      </c>
      <c r="K412" s="59">
        <f t="shared" si="162"/>
        <v>2.6048625220783106E-3</v>
      </c>
      <c r="L412" s="60">
        <f t="shared" si="162"/>
        <v>0</v>
      </c>
      <c r="M412" s="59">
        <f t="shared" si="162"/>
        <v>0.67060925213556699</v>
      </c>
      <c r="N412" s="59">
        <f t="shared" si="162"/>
        <v>0.16805564658569744</v>
      </c>
      <c r="O412" s="59">
        <f t="shared" si="146"/>
        <v>1.2133617683487357</v>
      </c>
      <c r="P412" s="59">
        <f t="shared" si="146"/>
        <v>0.91926438682376521</v>
      </c>
      <c r="Q412" s="59">
        <f t="shared" ref="Q412:BB419" si="163">Q$36/1.98347/30</f>
        <v>0</v>
      </c>
      <c r="R412" s="59">
        <f t="shared" si="163"/>
        <v>0.10419450088313242</v>
      </c>
      <c r="S412" s="60">
        <f t="shared" si="163"/>
        <v>0.50416693975709237</v>
      </c>
      <c r="T412" s="59">
        <f t="shared" si="163"/>
        <v>1.0923617028070336E-2</v>
      </c>
      <c r="U412" s="60">
        <f t="shared" si="163"/>
        <v>0</v>
      </c>
      <c r="V412" s="59">
        <f t="shared" si="163"/>
        <v>0.16687925705959755</v>
      </c>
      <c r="W412" s="59">
        <f t="shared" si="163"/>
        <v>7.2263928031849903E-2</v>
      </c>
      <c r="X412" s="59">
        <f t="shared" si="163"/>
        <v>0</v>
      </c>
      <c r="Y412" s="59">
        <f t="shared" si="163"/>
        <v>0.10503477911606091</v>
      </c>
      <c r="Z412" s="59">
        <f t="shared" si="163"/>
        <v>0</v>
      </c>
      <c r="AA412" s="59">
        <f t="shared" si="163"/>
        <v>1.3444451726855797E-2</v>
      </c>
      <c r="AB412" s="59">
        <f t="shared" si="163"/>
        <v>0</v>
      </c>
      <c r="AC412" s="59">
        <f t="shared" si="163"/>
        <v>0</v>
      </c>
      <c r="AD412" s="59">
        <f t="shared" si="163"/>
        <v>0</v>
      </c>
      <c r="AE412" s="59">
        <f t="shared" si="163"/>
        <v>1.6805564658569746E-2</v>
      </c>
      <c r="AF412" s="59">
        <f t="shared" si="163"/>
        <v>0</v>
      </c>
      <c r="AG412" s="60">
        <f t="shared" si="163"/>
        <v>0</v>
      </c>
      <c r="AH412" s="59">
        <f t="shared" si="163"/>
        <v>0.40333355180567387</v>
      </c>
      <c r="AI412" s="59">
        <f t="shared" si="163"/>
        <v>1.848612112442672E-2</v>
      </c>
      <c r="AJ412" s="60">
        <f t="shared" si="163"/>
        <v>0</v>
      </c>
      <c r="AK412" s="60">
        <f t="shared" si="163"/>
        <v>0</v>
      </c>
      <c r="AL412" s="60">
        <f t="shared" si="163"/>
        <v>8.4027823292848719E-2</v>
      </c>
      <c r="AM412" s="60">
        <f t="shared" si="163"/>
        <v>9.5791718553847535E-3</v>
      </c>
      <c r="AN412" s="60">
        <f t="shared" si="163"/>
        <v>1.5629175132469864</v>
      </c>
      <c r="AO412" s="60">
        <f t="shared" si="163"/>
        <v>0</v>
      </c>
      <c r="AP412" s="60">
        <f t="shared" si="163"/>
        <v>0</v>
      </c>
      <c r="AQ412" s="60">
        <f t="shared" si="163"/>
        <v>0</v>
      </c>
      <c r="AR412" s="59">
        <f t="shared" si="163"/>
        <v>3.5795852722753554E-2</v>
      </c>
      <c r="AS412" s="59">
        <f t="shared" si="163"/>
        <v>0</v>
      </c>
      <c r="AT412" s="59">
        <f t="shared" si="163"/>
        <v>9.5791718553847549E-2</v>
      </c>
      <c r="AU412" s="59">
        <f t="shared" si="163"/>
        <v>0</v>
      </c>
      <c r="AV412" s="59">
        <f t="shared" si="163"/>
        <v>0</v>
      </c>
      <c r="AW412" s="59">
        <f t="shared" si="163"/>
        <v>0</v>
      </c>
      <c r="AX412" s="59">
        <f t="shared" si="163"/>
        <v>0</v>
      </c>
      <c r="AY412" s="59">
        <f t="shared" si="163"/>
        <v>0</v>
      </c>
      <c r="AZ412" s="59">
        <f t="shared" si="163"/>
        <v>0</v>
      </c>
      <c r="BA412" s="59">
        <f t="shared" si="163"/>
        <v>0</v>
      </c>
      <c r="BB412" s="59">
        <f t="shared" si="163"/>
        <v>4.2181967293010054E-2</v>
      </c>
    </row>
    <row r="413" spans="1:54" x14ac:dyDescent="0.25">
      <c r="A413" s="61">
        <f t="shared" si="156"/>
        <v>43557</v>
      </c>
      <c r="B413" s="32">
        <f t="shared" si="144"/>
        <v>8.7314823684418368</v>
      </c>
      <c r="C413" s="59">
        <f t="shared" si="162"/>
        <v>0</v>
      </c>
      <c r="D413" s="59">
        <f t="shared" si="162"/>
        <v>0.30821405583816913</v>
      </c>
      <c r="E413" s="60">
        <f t="shared" si="162"/>
        <v>0.30821405583816913</v>
      </c>
      <c r="F413" s="59">
        <f t="shared" si="162"/>
        <v>0.30821405583816913</v>
      </c>
      <c r="G413" s="59">
        <f t="shared" si="162"/>
        <v>0.30821405583816913</v>
      </c>
      <c r="H413" s="59">
        <f t="shared" si="162"/>
        <v>0.10251394441727543</v>
      </c>
      <c r="I413" s="59">
        <f t="shared" si="162"/>
        <v>0</v>
      </c>
      <c r="J413" s="60">
        <f t="shared" si="162"/>
        <v>1.1763895260998822</v>
      </c>
      <c r="K413" s="59">
        <f t="shared" si="162"/>
        <v>2.6048625220783106E-3</v>
      </c>
      <c r="L413" s="60">
        <f t="shared" si="162"/>
        <v>0</v>
      </c>
      <c r="M413" s="59">
        <f t="shared" si="162"/>
        <v>0.67060925213556699</v>
      </c>
      <c r="N413" s="59">
        <f t="shared" si="162"/>
        <v>0.16805564658569744</v>
      </c>
      <c r="O413" s="59">
        <f t="shared" si="146"/>
        <v>1.2133617683487357</v>
      </c>
      <c r="P413" s="59">
        <f t="shared" si="146"/>
        <v>0.91926438682376521</v>
      </c>
      <c r="Q413" s="59">
        <f t="shared" si="162"/>
        <v>0</v>
      </c>
      <c r="R413" s="59">
        <f t="shared" si="162"/>
        <v>0.10419450088313242</v>
      </c>
      <c r="S413" s="60">
        <f t="shared" si="163"/>
        <v>0.50416693975709237</v>
      </c>
      <c r="T413" s="59">
        <f t="shared" si="163"/>
        <v>1.0923617028070336E-2</v>
      </c>
      <c r="U413" s="60">
        <f t="shared" si="163"/>
        <v>0</v>
      </c>
      <c r="V413" s="59">
        <f t="shared" si="163"/>
        <v>0.16687925705959755</v>
      </c>
      <c r="W413" s="59">
        <f t="shared" si="163"/>
        <v>7.2263928031849903E-2</v>
      </c>
      <c r="X413" s="59">
        <f t="shared" si="163"/>
        <v>0</v>
      </c>
      <c r="Y413" s="59">
        <f t="shared" si="163"/>
        <v>0.10503477911606091</v>
      </c>
      <c r="Z413" s="59">
        <f t="shared" si="163"/>
        <v>0</v>
      </c>
      <c r="AA413" s="59">
        <f t="shared" si="163"/>
        <v>1.3444451726855797E-2</v>
      </c>
      <c r="AB413" s="59">
        <f t="shared" si="163"/>
        <v>0</v>
      </c>
      <c r="AC413" s="59">
        <f t="shared" si="163"/>
        <v>0</v>
      </c>
      <c r="AD413" s="59">
        <f t="shared" si="163"/>
        <v>0</v>
      </c>
      <c r="AE413" s="59">
        <f t="shared" si="163"/>
        <v>1.6805564658569746E-2</v>
      </c>
      <c r="AF413" s="59">
        <f t="shared" si="163"/>
        <v>0</v>
      </c>
      <c r="AG413" s="60">
        <f t="shared" si="163"/>
        <v>0</v>
      </c>
      <c r="AH413" s="59">
        <f t="shared" si="163"/>
        <v>0.40333355180567387</v>
      </c>
      <c r="AI413" s="59">
        <f t="shared" si="163"/>
        <v>1.848612112442672E-2</v>
      </c>
      <c r="AJ413" s="60">
        <f t="shared" si="163"/>
        <v>0</v>
      </c>
      <c r="AK413" s="60">
        <f t="shared" si="163"/>
        <v>0</v>
      </c>
      <c r="AL413" s="60">
        <f t="shared" si="163"/>
        <v>8.4027823292848719E-2</v>
      </c>
      <c r="AM413" s="60">
        <f t="shared" si="163"/>
        <v>9.5791718553847535E-3</v>
      </c>
      <c r="AN413" s="60">
        <f t="shared" si="163"/>
        <v>1.5629175132469864</v>
      </c>
      <c r="AO413" s="60">
        <f t="shared" si="163"/>
        <v>0</v>
      </c>
      <c r="AP413" s="60">
        <f t="shared" si="163"/>
        <v>0</v>
      </c>
      <c r="AQ413" s="60">
        <f t="shared" si="163"/>
        <v>0</v>
      </c>
      <c r="AR413" s="59">
        <f t="shared" si="163"/>
        <v>3.5795852722753554E-2</v>
      </c>
      <c r="AS413" s="59">
        <f t="shared" si="163"/>
        <v>0</v>
      </c>
      <c r="AT413" s="59">
        <f t="shared" si="163"/>
        <v>9.5791718553847549E-2</v>
      </c>
      <c r="AU413" s="59">
        <f t="shared" si="163"/>
        <v>0</v>
      </c>
      <c r="AV413" s="59">
        <f t="shared" si="163"/>
        <v>0</v>
      </c>
      <c r="AW413" s="59">
        <f t="shared" si="163"/>
        <v>0</v>
      </c>
      <c r="AX413" s="59">
        <f t="shared" si="163"/>
        <v>0</v>
      </c>
      <c r="AY413" s="59">
        <f t="shared" si="163"/>
        <v>0</v>
      </c>
      <c r="AZ413" s="59">
        <f t="shared" si="163"/>
        <v>0</v>
      </c>
      <c r="BA413" s="59">
        <f t="shared" si="163"/>
        <v>0</v>
      </c>
      <c r="BB413" s="59">
        <f t="shared" si="163"/>
        <v>4.2181967293010054E-2</v>
      </c>
    </row>
    <row r="414" spans="1:54" x14ac:dyDescent="0.25">
      <c r="A414" s="61">
        <f t="shared" si="156"/>
        <v>43558</v>
      </c>
      <c r="B414" s="32">
        <f t="shared" si="144"/>
        <v>8.7314823684418368</v>
      </c>
      <c r="C414" s="59">
        <f t="shared" si="162"/>
        <v>0</v>
      </c>
      <c r="D414" s="59">
        <f t="shared" si="162"/>
        <v>0.30821405583816913</v>
      </c>
      <c r="E414" s="60">
        <f t="shared" si="162"/>
        <v>0.30821405583816913</v>
      </c>
      <c r="F414" s="59">
        <f t="shared" si="162"/>
        <v>0.30821405583816913</v>
      </c>
      <c r="G414" s="59">
        <f t="shared" si="162"/>
        <v>0.30821405583816913</v>
      </c>
      <c r="H414" s="59">
        <f t="shared" si="162"/>
        <v>0.10251394441727543</v>
      </c>
      <c r="I414" s="59">
        <f t="shared" si="162"/>
        <v>0</v>
      </c>
      <c r="J414" s="60">
        <f t="shared" si="162"/>
        <v>1.1763895260998822</v>
      </c>
      <c r="K414" s="59">
        <f t="shared" si="162"/>
        <v>2.6048625220783106E-3</v>
      </c>
      <c r="L414" s="60">
        <f t="shared" si="162"/>
        <v>0</v>
      </c>
      <c r="M414" s="59">
        <f t="shared" si="162"/>
        <v>0.67060925213556699</v>
      </c>
      <c r="N414" s="59">
        <f t="shared" si="162"/>
        <v>0.16805564658569744</v>
      </c>
      <c r="O414" s="59">
        <f t="shared" si="146"/>
        <v>1.2133617683487357</v>
      </c>
      <c r="P414" s="59">
        <f t="shared" si="146"/>
        <v>0.91926438682376521</v>
      </c>
      <c r="Q414" s="59">
        <f t="shared" si="162"/>
        <v>0</v>
      </c>
      <c r="R414" s="59">
        <f t="shared" si="162"/>
        <v>0.10419450088313242</v>
      </c>
      <c r="S414" s="60">
        <f t="shared" si="163"/>
        <v>0.50416693975709237</v>
      </c>
      <c r="T414" s="59">
        <f t="shared" si="163"/>
        <v>1.0923617028070336E-2</v>
      </c>
      <c r="U414" s="60">
        <f t="shared" si="163"/>
        <v>0</v>
      </c>
      <c r="V414" s="59">
        <f t="shared" si="163"/>
        <v>0.16687925705959755</v>
      </c>
      <c r="W414" s="59">
        <f t="shared" si="163"/>
        <v>7.2263928031849903E-2</v>
      </c>
      <c r="X414" s="59">
        <f t="shared" si="163"/>
        <v>0</v>
      </c>
      <c r="Y414" s="59">
        <f t="shared" si="163"/>
        <v>0.10503477911606091</v>
      </c>
      <c r="Z414" s="59">
        <f t="shared" si="163"/>
        <v>0</v>
      </c>
      <c r="AA414" s="59">
        <f t="shared" si="163"/>
        <v>1.3444451726855797E-2</v>
      </c>
      <c r="AB414" s="59">
        <f t="shared" si="163"/>
        <v>0</v>
      </c>
      <c r="AC414" s="59">
        <f t="shared" si="163"/>
        <v>0</v>
      </c>
      <c r="AD414" s="59">
        <f t="shared" si="163"/>
        <v>0</v>
      </c>
      <c r="AE414" s="59">
        <f t="shared" si="163"/>
        <v>1.6805564658569746E-2</v>
      </c>
      <c r="AF414" s="59">
        <f t="shared" si="163"/>
        <v>0</v>
      </c>
      <c r="AG414" s="60">
        <f t="shared" si="163"/>
        <v>0</v>
      </c>
      <c r="AH414" s="59">
        <f t="shared" si="163"/>
        <v>0.40333355180567387</v>
      </c>
      <c r="AI414" s="59">
        <f t="shared" si="163"/>
        <v>1.848612112442672E-2</v>
      </c>
      <c r="AJ414" s="60">
        <f t="shared" si="163"/>
        <v>0</v>
      </c>
      <c r="AK414" s="60">
        <f t="shared" si="163"/>
        <v>0</v>
      </c>
      <c r="AL414" s="60">
        <f t="shared" si="163"/>
        <v>8.4027823292848719E-2</v>
      </c>
      <c r="AM414" s="60">
        <f t="shared" si="163"/>
        <v>9.5791718553847535E-3</v>
      </c>
      <c r="AN414" s="60">
        <f t="shared" si="163"/>
        <v>1.5629175132469864</v>
      </c>
      <c r="AO414" s="60">
        <f t="shared" si="163"/>
        <v>0</v>
      </c>
      <c r="AP414" s="60">
        <f t="shared" si="163"/>
        <v>0</v>
      </c>
      <c r="AQ414" s="60">
        <f t="shared" si="163"/>
        <v>0</v>
      </c>
      <c r="AR414" s="59">
        <f t="shared" si="163"/>
        <v>3.5795852722753554E-2</v>
      </c>
      <c r="AS414" s="59">
        <f t="shared" si="163"/>
        <v>0</v>
      </c>
      <c r="AT414" s="59">
        <f t="shared" si="163"/>
        <v>9.5791718553847549E-2</v>
      </c>
      <c r="AU414" s="59">
        <f t="shared" si="163"/>
        <v>0</v>
      </c>
      <c r="AV414" s="59">
        <f t="shared" si="163"/>
        <v>0</v>
      </c>
      <c r="AW414" s="59">
        <f t="shared" si="163"/>
        <v>0</v>
      </c>
      <c r="AX414" s="59">
        <f t="shared" si="163"/>
        <v>0</v>
      </c>
      <c r="AY414" s="59">
        <f t="shared" si="163"/>
        <v>0</v>
      </c>
      <c r="AZ414" s="59">
        <f t="shared" si="163"/>
        <v>0</v>
      </c>
      <c r="BA414" s="59">
        <f t="shared" si="163"/>
        <v>0</v>
      </c>
      <c r="BB414" s="59">
        <f t="shared" si="163"/>
        <v>4.2181967293010054E-2</v>
      </c>
    </row>
    <row r="415" spans="1:54" x14ac:dyDescent="0.25">
      <c r="A415" s="61">
        <f t="shared" si="156"/>
        <v>43559</v>
      </c>
      <c r="B415" s="32">
        <f t="shared" si="144"/>
        <v>8.7314823684418368</v>
      </c>
      <c r="C415" s="59">
        <f t="shared" si="162"/>
        <v>0</v>
      </c>
      <c r="D415" s="59">
        <f t="shared" si="162"/>
        <v>0.30821405583816913</v>
      </c>
      <c r="E415" s="60">
        <f t="shared" si="162"/>
        <v>0.30821405583816913</v>
      </c>
      <c r="F415" s="59">
        <f t="shared" si="162"/>
        <v>0.30821405583816913</v>
      </c>
      <c r="G415" s="59">
        <f t="shared" si="162"/>
        <v>0.30821405583816913</v>
      </c>
      <c r="H415" s="59">
        <f t="shared" si="162"/>
        <v>0.10251394441727543</v>
      </c>
      <c r="I415" s="59">
        <f t="shared" si="162"/>
        <v>0</v>
      </c>
      <c r="J415" s="60">
        <f t="shared" si="162"/>
        <v>1.1763895260998822</v>
      </c>
      <c r="K415" s="59">
        <f t="shared" si="162"/>
        <v>2.6048625220783106E-3</v>
      </c>
      <c r="L415" s="60">
        <f t="shared" si="162"/>
        <v>0</v>
      </c>
      <c r="M415" s="59">
        <f t="shared" si="162"/>
        <v>0.67060925213556699</v>
      </c>
      <c r="N415" s="59">
        <f t="shared" si="162"/>
        <v>0.16805564658569744</v>
      </c>
      <c r="O415" s="59">
        <f t="shared" si="146"/>
        <v>1.2133617683487357</v>
      </c>
      <c r="P415" s="59">
        <f t="shared" si="146"/>
        <v>0.91926438682376521</v>
      </c>
      <c r="Q415" s="59">
        <f t="shared" si="162"/>
        <v>0</v>
      </c>
      <c r="R415" s="59">
        <f t="shared" si="162"/>
        <v>0.10419450088313242</v>
      </c>
      <c r="S415" s="60">
        <f t="shared" si="163"/>
        <v>0.50416693975709237</v>
      </c>
      <c r="T415" s="59">
        <f t="shared" si="163"/>
        <v>1.0923617028070336E-2</v>
      </c>
      <c r="U415" s="60">
        <f t="shared" si="163"/>
        <v>0</v>
      </c>
      <c r="V415" s="59">
        <f t="shared" si="163"/>
        <v>0.16687925705959755</v>
      </c>
      <c r="W415" s="59">
        <f t="shared" si="163"/>
        <v>7.2263928031849903E-2</v>
      </c>
      <c r="X415" s="59">
        <f t="shared" si="163"/>
        <v>0</v>
      </c>
      <c r="Y415" s="59">
        <f t="shared" si="163"/>
        <v>0.10503477911606091</v>
      </c>
      <c r="Z415" s="59">
        <f t="shared" si="163"/>
        <v>0</v>
      </c>
      <c r="AA415" s="59">
        <f t="shared" si="163"/>
        <v>1.3444451726855797E-2</v>
      </c>
      <c r="AB415" s="59">
        <f t="shared" si="163"/>
        <v>0</v>
      </c>
      <c r="AC415" s="59">
        <f t="shared" si="163"/>
        <v>0</v>
      </c>
      <c r="AD415" s="59">
        <f t="shared" si="163"/>
        <v>0</v>
      </c>
      <c r="AE415" s="59">
        <f t="shared" si="163"/>
        <v>1.6805564658569746E-2</v>
      </c>
      <c r="AF415" s="59">
        <f t="shared" si="163"/>
        <v>0</v>
      </c>
      <c r="AG415" s="60">
        <f t="shared" si="163"/>
        <v>0</v>
      </c>
      <c r="AH415" s="59">
        <f t="shared" si="163"/>
        <v>0.40333355180567387</v>
      </c>
      <c r="AI415" s="59">
        <f t="shared" si="163"/>
        <v>1.848612112442672E-2</v>
      </c>
      <c r="AJ415" s="60">
        <f t="shared" si="163"/>
        <v>0</v>
      </c>
      <c r="AK415" s="60">
        <f t="shared" si="163"/>
        <v>0</v>
      </c>
      <c r="AL415" s="60">
        <f t="shared" si="163"/>
        <v>8.4027823292848719E-2</v>
      </c>
      <c r="AM415" s="60">
        <f t="shared" si="163"/>
        <v>9.5791718553847535E-3</v>
      </c>
      <c r="AN415" s="60">
        <f t="shared" si="163"/>
        <v>1.5629175132469864</v>
      </c>
      <c r="AO415" s="60">
        <f t="shared" si="163"/>
        <v>0</v>
      </c>
      <c r="AP415" s="60">
        <f t="shared" si="163"/>
        <v>0</v>
      </c>
      <c r="AQ415" s="60">
        <f t="shared" si="163"/>
        <v>0</v>
      </c>
      <c r="AR415" s="59">
        <f t="shared" si="163"/>
        <v>3.5795852722753554E-2</v>
      </c>
      <c r="AS415" s="59">
        <f t="shared" si="163"/>
        <v>0</v>
      </c>
      <c r="AT415" s="59">
        <f t="shared" si="163"/>
        <v>9.5791718553847549E-2</v>
      </c>
      <c r="AU415" s="59">
        <f t="shared" si="163"/>
        <v>0</v>
      </c>
      <c r="AV415" s="59">
        <f t="shared" si="163"/>
        <v>0</v>
      </c>
      <c r="AW415" s="59">
        <f t="shared" si="163"/>
        <v>0</v>
      </c>
      <c r="AX415" s="59">
        <f t="shared" si="163"/>
        <v>0</v>
      </c>
      <c r="AY415" s="59">
        <f t="shared" si="163"/>
        <v>0</v>
      </c>
      <c r="AZ415" s="59">
        <f t="shared" si="163"/>
        <v>0</v>
      </c>
      <c r="BA415" s="59">
        <f t="shared" si="163"/>
        <v>0</v>
      </c>
      <c r="BB415" s="59">
        <f t="shared" si="163"/>
        <v>4.2181967293010054E-2</v>
      </c>
    </row>
    <row r="416" spans="1:54" x14ac:dyDescent="0.25">
      <c r="A416" s="61">
        <f t="shared" si="156"/>
        <v>43560</v>
      </c>
      <c r="B416" s="32">
        <f t="shared" si="144"/>
        <v>8.7314823684418368</v>
      </c>
      <c r="C416" s="59">
        <f t="shared" si="162"/>
        <v>0</v>
      </c>
      <c r="D416" s="59">
        <f t="shared" si="162"/>
        <v>0.30821405583816913</v>
      </c>
      <c r="E416" s="60">
        <f t="shared" si="162"/>
        <v>0.30821405583816913</v>
      </c>
      <c r="F416" s="59">
        <f t="shared" si="162"/>
        <v>0.30821405583816913</v>
      </c>
      <c r="G416" s="59">
        <f t="shared" si="162"/>
        <v>0.30821405583816913</v>
      </c>
      <c r="H416" s="59">
        <f t="shared" si="162"/>
        <v>0.10251394441727543</v>
      </c>
      <c r="I416" s="59">
        <f t="shared" si="162"/>
        <v>0</v>
      </c>
      <c r="J416" s="60">
        <f t="shared" si="162"/>
        <v>1.1763895260998822</v>
      </c>
      <c r="K416" s="59">
        <f t="shared" si="162"/>
        <v>2.6048625220783106E-3</v>
      </c>
      <c r="L416" s="60">
        <f t="shared" si="162"/>
        <v>0</v>
      </c>
      <c r="M416" s="59">
        <f t="shared" si="162"/>
        <v>0.67060925213556699</v>
      </c>
      <c r="N416" s="59">
        <f t="shared" si="162"/>
        <v>0.16805564658569744</v>
      </c>
      <c r="O416" s="59">
        <f t="shared" si="146"/>
        <v>1.2133617683487357</v>
      </c>
      <c r="P416" s="59">
        <f t="shared" si="146"/>
        <v>0.91926438682376521</v>
      </c>
      <c r="Q416" s="59">
        <f t="shared" si="162"/>
        <v>0</v>
      </c>
      <c r="R416" s="59">
        <f t="shared" si="162"/>
        <v>0.10419450088313242</v>
      </c>
      <c r="S416" s="60">
        <f t="shared" si="163"/>
        <v>0.50416693975709237</v>
      </c>
      <c r="T416" s="59">
        <f t="shared" si="163"/>
        <v>1.0923617028070336E-2</v>
      </c>
      <c r="U416" s="60">
        <f t="shared" si="163"/>
        <v>0</v>
      </c>
      <c r="V416" s="59">
        <f t="shared" si="163"/>
        <v>0.16687925705959755</v>
      </c>
      <c r="W416" s="59">
        <f t="shared" si="163"/>
        <v>7.2263928031849903E-2</v>
      </c>
      <c r="X416" s="59">
        <f t="shared" si="163"/>
        <v>0</v>
      </c>
      <c r="Y416" s="59">
        <f t="shared" si="163"/>
        <v>0.10503477911606091</v>
      </c>
      <c r="Z416" s="59">
        <f t="shared" si="163"/>
        <v>0</v>
      </c>
      <c r="AA416" s="59">
        <f t="shared" si="163"/>
        <v>1.3444451726855797E-2</v>
      </c>
      <c r="AB416" s="59">
        <f t="shared" si="163"/>
        <v>0</v>
      </c>
      <c r="AC416" s="59">
        <f t="shared" si="163"/>
        <v>0</v>
      </c>
      <c r="AD416" s="59">
        <f t="shared" si="163"/>
        <v>0</v>
      </c>
      <c r="AE416" s="59">
        <f t="shared" si="163"/>
        <v>1.6805564658569746E-2</v>
      </c>
      <c r="AF416" s="59">
        <f t="shared" si="163"/>
        <v>0</v>
      </c>
      <c r="AG416" s="60">
        <f t="shared" si="163"/>
        <v>0</v>
      </c>
      <c r="AH416" s="59">
        <f t="shared" si="163"/>
        <v>0.40333355180567387</v>
      </c>
      <c r="AI416" s="59">
        <f t="shared" si="163"/>
        <v>1.848612112442672E-2</v>
      </c>
      <c r="AJ416" s="60">
        <f t="shared" si="163"/>
        <v>0</v>
      </c>
      <c r="AK416" s="60">
        <f t="shared" si="163"/>
        <v>0</v>
      </c>
      <c r="AL416" s="60">
        <f t="shared" si="163"/>
        <v>8.4027823292848719E-2</v>
      </c>
      <c r="AM416" s="60">
        <f t="shared" si="163"/>
        <v>9.5791718553847535E-3</v>
      </c>
      <c r="AN416" s="60">
        <f t="shared" si="163"/>
        <v>1.5629175132469864</v>
      </c>
      <c r="AO416" s="60">
        <f t="shared" si="163"/>
        <v>0</v>
      </c>
      <c r="AP416" s="60">
        <f t="shared" si="163"/>
        <v>0</v>
      </c>
      <c r="AQ416" s="60">
        <f t="shared" si="163"/>
        <v>0</v>
      </c>
      <c r="AR416" s="59">
        <f t="shared" si="163"/>
        <v>3.5795852722753554E-2</v>
      </c>
      <c r="AS416" s="59">
        <f t="shared" si="163"/>
        <v>0</v>
      </c>
      <c r="AT416" s="59">
        <f t="shared" si="163"/>
        <v>9.5791718553847549E-2</v>
      </c>
      <c r="AU416" s="59">
        <f t="shared" si="163"/>
        <v>0</v>
      </c>
      <c r="AV416" s="59">
        <f t="shared" si="163"/>
        <v>0</v>
      </c>
      <c r="AW416" s="59">
        <f t="shared" si="163"/>
        <v>0</v>
      </c>
      <c r="AX416" s="59">
        <f t="shared" si="163"/>
        <v>0</v>
      </c>
      <c r="AY416" s="59">
        <f t="shared" si="163"/>
        <v>0</v>
      </c>
      <c r="AZ416" s="59">
        <f t="shared" si="163"/>
        <v>0</v>
      </c>
      <c r="BA416" s="59">
        <f t="shared" si="163"/>
        <v>0</v>
      </c>
      <c r="BB416" s="59">
        <f t="shared" si="163"/>
        <v>4.2181967293010054E-2</v>
      </c>
    </row>
    <row r="417" spans="1:54" x14ac:dyDescent="0.25">
      <c r="A417" s="61">
        <f t="shared" si="156"/>
        <v>43561</v>
      </c>
      <c r="B417" s="32">
        <f t="shared" si="144"/>
        <v>8.7314823684418368</v>
      </c>
      <c r="C417" s="59">
        <f t="shared" si="162"/>
        <v>0</v>
      </c>
      <c r="D417" s="59">
        <f t="shared" si="162"/>
        <v>0.30821405583816913</v>
      </c>
      <c r="E417" s="60">
        <f t="shared" si="162"/>
        <v>0.30821405583816913</v>
      </c>
      <c r="F417" s="59">
        <f t="shared" si="162"/>
        <v>0.30821405583816913</v>
      </c>
      <c r="G417" s="59">
        <f t="shared" si="162"/>
        <v>0.30821405583816913</v>
      </c>
      <c r="H417" s="59">
        <f t="shared" si="162"/>
        <v>0.10251394441727543</v>
      </c>
      <c r="I417" s="59">
        <f t="shared" si="162"/>
        <v>0</v>
      </c>
      <c r="J417" s="60">
        <f t="shared" si="162"/>
        <v>1.1763895260998822</v>
      </c>
      <c r="K417" s="59">
        <f t="shared" si="162"/>
        <v>2.6048625220783106E-3</v>
      </c>
      <c r="L417" s="60">
        <f t="shared" si="162"/>
        <v>0</v>
      </c>
      <c r="M417" s="59">
        <f t="shared" si="162"/>
        <v>0.67060925213556699</v>
      </c>
      <c r="N417" s="59">
        <f t="shared" si="162"/>
        <v>0.16805564658569744</v>
      </c>
      <c r="O417" s="59">
        <f t="shared" si="146"/>
        <v>1.2133617683487357</v>
      </c>
      <c r="P417" s="59">
        <f t="shared" si="146"/>
        <v>0.91926438682376521</v>
      </c>
      <c r="Q417" s="59">
        <f t="shared" si="162"/>
        <v>0</v>
      </c>
      <c r="R417" s="59">
        <f t="shared" si="162"/>
        <v>0.10419450088313242</v>
      </c>
      <c r="S417" s="60">
        <f t="shared" si="163"/>
        <v>0.50416693975709237</v>
      </c>
      <c r="T417" s="59">
        <f t="shared" si="163"/>
        <v>1.0923617028070336E-2</v>
      </c>
      <c r="U417" s="60">
        <f t="shared" si="163"/>
        <v>0</v>
      </c>
      <c r="V417" s="59">
        <f t="shared" si="163"/>
        <v>0.16687925705959755</v>
      </c>
      <c r="W417" s="59">
        <f t="shared" si="163"/>
        <v>7.2263928031849903E-2</v>
      </c>
      <c r="X417" s="59">
        <f t="shared" si="163"/>
        <v>0</v>
      </c>
      <c r="Y417" s="59">
        <f t="shared" si="163"/>
        <v>0.10503477911606091</v>
      </c>
      <c r="Z417" s="59">
        <f t="shared" si="163"/>
        <v>0</v>
      </c>
      <c r="AA417" s="59">
        <f t="shared" si="163"/>
        <v>1.3444451726855797E-2</v>
      </c>
      <c r="AB417" s="59">
        <f t="shared" si="163"/>
        <v>0</v>
      </c>
      <c r="AC417" s="59">
        <f t="shared" si="163"/>
        <v>0</v>
      </c>
      <c r="AD417" s="59">
        <f t="shared" si="163"/>
        <v>0</v>
      </c>
      <c r="AE417" s="59">
        <f t="shared" si="163"/>
        <v>1.6805564658569746E-2</v>
      </c>
      <c r="AF417" s="59">
        <f t="shared" si="163"/>
        <v>0</v>
      </c>
      <c r="AG417" s="60">
        <f t="shared" si="163"/>
        <v>0</v>
      </c>
      <c r="AH417" s="59">
        <f t="shared" si="163"/>
        <v>0.40333355180567387</v>
      </c>
      <c r="AI417" s="59">
        <f t="shared" si="163"/>
        <v>1.848612112442672E-2</v>
      </c>
      <c r="AJ417" s="60">
        <f t="shared" si="163"/>
        <v>0</v>
      </c>
      <c r="AK417" s="60">
        <f t="shared" si="163"/>
        <v>0</v>
      </c>
      <c r="AL417" s="60">
        <f t="shared" si="163"/>
        <v>8.4027823292848719E-2</v>
      </c>
      <c r="AM417" s="60">
        <f t="shared" si="163"/>
        <v>9.5791718553847535E-3</v>
      </c>
      <c r="AN417" s="60">
        <f t="shared" si="163"/>
        <v>1.5629175132469864</v>
      </c>
      <c r="AO417" s="60">
        <f t="shared" si="163"/>
        <v>0</v>
      </c>
      <c r="AP417" s="60">
        <f t="shared" si="163"/>
        <v>0</v>
      </c>
      <c r="AQ417" s="60">
        <f t="shared" si="163"/>
        <v>0</v>
      </c>
      <c r="AR417" s="59">
        <f t="shared" si="163"/>
        <v>3.5795852722753554E-2</v>
      </c>
      <c r="AS417" s="59">
        <f t="shared" si="163"/>
        <v>0</v>
      </c>
      <c r="AT417" s="59">
        <f t="shared" si="163"/>
        <v>9.5791718553847549E-2</v>
      </c>
      <c r="AU417" s="59">
        <f t="shared" si="163"/>
        <v>0</v>
      </c>
      <c r="AV417" s="59">
        <f t="shared" si="163"/>
        <v>0</v>
      </c>
      <c r="AW417" s="59">
        <f t="shared" si="163"/>
        <v>0</v>
      </c>
      <c r="AX417" s="59">
        <f t="shared" si="163"/>
        <v>0</v>
      </c>
      <c r="AY417" s="59">
        <f t="shared" si="163"/>
        <v>0</v>
      </c>
      <c r="AZ417" s="59">
        <f t="shared" si="163"/>
        <v>0</v>
      </c>
      <c r="BA417" s="59">
        <f t="shared" si="163"/>
        <v>0</v>
      </c>
      <c r="BB417" s="59">
        <f t="shared" si="163"/>
        <v>4.2181967293010054E-2</v>
      </c>
    </row>
    <row r="418" spans="1:54" x14ac:dyDescent="0.25">
      <c r="A418" s="61">
        <f t="shared" si="156"/>
        <v>43562</v>
      </c>
      <c r="B418" s="32">
        <f t="shared" si="144"/>
        <v>8.7314823684418368</v>
      </c>
      <c r="C418" s="59">
        <f t="shared" si="162"/>
        <v>0</v>
      </c>
      <c r="D418" s="59">
        <f t="shared" si="162"/>
        <v>0.30821405583816913</v>
      </c>
      <c r="E418" s="60">
        <f t="shared" si="162"/>
        <v>0.30821405583816913</v>
      </c>
      <c r="F418" s="59">
        <f t="shared" si="162"/>
        <v>0.30821405583816913</v>
      </c>
      <c r="G418" s="59">
        <f t="shared" si="162"/>
        <v>0.30821405583816913</v>
      </c>
      <c r="H418" s="59">
        <f t="shared" si="162"/>
        <v>0.10251394441727543</v>
      </c>
      <c r="I418" s="59">
        <f t="shared" si="162"/>
        <v>0</v>
      </c>
      <c r="J418" s="60">
        <f t="shared" si="162"/>
        <v>1.1763895260998822</v>
      </c>
      <c r="K418" s="59">
        <f t="shared" si="162"/>
        <v>2.6048625220783106E-3</v>
      </c>
      <c r="L418" s="60">
        <f t="shared" si="162"/>
        <v>0</v>
      </c>
      <c r="M418" s="59">
        <f t="shared" si="162"/>
        <v>0.67060925213556699</v>
      </c>
      <c r="N418" s="59">
        <f t="shared" si="162"/>
        <v>0.16805564658569744</v>
      </c>
      <c r="O418" s="59">
        <f t="shared" si="146"/>
        <v>1.2133617683487357</v>
      </c>
      <c r="P418" s="59">
        <f t="shared" si="146"/>
        <v>0.91926438682376521</v>
      </c>
      <c r="Q418" s="59">
        <f t="shared" si="162"/>
        <v>0</v>
      </c>
      <c r="R418" s="59">
        <f t="shared" si="162"/>
        <v>0.10419450088313242</v>
      </c>
      <c r="S418" s="60">
        <f t="shared" si="163"/>
        <v>0.50416693975709237</v>
      </c>
      <c r="T418" s="59">
        <f t="shared" si="163"/>
        <v>1.0923617028070336E-2</v>
      </c>
      <c r="U418" s="60">
        <f t="shared" si="163"/>
        <v>0</v>
      </c>
      <c r="V418" s="59">
        <f t="shared" si="163"/>
        <v>0.16687925705959755</v>
      </c>
      <c r="W418" s="59">
        <f t="shared" si="163"/>
        <v>7.2263928031849903E-2</v>
      </c>
      <c r="X418" s="59">
        <f t="shared" si="163"/>
        <v>0</v>
      </c>
      <c r="Y418" s="59">
        <f t="shared" si="163"/>
        <v>0.10503477911606091</v>
      </c>
      <c r="Z418" s="59">
        <f t="shared" si="163"/>
        <v>0</v>
      </c>
      <c r="AA418" s="59">
        <f t="shared" si="163"/>
        <v>1.3444451726855797E-2</v>
      </c>
      <c r="AB418" s="59">
        <f t="shared" si="163"/>
        <v>0</v>
      </c>
      <c r="AC418" s="59">
        <f t="shared" si="163"/>
        <v>0</v>
      </c>
      <c r="AD418" s="59">
        <f t="shared" si="163"/>
        <v>0</v>
      </c>
      <c r="AE418" s="59">
        <f t="shared" si="163"/>
        <v>1.6805564658569746E-2</v>
      </c>
      <c r="AF418" s="59">
        <f t="shared" si="163"/>
        <v>0</v>
      </c>
      <c r="AG418" s="60">
        <f t="shared" si="163"/>
        <v>0</v>
      </c>
      <c r="AH418" s="59">
        <f t="shared" si="163"/>
        <v>0.40333355180567387</v>
      </c>
      <c r="AI418" s="59">
        <f t="shared" si="163"/>
        <v>1.848612112442672E-2</v>
      </c>
      <c r="AJ418" s="60">
        <f t="shared" si="163"/>
        <v>0</v>
      </c>
      <c r="AK418" s="60">
        <f t="shared" si="163"/>
        <v>0</v>
      </c>
      <c r="AL418" s="60">
        <f t="shared" si="163"/>
        <v>8.4027823292848719E-2</v>
      </c>
      <c r="AM418" s="60">
        <f t="shared" si="163"/>
        <v>9.5791718553847535E-3</v>
      </c>
      <c r="AN418" s="60">
        <f t="shared" si="163"/>
        <v>1.5629175132469864</v>
      </c>
      <c r="AO418" s="60">
        <f t="shared" si="163"/>
        <v>0</v>
      </c>
      <c r="AP418" s="60">
        <f t="shared" si="163"/>
        <v>0</v>
      </c>
      <c r="AQ418" s="60">
        <f t="shared" si="163"/>
        <v>0</v>
      </c>
      <c r="AR418" s="59">
        <f t="shared" si="163"/>
        <v>3.5795852722753554E-2</v>
      </c>
      <c r="AS418" s="59">
        <f t="shared" si="163"/>
        <v>0</v>
      </c>
      <c r="AT418" s="59">
        <f t="shared" si="163"/>
        <v>9.5791718553847549E-2</v>
      </c>
      <c r="AU418" s="59">
        <f t="shared" si="163"/>
        <v>0</v>
      </c>
      <c r="AV418" s="59">
        <f t="shared" si="163"/>
        <v>0</v>
      </c>
      <c r="AW418" s="59">
        <f t="shared" si="163"/>
        <v>0</v>
      </c>
      <c r="AX418" s="59">
        <f t="shared" si="163"/>
        <v>0</v>
      </c>
      <c r="AY418" s="59">
        <f t="shared" si="163"/>
        <v>0</v>
      </c>
      <c r="AZ418" s="59">
        <f t="shared" si="163"/>
        <v>0</v>
      </c>
      <c r="BA418" s="59">
        <f t="shared" si="163"/>
        <v>0</v>
      </c>
      <c r="BB418" s="59">
        <f t="shared" si="163"/>
        <v>4.2181967293010054E-2</v>
      </c>
    </row>
    <row r="419" spans="1:54" x14ac:dyDescent="0.25">
      <c r="A419" s="61">
        <f t="shared" si="156"/>
        <v>43563</v>
      </c>
      <c r="B419" s="32">
        <f t="shared" si="144"/>
        <v>8.7314823684418368</v>
      </c>
      <c r="C419" s="59">
        <f t="shared" si="162"/>
        <v>0</v>
      </c>
      <c r="D419" s="59">
        <f t="shared" si="162"/>
        <v>0.30821405583816913</v>
      </c>
      <c r="E419" s="60">
        <f t="shared" si="162"/>
        <v>0.30821405583816913</v>
      </c>
      <c r="F419" s="59">
        <f t="shared" si="162"/>
        <v>0.30821405583816913</v>
      </c>
      <c r="G419" s="59">
        <f t="shared" si="162"/>
        <v>0.30821405583816913</v>
      </c>
      <c r="H419" s="59">
        <f t="shared" si="162"/>
        <v>0.10251394441727543</v>
      </c>
      <c r="I419" s="59">
        <f t="shared" si="162"/>
        <v>0</v>
      </c>
      <c r="J419" s="60">
        <f t="shared" si="162"/>
        <v>1.1763895260998822</v>
      </c>
      <c r="K419" s="59">
        <f t="shared" si="162"/>
        <v>2.6048625220783106E-3</v>
      </c>
      <c r="L419" s="60">
        <f t="shared" si="162"/>
        <v>0</v>
      </c>
      <c r="M419" s="59">
        <f t="shared" si="162"/>
        <v>0.67060925213556699</v>
      </c>
      <c r="N419" s="59">
        <f t="shared" si="162"/>
        <v>0.16805564658569744</v>
      </c>
      <c r="O419" s="59">
        <f t="shared" si="146"/>
        <v>1.2133617683487357</v>
      </c>
      <c r="P419" s="59">
        <f t="shared" si="146"/>
        <v>0.91926438682376521</v>
      </c>
      <c r="Q419" s="59">
        <f t="shared" si="162"/>
        <v>0</v>
      </c>
      <c r="R419" s="59">
        <f t="shared" si="162"/>
        <v>0.10419450088313242</v>
      </c>
      <c r="S419" s="60">
        <f t="shared" si="163"/>
        <v>0.50416693975709237</v>
      </c>
      <c r="T419" s="59">
        <f t="shared" ref="T419:AW432" si="164">T$36/1.98347/30</f>
        <v>1.0923617028070336E-2</v>
      </c>
      <c r="U419" s="60">
        <f t="shared" si="164"/>
        <v>0</v>
      </c>
      <c r="V419" s="59">
        <f t="shared" si="164"/>
        <v>0.16687925705959755</v>
      </c>
      <c r="W419" s="59">
        <f t="shared" si="164"/>
        <v>7.2263928031849903E-2</v>
      </c>
      <c r="X419" s="59">
        <f t="shared" si="164"/>
        <v>0</v>
      </c>
      <c r="Y419" s="59">
        <f t="shared" si="164"/>
        <v>0.10503477911606091</v>
      </c>
      <c r="Z419" s="59">
        <f t="shared" si="164"/>
        <v>0</v>
      </c>
      <c r="AA419" s="59">
        <f t="shared" si="164"/>
        <v>1.3444451726855797E-2</v>
      </c>
      <c r="AB419" s="59">
        <f t="shared" si="164"/>
        <v>0</v>
      </c>
      <c r="AC419" s="59">
        <f t="shared" si="164"/>
        <v>0</v>
      </c>
      <c r="AD419" s="59">
        <f t="shared" si="164"/>
        <v>0</v>
      </c>
      <c r="AE419" s="59">
        <f t="shared" si="164"/>
        <v>1.6805564658569746E-2</v>
      </c>
      <c r="AF419" s="59">
        <f t="shared" si="164"/>
        <v>0</v>
      </c>
      <c r="AG419" s="60">
        <f t="shared" si="164"/>
        <v>0</v>
      </c>
      <c r="AH419" s="59">
        <f t="shared" si="164"/>
        <v>0.40333355180567387</v>
      </c>
      <c r="AI419" s="59">
        <f t="shared" si="164"/>
        <v>1.848612112442672E-2</v>
      </c>
      <c r="AJ419" s="60">
        <f t="shared" si="164"/>
        <v>0</v>
      </c>
      <c r="AK419" s="60">
        <f t="shared" si="164"/>
        <v>0</v>
      </c>
      <c r="AL419" s="60">
        <f t="shared" si="164"/>
        <v>8.4027823292848719E-2</v>
      </c>
      <c r="AM419" s="60">
        <f t="shared" si="164"/>
        <v>9.5791718553847535E-3</v>
      </c>
      <c r="AN419" s="60">
        <f t="shared" si="164"/>
        <v>1.5629175132469864</v>
      </c>
      <c r="AO419" s="60">
        <f t="shared" si="164"/>
        <v>0</v>
      </c>
      <c r="AP419" s="60">
        <f t="shared" si="164"/>
        <v>0</v>
      </c>
      <c r="AQ419" s="60">
        <f t="shared" si="164"/>
        <v>0</v>
      </c>
      <c r="AR419" s="59">
        <f t="shared" si="164"/>
        <v>3.5795852722753554E-2</v>
      </c>
      <c r="AS419" s="59">
        <f t="shared" si="164"/>
        <v>0</v>
      </c>
      <c r="AT419" s="59">
        <f t="shared" si="164"/>
        <v>9.5791718553847549E-2</v>
      </c>
      <c r="AU419" s="59">
        <f t="shared" si="164"/>
        <v>0</v>
      </c>
      <c r="AV419" s="59">
        <f t="shared" si="164"/>
        <v>0</v>
      </c>
      <c r="AW419" s="59">
        <f t="shared" si="164"/>
        <v>0</v>
      </c>
      <c r="AX419" s="59">
        <f t="shared" ref="AX419:BM434" si="165">AX$36/1.98347/30</f>
        <v>0</v>
      </c>
      <c r="AY419" s="59">
        <f t="shared" si="165"/>
        <v>0</v>
      </c>
      <c r="AZ419" s="59">
        <f t="shared" si="165"/>
        <v>0</v>
      </c>
      <c r="BA419" s="59">
        <f t="shared" si="165"/>
        <v>0</v>
      </c>
      <c r="BB419" s="59">
        <f t="shared" si="165"/>
        <v>4.2181967293010054E-2</v>
      </c>
    </row>
    <row r="420" spans="1:54" x14ac:dyDescent="0.25">
      <c r="A420" s="61">
        <f t="shared" si="156"/>
        <v>43564</v>
      </c>
      <c r="B420" s="32">
        <f t="shared" si="144"/>
        <v>8.7314823684418368</v>
      </c>
      <c r="C420" s="59">
        <f t="shared" si="162"/>
        <v>0</v>
      </c>
      <c r="D420" s="59">
        <f t="shared" si="162"/>
        <v>0.30821405583816913</v>
      </c>
      <c r="E420" s="60">
        <f t="shared" si="162"/>
        <v>0.30821405583816913</v>
      </c>
      <c r="F420" s="59">
        <f t="shared" si="162"/>
        <v>0.30821405583816913</v>
      </c>
      <c r="G420" s="59">
        <f t="shared" si="162"/>
        <v>0.30821405583816913</v>
      </c>
      <c r="H420" s="59">
        <f t="shared" si="162"/>
        <v>0.10251394441727543</v>
      </c>
      <c r="I420" s="59">
        <f t="shared" si="162"/>
        <v>0</v>
      </c>
      <c r="J420" s="60">
        <f t="shared" si="162"/>
        <v>1.1763895260998822</v>
      </c>
      <c r="K420" s="59">
        <f t="shared" si="162"/>
        <v>2.6048625220783106E-3</v>
      </c>
      <c r="L420" s="60">
        <f t="shared" si="162"/>
        <v>0</v>
      </c>
      <c r="M420" s="59">
        <f t="shared" si="162"/>
        <v>0.67060925213556699</v>
      </c>
      <c r="N420" s="59">
        <f t="shared" si="162"/>
        <v>0.16805564658569744</v>
      </c>
      <c r="O420" s="59">
        <f t="shared" si="146"/>
        <v>1.2133617683487357</v>
      </c>
      <c r="P420" s="59">
        <f t="shared" si="146"/>
        <v>0.91926438682376521</v>
      </c>
      <c r="Q420" s="59">
        <f t="shared" si="162"/>
        <v>0</v>
      </c>
      <c r="R420" s="59">
        <f t="shared" si="162"/>
        <v>0.10419450088313242</v>
      </c>
      <c r="S420" s="60">
        <f t="shared" ref="S420:AV435" si="166">S$36/1.98347/30</f>
        <v>0.50416693975709237</v>
      </c>
      <c r="T420" s="59">
        <f t="shared" si="166"/>
        <v>1.0923617028070336E-2</v>
      </c>
      <c r="U420" s="60">
        <f t="shared" si="166"/>
        <v>0</v>
      </c>
      <c r="V420" s="59">
        <f t="shared" si="166"/>
        <v>0.16687925705959755</v>
      </c>
      <c r="W420" s="59">
        <f t="shared" si="164"/>
        <v>7.2263928031849903E-2</v>
      </c>
      <c r="X420" s="59">
        <f t="shared" si="166"/>
        <v>0</v>
      </c>
      <c r="Y420" s="59">
        <f t="shared" si="166"/>
        <v>0.10503477911606091</v>
      </c>
      <c r="Z420" s="59">
        <f t="shared" si="166"/>
        <v>0</v>
      </c>
      <c r="AA420" s="59">
        <f t="shared" si="166"/>
        <v>1.3444451726855797E-2</v>
      </c>
      <c r="AB420" s="59">
        <f t="shared" si="166"/>
        <v>0</v>
      </c>
      <c r="AC420" s="59">
        <f t="shared" si="166"/>
        <v>0</v>
      </c>
      <c r="AD420" s="59">
        <f t="shared" si="166"/>
        <v>0</v>
      </c>
      <c r="AE420" s="59">
        <f t="shared" si="166"/>
        <v>1.6805564658569746E-2</v>
      </c>
      <c r="AF420" s="59">
        <f t="shared" si="166"/>
        <v>0</v>
      </c>
      <c r="AG420" s="60">
        <f t="shared" si="164"/>
        <v>0</v>
      </c>
      <c r="AH420" s="59">
        <f t="shared" si="164"/>
        <v>0.40333355180567387</v>
      </c>
      <c r="AI420" s="59">
        <f t="shared" si="164"/>
        <v>1.848612112442672E-2</v>
      </c>
      <c r="AJ420" s="60">
        <f t="shared" si="164"/>
        <v>0</v>
      </c>
      <c r="AK420" s="60">
        <f t="shared" si="164"/>
        <v>0</v>
      </c>
      <c r="AL420" s="60">
        <f t="shared" si="164"/>
        <v>8.4027823292848719E-2</v>
      </c>
      <c r="AM420" s="60">
        <f t="shared" si="164"/>
        <v>9.5791718553847535E-3</v>
      </c>
      <c r="AN420" s="60">
        <f t="shared" si="164"/>
        <v>1.5629175132469864</v>
      </c>
      <c r="AO420" s="60">
        <f t="shared" si="164"/>
        <v>0</v>
      </c>
      <c r="AP420" s="60">
        <f t="shared" si="164"/>
        <v>0</v>
      </c>
      <c r="AQ420" s="60">
        <f t="shared" si="164"/>
        <v>0</v>
      </c>
      <c r="AR420" s="59">
        <f t="shared" si="164"/>
        <v>3.5795852722753554E-2</v>
      </c>
      <c r="AS420" s="59">
        <f t="shared" si="164"/>
        <v>0</v>
      </c>
      <c r="AT420" s="59">
        <f t="shared" si="164"/>
        <v>9.5791718553847549E-2</v>
      </c>
      <c r="AU420" s="59">
        <f t="shared" si="164"/>
        <v>0</v>
      </c>
      <c r="AV420" s="59">
        <f t="shared" si="164"/>
        <v>0</v>
      </c>
      <c r="AW420" s="59">
        <f t="shared" si="164"/>
        <v>0</v>
      </c>
      <c r="AX420" s="59">
        <f t="shared" si="165"/>
        <v>0</v>
      </c>
      <c r="AY420" s="59">
        <f t="shared" si="165"/>
        <v>0</v>
      </c>
      <c r="AZ420" s="59">
        <f t="shared" si="165"/>
        <v>0</v>
      </c>
      <c r="BA420" s="59">
        <f t="shared" si="165"/>
        <v>0</v>
      </c>
      <c r="BB420" s="59">
        <f t="shared" si="165"/>
        <v>4.2181967293010054E-2</v>
      </c>
    </row>
    <row r="421" spans="1:54" x14ac:dyDescent="0.25">
      <c r="A421" s="61">
        <f t="shared" si="156"/>
        <v>43565</v>
      </c>
      <c r="B421" s="32">
        <f t="shared" si="144"/>
        <v>8.7314823684418368</v>
      </c>
      <c r="C421" s="59">
        <f t="shared" si="162"/>
        <v>0</v>
      </c>
      <c r="D421" s="59">
        <f t="shared" si="162"/>
        <v>0.30821405583816913</v>
      </c>
      <c r="E421" s="60">
        <f t="shared" si="162"/>
        <v>0.30821405583816913</v>
      </c>
      <c r="F421" s="59">
        <f t="shared" si="162"/>
        <v>0.30821405583816913</v>
      </c>
      <c r="G421" s="59">
        <f t="shared" si="162"/>
        <v>0.30821405583816913</v>
      </c>
      <c r="H421" s="59">
        <f t="shared" si="162"/>
        <v>0.10251394441727543</v>
      </c>
      <c r="I421" s="59">
        <f t="shared" si="162"/>
        <v>0</v>
      </c>
      <c r="J421" s="60">
        <f t="shared" si="162"/>
        <v>1.1763895260998822</v>
      </c>
      <c r="K421" s="59">
        <f t="shared" si="162"/>
        <v>2.6048625220783106E-3</v>
      </c>
      <c r="L421" s="60">
        <f t="shared" si="162"/>
        <v>0</v>
      </c>
      <c r="M421" s="59">
        <f t="shared" si="162"/>
        <v>0.67060925213556699</v>
      </c>
      <c r="N421" s="59">
        <f t="shared" si="162"/>
        <v>0.16805564658569744</v>
      </c>
      <c r="O421" s="59">
        <f t="shared" si="146"/>
        <v>1.2133617683487357</v>
      </c>
      <c r="P421" s="59">
        <f t="shared" si="146"/>
        <v>0.91926438682376521</v>
      </c>
      <c r="Q421" s="59">
        <f t="shared" si="162"/>
        <v>0</v>
      </c>
      <c r="R421" s="59">
        <f t="shared" si="162"/>
        <v>0.10419450088313242</v>
      </c>
      <c r="S421" s="60">
        <f t="shared" si="166"/>
        <v>0.50416693975709237</v>
      </c>
      <c r="T421" s="59">
        <f t="shared" si="166"/>
        <v>1.0923617028070336E-2</v>
      </c>
      <c r="U421" s="60">
        <f t="shared" si="166"/>
        <v>0</v>
      </c>
      <c r="V421" s="59">
        <f t="shared" si="166"/>
        <v>0.16687925705959755</v>
      </c>
      <c r="W421" s="59">
        <f t="shared" si="164"/>
        <v>7.2263928031849903E-2</v>
      </c>
      <c r="X421" s="59">
        <f t="shared" si="166"/>
        <v>0</v>
      </c>
      <c r="Y421" s="59">
        <f t="shared" si="166"/>
        <v>0.10503477911606091</v>
      </c>
      <c r="Z421" s="59">
        <f t="shared" si="166"/>
        <v>0</v>
      </c>
      <c r="AA421" s="59">
        <f t="shared" si="166"/>
        <v>1.3444451726855797E-2</v>
      </c>
      <c r="AB421" s="59">
        <f t="shared" si="166"/>
        <v>0</v>
      </c>
      <c r="AC421" s="59">
        <f t="shared" si="166"/>
        <v>0</v>
      </c>
      <c r="AD421" s="59">
        <f t="shared" si="166"/>
        <v>0</v>
      </c>
      <c r="AE421" s="59">
        <f t="shared" si="166"/>
        <v>1.6805564658569746E-2</v>
      </c>
      <c r="AF421" s="59">
        <f t="shared" si="166"/>
        <v>0</v>
      </c>
      <c r="AG421" s="60">
        <f t="shared" si="164"/>
        <v>0</v>
      </c>
      <c r="AH421" s="59">
        <f t="shared" si="164"/>
        <v>0.40333355180567387</v>
      </c>
      <c r="AI421" s="59">
        <f t="shared" si="164"/>
        <v>1.848612112442672E-2</v>
      </c>
      <c r="AJ421" s="60">
        <f t="shared" si="164"/>
        <v>0</v>
      </c>
      <c r="AK421" s="60">
        <f t="shared" si="164"/>
        <v>0</v>
      </c>
      <c r="AL421" s="60">
        <f t="shared" si="164"/>
        <v>8.4027823292848719E-2</v>
      </c>
      <c r="AM421" s="60">
        <f t="shared" si="164"/>
        <v>9.5791718553847535E-3</v>
      </c>
      <c r="AN421" s="60">
        <f t="shared" si="164"/>
        <v>1.5629175132469864</v>
      </c>
      <c r="AO421" s="60">
        <f t="shared" si="164"/>
        <v>0</v>
      </c>
      <c r="AP421" s="60">
        <f t="shared" si="164"/>
        <v>0</v>
      </c>
      <c r="AQ421" s="60">
        <f t="shared" si="164"/>
        <v>0</v>
      </c>
      <c r="AR421" s="59">
        <f t="shared" si="164"/>
        <v>3.5795852722753554E-2</v>
      </c>
      <c r="AS421" s="59">
        <f t="shared" si="164"/>
        <v>0</v>
      </c>
      <c r="AT421" s="59">
        <f t="shared" si="164"/>
        <v>9.5791718553847549E-2</v>
      </c>
      <c r="AU421" s="59">
        <f t="shared" si="164"/>
        <v>0</v>
      </c>
      <c r="AV421" s="59">
        <f t="shared" si="164"/>
        <v>0</v>
      </c>
      <c r="AW421" s="59">
        <f t="shared" si="164"/>
        <v>0</v>
      </c>
      <c r="AX421" s="59">
        <f t="shared" si="165"/>
        <v>0</v>
      </c>
      <c r="AY421" s="59">
        <f t="shared" si="165"/>
        <v>0</v>
      </c>
      <c r="AZ421" s="59">
        <f t="shared" si="165"/>
        <v>0</v>
      </c>
      <c r="BA421" s="59">
        <f t="shared" si="165"/>
        <v>0</v>
      </c>
      <c r="BB421" s="59">
        <f t="shared" si="165"/>
        <v>4.2181967293010054E-2</v>
      </c>
    </row>
    <row r="422" spans="1:54" x14ac:dyDescent="0.25">
      <c r="A422" s="61">
        <f t="shared" si="156"/>
        <v>43566</v>
      </c>
      <c r="B422" s="32">
        <f t="shared" si="144"/>
        <v>8.7314823684418368</v>
      </c>
      <c r="C422" s="59">
        <f t="shared" si="162"/>
        <v>0</v>
      </c>
      <c r="D422" s="59">
        <f t="shared" si="162"/>
        <v>0.30821405583816913</v>
      </c>
      <c r="E422" s="60">
        <f t="shared" si="162"/>
        <v>0.30821405583816913</v>
      </c>
      <c r="F422" s="59">
        <f t="shared" si="162"/>
        <v>0.30821405583816913</v>
      </c>
      <c r="G422" s="59">
        <f t="shared" si="162"/>
        <v>0.30821405583816913</v>
      </c>
      <c r="H422" s="59">
        <f t="shared" si="162"/>
        <v>0.10251394441727543</v>
      </c>
      <c r="I422" s="59">
        <f t="shared" si="162"/>
        <v>0</v>
      </c>
      <c r="J422" s="60">
        <f t="shared" si="162"/>
        <v>1.1763895260998822</v>
      </c>
      <c r="K422" s="59">
        <f t="shared" si="162"/>
        <v>2.6048625220783106E-3</v>
      </c>
      <c r="L422" s="60">
        <f t="shared" si="162"/>
        <v>0</v>
      </c>
      <c r="M422" s="59">
        <f t="shared" si="162"/>
        <v>0.67060925213556699</v>
      </c>
      <c r="N422" s="59">
        <f t="shared" si="162"/>
        <v>0.16805564658569744</v>
      </c>
      <c r="O422" s="59">
        <f t="shared" si="146"/>
        <v>1.2133617683487357</v>
      </c>
      <c r="P422" s="59">
        <f t="shared" si="146"/>
        <v>0.91926438682376521</v>
      </c>
      <c r="Q422" s="59">
        <f t="shared" si="162"/>
        <v>0</v>
      </c>
      <c r="R422" s="59">
        <f t="shared" si="162"/>
        <v>0.10419450088313242</v>
      </c>
      <c r="S422" s="60">
        <f t="shared" si="166"/>
        <v>0.50416693975709237</v>
      </c>
      <c r="T422" s="59">
        <f t="shared" si="166"/>
        <v>1.0923617028070336E-2</v>
      </c>
      <c r="U422" s="60">
        <f t="shared" si="166"/>
        <v>0</v>
      </c>
      <c r="V422" s="59">
        <f t="shared" si="166"/>
        <v>0.16687925705959755</v>
      </c>
      <c r="W422" s="59">
        <f t="shared" si="164"/>
        <v>7.2263928031849903E-2</v>
      </c>
      <c r="X422" s="59">
        <f t="shared" si="166"/>
        <v>0</v>
      </c>
      <c r="Y422" s="59">
        <f t="shared" si="166"/>
        <v>0.10503477911606091</v>
      </c>
      <c r="Z422" s="59">
        <f t="shared" si="166"/>
        <v>0</v>
      </c>
      <c r="AA422" s="59">
        <f t="shared" si="166"/>
        <v>1.3444451726855797E-2</v>
      </c>
      <c r="AB422" s="59">
        <f t="shared" si="166"/>
        <v>0</v>
      </c>
      <c r="AC422" s="59">
        <f t="shared" si="166"/>
        <v>0</v>
      </c>
      <c r="AD422" s="59">
        <f t="shared" si="166"/>
        <v>0</v>
      </c>
      <c r="AE422" s="59">
        <f t="shared" si="166"/>
        <v>1.6805564658569746E-2</v>
      </c>
      <c r="AF422" s="59">
        <f t="shared" si="166"/>
        <v>0</v>
      </c>
      <c r="AG422" s="60">
        <f t="shared" si="164"/>
        <v>0</v>
      </c>
      <c r="AH422" s="59">
        <f t="shared" si="164"/>
        <v>0.40333355180567387</v>
      </c>
      <c r="AI422" s="59">
        <f t="shared" si="164"/>
        <v>1.848612112442672E-2</v>
      </c>
      <c r="AJ422" s="60">
        <f t="shared" si="164"/>
        <v>0</v>
      </c>
      <c r="AK422" s="60">
        <f t="shared" si="164"/>
        <v>0</v>
      </c>
      <c r="AL422" s="60">
        <f t="shared" si="164"/>
        <v>8.4027823292848719E-2</v>
      </c>
      <c r="AM422" s="60">
        <f t="shared" si="164"/>
        <v>9.5791718553847535E-3</v>
      </c>
      <c r="AN422" s="60">
        <f t="shared" si="164"/>
        <v>1.5629175132469864</v>
      </c>
      <c r="AO422" s="60">
        <f t="shared" si="164"/>
        <v>0</v>
      </c>
      <c r="AP422" s="60">
        <f t="shared" si="164"/>
        <v>0</v>
      </c>
      <c r="AQ422" s="60">
        <f t="shared" si="164"/>
        <v>0</v>
      </c>
      <c r="AR422" s="59">
        <f t="shared" si="164"/>
        <v>3.5795852722753554E-2</v>
      </c>
      <c r="AS422" s="59">
        <f t="shared" si="164"/>
        <v>0</v>
      </c>
      <c r="AT422" s="59">
        <f t="shared" si="164"/>
        <v>9.5791718553847549E-2</v>
      </c>
      <c r="AU422" s="59">
        <f t="shared" si="164"/>
        <v>0</v>
      </c>
      <c r="AV422" s="59">
        <f t="shared" si="164"/>
        <v>0</v>
      </c>
      <c r="AW422" s="59">
        <f t="shared" si="164"/>
        <v>0</v>
      </c>
      <c r="AX422" s="59">
        <f t="shared" si="165"/>
        <v>0</v>
      </c>
      <c r="AY422" s="59">
        <f t="shared" si="165"/>
        <v>0</v>
      </c>
      <c r="AZ422" s="59">
        <f t="shared" si="165"/>
        <v>0</v>
      </c>
      <c r="BA422" s="59">
        <f t="shared" si="165"/>
        <v>0</v>
      </c>
      <c r="BB422" s="59">
        <f t="shared" si="165"/>
        <v>4.2181967293010054E-2</v>
      </c>
    </row>
    <row r="423" spans="1:54" x14ac:dyDescent="0.25">
      <c r="A423" s="61">
        <f t="shared" si="156"/>
        <v>43567</v>
      </c>
      <c r="B423" s="32">
        <f t="shared" si="144"/>
        <v>8.7314823684418368</v>
      </c>
      <c r="C423" s="59">
        <f t="shared" si="162"/>
        <v>0</v>
      </c>
      <c r="D423" s="59">
        <f t="shared" si="162"/>
        <v>0.30821405583816913</v>
      </c>
      <c r="E423" s="60">
        <f t="shared" si="162"/>
        <v>0.30821405583816913</v>
      </c>
      <c r="F423" s="59">
        <f t="shared" si="162"/>
        <v>0.30821405583816913</v>
      </c>
      <c r="G423" s="59">
        <f t="shared" si="162"/>
        <v>0.30821405583816913</v>
      </c>
      <c r="H423" s="59">
        <f t="shared" si="162"/>
        <v>0.10251394441727543</v>
      </c>
      <c r="I423" s="59">
        <f t="shared" si="162"/>
        <v>0</v>
      </c>
      <c r="J423" s="60">
        <f t="shared" si="162"/>
        <v>1.1763895260998822</v>
      </c>
      <c r="K423" s="59">
        <f t="shared" si="162"/>
        <v>2.6048625220783106E-3</v>
      </c>
      <c r="L423" s="60">
        <f t="shared" si="162"/>
        <v>0</v>
      </c>
      <c r="M423" s="59">
        <f t="shared" si="162"/>
        <v>0.67060925213556699</v>
      </c>
      <c r="N423" s="59">
        <f t="shared" si="162"/>
        <v>0.16805564658569744</v>
      </c>
      <c r="O423" s="59">
        <f t="shared" si="146"/>
        <v>1.2133617683487357</v>
      </c>
      <c r="P423" s="59">
        <f t="shared" si="146"/>
        <v>0.91926438682376521</v>
      </c>
      <c r="Q423" s="59">
        <f t="shared" si="162"/>
        <v>0</v>
      </c>
      <c r="R423" s="59">
        <f t="shared" si="162"/>
        <v>0.10419450088313242</v>
      </c>
      <c r="S423" s="60">
        <f t="shared" si="166"/>
        <v>0.50416693975709237</v>
      </c>
      <c r="T423" s="59">
        <f t="shared" si="166"/>
        <v>1.0923617028070336E-2</v>
      </c>
      <c r="U423" s="60">
        <f t="shared" si="166"/>
        <v>0</v>
      </c>
      <c r="V423" s="59">
        <f t="shared" si="166"/>
        <v>0.16687925705959755</v>
      </c>
      <c r="W423" s="59">
        <f t="shared" si="164"/>
        <v>7.2263928031849903E-2</v>
      </c>
      <c r="X423" s="59">
        <f t="shared" si="166"/>
        <v>0</v>
      </c>
      <c r="Y423" s="59">
        <f t="shared" si="166"/>
        <v>0.10503477911606091</v>
      </c>
      <c r="Z423" s="59">
        <f t="shared" si="166"/>
        <v>0</v>
      </c>
      <c r="AA423" s="59">
        <f t="shared" si="166"/>
        <v>1.3444451726855797E-2</v>
      </c>
      <c r="AB423" s="59">
        <f t="shared" si="166"/>
        <v>0</v>
      </c>
      <c r="AC423" s="59">
        <f t="shared" si="166"/>
        <v>0</v>
      </c>
      <c r="AD423" s="59">
        <f t="shared" si="166"/>
        <v>0</v>
      </c>
      <c r="AE423" s="59">
        <f t="shared" si="166"/>
        <v>1.6805564658569746E-2</v>
      </c>
      <c r="AF423" s="59">
        <f t="shared" si="166"/>
        <v>0</v>
      </c>
      <c r="AG423" s="60">
        <f t="shared" si="166"/>
        <v>0</v>
      </c>
      <c r="AH423" s="59">
        <f t="shared" si="164"/>
        <v>0.40333355180567387</v>
      </c>
      <c r="AI423" s="59">
        <f t="shared" si="164"/>
        <v>1.848612112442672E-2</v>
      </c>
      <c r="AJ423" s="60">
        <f t="shared" si="164"/>
        <v>0</v>
      </c>
      <c r="AK423" s="60">
        <f t="shared" si="164"/>
        <v>0</v>
      </c>
      <c r="AL423" s="60">
        <f t="shared" si="164"/>
        <v>8.4027823292848719E-2</v>
      </c>
      <c r="AM423" s="60">
        <f t="shared" si="164"/>
        <v>9.5791718553847535E-3</v>
      </c>
      <c r="AN423" s="60">
        <f t="shared" si="164"/>
        <v>1.5629175132469864</v>
      </c>
      <c r="AO423" s="60">
        <f t="shared" si="164"/>
        <v>0</v>
      </c>
      <c r="AP423" s="60">
        <f t="shared" si="164"/>
        <v>0</v>
      </c>
      <c r="AQ423" s="60">
        <f t="shared" si="164"/>
        <v>0</v>
      </c>
      <c r="AR423" s="59">
        <f t="shared" si="164"/>
        <v>3.5795852722753554E-2</v>
      </c>
      <c r="AS423" s="59">
        <f t="shared" si="164"/>
        <v>0</v>
      </c>
      <c r="AT423" s="59">
        <f t="shared" si="164"/>
        <v>9.5791718553847549E-2</v>
      </c>
      <c r="AU423" s="59">
        <f t="shared" si="164"/>
        <v>0</v>
      </c>
      <c r="AV423" s="59">
        <f t="shared" si="164"/>
        <v>0</v>
      </c>
      <c r="AW423" s="59">
        <f t="shared" si="164"/>
        <v>0</v>
      </c>
      <c r="AX423" s="59">
        <f t="shared" si="165"/>
        <v>0</v>
      </c>
      <c r="AY423" s="59">
        <f t="shared" si="165"/>
        <v>0</v>
      </c>
      <c r="AZ423" s="59">
        <f t="shared" si="165"/>
        <v>0</v>
      </c>
      <c r="BA423" s="59">
        <f t="shared" si="165"/>
        <v>0</v>
      </c>
      <c r="BB423" s="59">
        <f t="shared" si="165"/>
        <v>4.2181967293010054E-2</v>
      </c>
    </row>
    <row r="424" spans="1:54" x14ac:dyDescent="0.25">
      <c r="A424" s="61">
        <f t="shared" si="156"/>
        <v>43568</v>
      </c>
      <c r="B424" s="32">
        <f t="shared" si="144"/>
        <v>8.7314823684418368</v>
      </c>
      <c r="C424" s="59">
        <f t="shared" si="162"/>
        <v>0</v>
      </c>
      <c r="D424" s="59">
        <f t="shared" si="162"/>
        <v>0.30821405583816913</v>
      </c>
      <c r="E424" s="60">
        <f t="shared" si="162"/>
        <v>0.30821405583816913</v>
      </c>
      <c r="F424" s="59">
        <f t="shared" si="162"/>
        <v>0.30821405583816913</v>
      </c>
      <c r="G424" s="59">
        <f t="shared" si="162"/>
        <v>0.30821405583816913</v>
      </c>
      <c r="H424" s="59">
        <f t="shared" si="162"/>
        <v>0.10251394441727543</v>
      </c>
      <c r="I424" s="59">
        <f t="shared" si="162"/>
        <v>0</v>
      </c>
      <c r="J424" s="60">
        <f t="shared" si="162"/>
        <v>1.1763895260998822</v>
      </c>
      <c r="K424" s="59">
        <f t="shared" si="162"/>
        <v>2.6048625220783106E-3</v>
      </c>
      <c r="L424" s="60">
        <f t="shared" si="162"/>
        <v>0</v>
      </c>
      <c r="M424" s="59">
        <f t="shared" si="162"/>
        <v>0.67060925213556699</v>
      </c>
      <c r="N424" s="59">
        <f t="shared" si="162"/>
        <v>0.16805564658569744</v>
      </c>
      <c r="O424" s="59">
        <f t="shared" si="146"/>
        <v>1.2133617683487357</v>
      </c>
      <c r="P424" s="59">
        <f t="shared" si="146"/>
        <v>0.91926438682376521</v>
      </c>
      <c r="Q424" s="59">
        <f t="shared" si="162"/>
        <v>0</v>
      </c>
      <c r="R424" s="59">
        <f t="shared" si="162"/>
        <v>0.10419450088313242</v>
      </c>
      <c r="S424" s="60">
        <f t="shared" si="166"/>
        <v>0.50416693975709237</v>
      </c>
      <c r="T424" s="59">
        <f t="shared" si="166"/>
        <v>1.0923617028070336E-2</v>
      </c>
      <c r="U424" s="60">
        <f t="shared" si="166"/>
        <v>0</v>
      </c>
      <c r="V424" s="59">
        <f t="shared" si="166"/>
        <v>0.16687925705959755</v>
      </c>
      <c r="W424" s="59">
        <f t="shared" si="164"/>
        <v>7.2263928031849903E-2</v>
      </c>
      <c r="X424" s="59">
        <f t="shared" si="166"/>
        <v>0</v>
      </c>
      <c r="Y424" s="59">
        <f t="shared" si="166"/>
        <v>0.10503477911606091</v>
      </c>
      <c r="Z424" s="59">
        <f t="shared" si="166"/>
        <v>0</v>
      </c>
      <c r="AA424" s="59">
        <f t="shared" si="166"/>
        <v>1.3444451726855797E-2</v>
      </c>
      <c r="AB424" s="59">
        <f t="shared" si="166"/>
        <v>0</v>
      </c>
      <c r="AC424" s="59">
        <f t="shared" si="166"/>
        <v>0</v>
      </c>
      <c r="AD424" s="59">
        <f t="shared" si="166"/>
        <v>0</v>
      </c>
      <c r="AE424" s="59">
        <f t="shared" si="166"/>
        <v>1.6805564658569746E-2</v>
      </c>
      <c r="AF424" s="59">
        <f t="shared" si="166"/>
        <v>0</v>
      </c>
      <c r="AG424" s="60">
        <f t="shared" si="164"/>
        <v>0</v>
      </c>
      <c r="AH424" s="59">
        <f t="shared" si="164"/>
        <v>0.40333355180567387</v>
      </c>
      <c r="AI424" s="59">
        <f t="shared" si="164"/>
        <v>1.848612112442672E-2</v>
      </c>
      <c r="AJ424" s="60">
        <f t="shared" si="164"/>
        <v>0</v>
      </c>
      <c r="AK424" s="60">
        <f t="shared" si="164"/>
        <v>0</v>
      </c>
      <c r="AL424" s="60">
        <f t="shared" si="164"/>
        <v>8.4027823292848719E-2</v>
      </c>
      <c r="AM424" s="60">
        <f t="shared" si="164"/>
        <v>9.5791718553847535E-3</v>
      </c>
      <c r="AN424" s="60">
        <f t="shared" si="164"/>
        <v>1.5629175132469864</v>
      </c>
      <c r="AO424" s="60">
        <f t="shared" si="164"/>
        <v>0</v>
      </c>
      <c r="AP424" s="60">
        <f t="shared" si="164"/>
        <v>0</v>
      </c>
      <c r="AQ424" s="60">
        <f t="shared" si="164"/>
        <v>0</v>
      </c>
      <c r="AR424" s="59">
        <f t="shared" si="164"/>
        <v>3.5795852722753554E-2</v>
      </c>
      <c r="AS424" s="59">
        <f t="shared" si="164"/>
        <v>0</v>
      </c>
      <c r="AT424" s="59">
        <f t="shared" si="164"/>
        <v>9.5791718553847549E-2</v>
      </c>
      <c r="AU424" s="59">
        <f t="shared" si="164"/>
        <v>0</v>
      </c>
      <c r="AV424" s="59">
        <f t="shared" si="164"/>
        <v>0</v>
      </c>
      <c r="AW424" s="59">
        <f t="shared" si="164"/>
        <v>0</v>
      </c>
      <c r="AX424" s="59">
        <f t="shared" si="165"/>
        <v>0</v>
      </c>
      <c r="AY424" s="59">
        <f t="shared" si="165"/>
        <v>0</v>
      </c>
      <c r="AZ424" s="59">
        <f t="shared" si="165"/>
        <v>0</v>
      </c>
      <c r="BA424" s="59">
        <f t="shared" si="165"/>
        <v>0</v>
      </c>
      <c r="BB424" s="59">
        <f t="shared" si="165"/>
        <v>4.2181967293010054E-2</v>
      </c>
    </row>
    <row r="425" spans="1:54" x14ac:dyDescent="0.25">
      <c r="A425" s="61">
        <f t="shared" si="156"/>
        <v>43569</v>
      </c>
      <c r="B425" s="32">
        <f t="shared" si="144"/>
        <v>8.7314823684418368</v>
      </c>
      <c r="C425" s="59">
        <f t="shared" si="162"/>
        <v>0</v>
      </c>
      <c r="D425" s="59">
        <f t="shared" si="162"/>
        <v>0.30821405583816913</v>
      </c>
      <c r="E425" s="60">
        <f t="shared" si="162"/>
        <v>0.30821405583816913</v>
      </c>
      <c r="F425" s="59">
        <f t="shared" si="162"/>
        <v>0.30821405583816913</v>
      </c>
      <c r="G425" s="59">
        <f t="shared" si="162"/>
        <v>0.30821405583816913</v>
      </c>
      <c r="H425" s="59">
        <f t="shared" si="162"/>
        <v>0.10251394441727543</v>
      </c>
      <c r="I425" s="59">
        <f t="shared" si="162"/>
        <v>0</v>
      </c>
      <c r="J425" s="60">
        <f t="shared" si="162"/>
        <v>1.1763895260998822</v>
      </c>
      <c r="K425" s="59">
        <f t="shared" si="162"/>
        <v>2.6048625220783106E-3</v>
      </c>
      <c r="L425" s="60">
        <f t="shared" si="162"/>
        <v>0</v>
      </c>
      <c r="M425" s="59">
        <f t="shared" si="162"/>
        <v>0.67060925213556699</v>
      </c>
      <c r="N425" s="59">
        <f t="shared" si="162"/>
        <v>0.16805564658569744</v>
      </c>
      <c r="O425" s="59">
        <f t="shared" si="146"/>
        <v>1.2133617683487357</v>
      </c>
      <c r="P425" s="59">
        <f t="shared" si="146"/>
        <v>0.91926438682376521</v>
      </c>
      <c r="Q425" s="59">
        <f t="shared" si="162"/>
        <v>0</v>
      </c>
      <c r="R425" s="59">
        <f t="shared" si="162"/>
        <v>0.10419450088313242</v>
      </c>
      <c r="S425" s="60">
        <f t="shared" si="166"/>
        <v>0.50416693975709237</v>
      </c>
      <c r="T425" s="59">
        <f t="shared" si="166"/>
        <v>1.0923617028070336E-2</v>
      </c>
      <c r="U425" s="60">
        <f t="shared" si="166"/>
        <v>0</v>
      </c>
      <c r="V425" s="59">
        <f t="shared" si="166"/>
        <v>0.16687925705959755</v>
      </c>
      <c r="W425" s="59">
        <f t="shared" si="164"/>
        <v>7.2263928031849903E-2</v>
      </c>
      <c r="X425" s="59">
        <f t="shared" si="166"/>
        <v>0</v>
      </c>
      <c r="Y425" s="59">
        <f t="shared" si="166"/>
        <v>0.10503477911606091</v>
      </c>
      <c r="Z425" s="59">
        <f t="shared" si="166"/>
        <v>0</v>
      </c>
      <c r="AA425" s="59">
        <f t="shared" si="166"/>
        <v>1.3444451726855797E-2</v>
      </c>
      <c r="AB425" s="59">
        <f t="shared" si="166"/>
        <v>0</v>
      </c>
      <c r="AC425" s="59">
        <f t="shared" si="166"/>
        <v>0</v>
      </c>
      <c r="AD425" s="59">
        <f t="shared" si="166"/>
        <v>0</v>
      </c>
      <c r="AE425" s="59">
        <f t="shared" si="166"/>
        <v>1.6805564658569746E-2</v>
      </c>
      <c r="AF425" s="59">
        <f t="shared" si="166"/>
        <v>0</v>
      </c>
      <c r="AG425" s="60">
        <f t="shared" si="164"/>
        <v>0</v>
      </c>
      <c r="AH425" s="59">
        <f t="shared" si="164"/>
        <v>0.40333355180567387</v>
      </c>
      <c r="AI425" s="59">
        <f t="shared" si="164"/>
        <v>1.848612112442672E-2</v>
      </c>
      <c r="AJ425" s="60">
        <f t="shared" si="164"/>
        <v>0</v>
      </c>
      <c r="AK425" s="60">
        <f t="shared" si="164"/>
        <v>0</v>
      </c>
      <c r="AL425" s="60">
        <f t="shared" si="164"/>
        <v>8.4027823292848719E-2</v>
      </c>
      <c r="AM425" s="60">
        <f t="shared" si="164"/>
        <v>9.5791718553847535E-3</v>
      </c>
      <c r="AN425" s="60">
        <f t="shared" si="164"/>
        <v>1.5629175132469864</v>
      </c>
      <c r="AO425" s="60">
        <f t="shared" si="164"/>
        <v>0</v>
      </c>
      <c r="AP425" s="60">
        <f t="shared" si="164"/>
        <v>0</v>
      </c>
      <c r="AQ425" s="60">
        <f t="shared" si="164"/>
        <v>0</v>
      </c>
      <c r="AR425" s="59">
        <f t="shared" si="164"/>
        <v>3.5795852722753554E-2</v>
      </c>
      <c r="AS425" s="59">
        <f t="shared" si="164"/>
        <v>0</v>
      </c>
      <c r="AT425" s="59">
        <f t="shared" si="164"/>
        <v>9.5791718553847549E-2</v>
      </c>
      <c r="AU425" s="59">
        <f t="shared" si="164"/>
        <v>0</v>
      </c>
      <c r="AV425" s="59">
        <f t="shared" si="164"/>
        <v>0</v>
      </c>
      <c r="AW425" s="59">
        <f t="shared" si="164"/>
        <v>0</v>
      </c>
      <c r="AX425" s="59">
        <f t="shared" si="165"/>
        <v>0</v>
      </c>
      <c r="AY425" s="59">
        <f t="shared" si="165"/>
        <v>0</v>
      </c>
      <c r="AZ425" s="59">
        <f t="shared" si="165"/>
        <v>0</v>
      </c>
      <c r="BA425" s="59">
        <f t="shared" si="165"/>
        <v>0</v>
      </c>
      <c r="BB425" s="59">
        <f t="shared" si="165"/>
        <v>4.2181967293010054E-2</v>
      </c>
    </row>
    <row r="426" spans="1:54" x14ac:dyDescent="0.25">
      <c r="A426" s="61">
        <f t="shared" si="156"/>
        <v>43570</v>
      </c>
      <c r="B426" s="32">
        <f t="shared" si="144"/>
        <v>8.7314823684418368</v>
      </c>
      <c r="C426" s="59">
        <f t="shared" si="162"/>
        <v>0</v>
      </c>
      <c r="D426" s="59">
        <f t="shared" si="162"/>
        <v>0.30821405583816913</v>
      </c>
      <c r="E426" s="60">
        <f t="shared" si="162"/>
        <v>0.30821405583816913</v>
      </c>
      <c r="F426" s="59">
        <f t="shared" si="162"/>
        <v>0.30821405583816913</v>
      </c>
      <c r="G426" s="59">
        <f t="shared" si="162"/>
        <v>0.30821405583816913</v>
      </c>
      <c r="H426" s="59">
        <f t="shared" si="162"/>
        <v>0.10251394441727543</v>
      </c>
      <c r="I426" s="59">
        <f t="shared" si="162"/>
        <v>0</v>
      </c>
      <c r="J426" s="60">
        <f t="shared" si="162"/>
        <v>1.1763895260998822</v>
      </c>
      <c r="K426" s="59">
        <f t="shared" si="162"/>
        <v>2.6048625220783106E-3</v>
      </c>
      <c r="L426" s="60">
        <f t="shared" si="162"/>
        <v>0</v>
      </c>
      <c r="M426" s="59">
        <f t="shared" si="162"/>
        <v>0.67060925213556699</v>
      </c>
      <c r="N426" s="59">
        <f t="shared" si="162"/>
        <v>0.16805564658569744</v>
      </c>
      <c r="O426" s="59">
        <f t="shared" si="146"/>
        <v>1.2133617683487357</v>
      </c>
      <c r="P426" s="59">
        <f t="shared" si="146"/>
        <v>0.91926438682376521</v>
      </c>
      <c r="Q426" s="59">
        <f t="shared" si="162"/>
        <v>0</v>
      </c>
      <c r="R426" s="59">
        <f t="shared" si="162"/>
        <v>0.10419450088313242</v>
      </c>
      <c r="S426" s="60">
        <f t="shared" si="166"/>
        <v>0.50416693975709237</v>
      </c>
      <c r="T426" s="59">
        <f t="shared" si="166"/>
        <v>1.0923617028070336E-2</v>
      </c>
      <c r="U426" s="60">
        <f t="shared" si="166"/>
        <v>0</v>
      </c>
      <c r="V426" s="59">
        <f t="shared" si="166"/>
        <v>0.16687925705959755</v>
      </c>
      <c r="W426" s="59">
        <f t="shared" si="164"/>
        <v>7.2263928031849903E-2</v>
      </c>
      <c r="X426" s="59">
        <f t="shared" si="166"/>
        <v>0</v>
      </c>
      <c r="Y426" s="59">
        <f t="shared" si="166"/>
        <v>0.10503477911606091</v>
      </c>
      <c r="Z426" s="59">
        <f t="shared" si="166"/>
        <v>0</v>
      </c>
      <c r="AA426" s="59">
        <f t="shared" si="166"/>
        <v>1.3444451726855797E-2</v>
      </c>
      <c r="AB426" s="59">
        <f t="shared" si="166"/>
        <v>0</v>
      </c>
      <c r="AC426" s="59">
        <f t="shared" si="166"/>
        <v>0</v>
      </c>
      <c r="AD426" s="59">
        <f t="shared" si="166"/>
        <v>0</v>
      </c>
      <c r="AE426" s="59">
        <f t="shared" si="166"/>
        <v>1.6805564658569746E-2</v>
      </c>
      <c r="AF426" s="59">
        <f t="shared" si="166"/>
        <v>0</v>
      </c>
      <c r="AG426" s="60">
        <f t="shared" si="164"/>
        <v>0</v>
      </c>
      <c r="AH426" s="59">
        <f t="shared" si="164"/>
        <v>0.40333355180567387</v>
      </c>
      <c r="AI426" s="59">
        <f t="shared" si="164"/>
        <v>1.848612112442672E-2</v>
      </c>
      <c r="AJ426" s="60">
        <f t="shared" si="164"/>
        <v>0</v>
      </c>
      <c r="AK426" s="60">
        <f t="shared" si="164"/>
        <v>0</v>
      </c>
      <c r="AL426" s="60">
        <f t="shared" si="164"/>
        <v>8.4027823292848719E-2</v>
      </c>
      <c r="AM426" s="60">
        <f t="shared" si="164"/>
        <v>9.5791718553847535E-3</v>
      </c>
      <c r="AN426" s="60">
        <f t="shared" si="164"/>
        <v>1.5629175132469864</v>
      </c>
      <c r="AO426" s="60">
        <f t="shared" si="164"/>
        <v>0</v>
      </c>
      <c r="AP426" s="60">
        <f t="shared" si="164"/>
        <v>0</v>
      </c>
      <c r="AQ426" s="60">
        <f t="shared" si="164"/>
        <v>0</v>
      </c>
      <c r="AR426" s="59">
        <f t="shared" si="164"/>
        <v>3.5795852722753554E-2</v>
      </c>
      <c r="AS426" s="59">
        <f t="shared" si="164"/>
        <v>0</v>
      </c>
      <c r="AT426" s="59">
        <f t="shared" si="164"/>
        <v>9.5791718553847549E-2</v>
      </c>
      <c r="AU426" s="59">
        <f t="shared" si="164"/>
        <v>0</v>
      </c>
      <c r="AV426" s="59">
        <f t="shared" si="164"/>
        <v>0</v>
      </c>
      <c r="AW426" s="59">
        <f t="shared" si="164"/>
        <v>0</v>
      </c>
      <c r="AX426" s="59">
        <f t="shared" si="165"/>
        <v>0</v>
      </c>
      <c r="AY426" s="59">
        <f t="shared" si="165"/>
        <v>0</v>
      </c>
      <c r="AZ426" s="59">
        <f t="shared" si="165"/>
        <v>0</v>
      </c>
      <c r="BA426" s="59">
        <f t="shared" si="165"/>
        <v>0</v>
      </c>
      <c r="BB426" s="59">
        <f t="shared" si="165"/>
        <v>4.2181967293010054E-2</v>
      </c>
    </row>
    <row r="427" spans="1:54" x14ac:dyDescent="0.25">
      <c r="A427" s="61">
        <f t="shared" si="156"/>
        <v>43571</v>
      </c>
      <c r="B427" s="32">
        <f t="shared" si="144"/>
        <v>8.7314823684418368</v>
      </c>
      <c r="C427" s="59">
        <f t="shared" si="162"/>
        <v>0</v>
      </c>
      <c r="D427" s="59">
        <f t="shared" si="162"/>
        <v>0.30821405583816913</v>
      </c>
      <c r="E427" s="60">
        <f t="shared" si="162"/>
        <v>0.30821405583816913</v>
      </c>
      <c r="F427" s="59">
        <f t="shared" si="162"/>
        <v>0.30821405583816913</v>
      </c>
      <c r="G427" s="59">
        <f t="shared" si="162"/>
        <v>0.30821405583816913</v>
      </c>
      <c r="H427" s="59">
        <f t="shared" si="162"/>
        <v>0.10251394441727543</v>
      </c>
      <c r="I427" s="59">
        <f t="shared" si="162"/>
        <v>0</v>
      </c>
      <c r="J427" s="60">
        <f t="shared" si="162"/>
        <v>1.1763895260998822</v>
      </c>
      <c r="K427" s="59">
        <f t="shared" si="162"/>
        <v>2.6048625220783106E-3</v>
      </c>
      <c r="L427" s="60">
        <f t="shared" si="162"/>
        <v>0</v>
      </c>
      <c r="M427" s="59">
        <f t="shared" si="162"/>
        <v>0.67060925213556699</v>
      </c>
      <c r="N427" s="59">
        <f t="shared" si="162"/>
        <v>0.16805564658569744</v>
      </c>
      <c r="O427" s="59">
        <f t="shared" si="146"/>
        <v>1.2133617683487357</v>
      </c>
      <c r="P427" s="59">
        <f t="shared" si="146"/>
        <v>0.91926438682376521</v>
      </c>
      <c r="Q427" s="59">
        <f t="shared" si="162"/>
        <v>0</v>
      </c>
      <c r="R427" s="59">
        <f t="shared" si="162"/>
        <v>0.10419450088313242</v>
      </c>
      <c r="S427" s="60">
        <f t="shared" si="166"/>
        <v>0.50416693975709237</v>
      </c>
      <c r="T427" s="59">
        <f t="shared" si="166"/>
        <v>1.0923617028070336E-2</v>
      </c>
      <c r="U427" s="60">
        <f t="shared" si="166"/>
        <v>0</v>
      </c>
      <c r="V427" s="59">
        <f t="shared" si="166"/>
        <v>0.16687925705959755</v>
      </c>
      <c r="W427" s="59">
        <f t="shared" si="164"/>
        <v>7.2263928031849903E-2</v>
      </c>
      <c r="X427" s="59">
        <f t="shared" si="166"/>
        <v>0</v>
      </c>
      <c r="Y427" s="59">
        <f t="shared" si="166"/>
        <v>0.10503477911606091</v>
      </c>
      <c r="Z427" s="59">
        <f t="shared" si="166"/>
        <v>0</v>
      </c>
      <c r="AA427" s="59">
        <f t="shared" si="166"/>
        <v>1.3444451726855797E-2</v>
      </c>
      <c r="AB427" s="59">
        <f t="shared" si="166"/>
        <v>0</v>
      </c>
      <c r="AC427" s="59">
        <f t="shared" si="166"/>
        <v>0</v>
      </c>
      <c r="AD427" s="59">
        <f t="shared" si="166"/>
        <v>0</v>
      </c>
      <c r="AE427" s="59">
        <f t="shared" si="166"/>
        <v>1.6805564658569746E-2</v>
      </c>
      <c r="AF427" s="59">
        <f t="shared" si="166"/>
        <v>0</v>
      </c>
      <c r="AG427" s="60">
        <f t="shared" si="164"/>
        <v>0</v>
      </c>
      <c r="AH427" s="59">
        <f t="shared" si="164"/>
        <v>0.40333355180567387</v>
      </c>
      <c r="AI427" s="59">
        <f t="shared" si="164"/>
        <v>1.848612112442672E-2</v>
      </c>
      <c r="AJ427" s="60">
        <f t="shared" si="164"/>
        <v>0</v>
      </c>
      <c r="AK427" s="60">
        <f t="shared" si="164"/>
        <v>0</v>
      </c>
      <c r="AL427" s="60">
        <f t="shared" si="164"/>
        <v>8.4027823292848719E-2</v>
      </c>
      <c r="AM427" s="60">
        <f t="shared" si="164"/>
        <v>9.5791718553847535E-3</v>
      </c>
      <c r="AN427" s="60">
        <f t="shared" si="164"/>
        <v>1.5629175132469864</v>
      </c>
      <c r="AO427" s="60">
        <f t="shared" si="164"/>
        <v>0</v>
      </c>
      <c r="AP427" s="60">
        <f t="shared" si="164"/>
        <v>0</v>
      </c>
      <c r="AQ427" s="60">
        <f t="shared" si="164"/>
        <v>0</v>
      </c>
      <c r="AR427" s="59">
        <f t="shared" si="164"/>
        <v>3.5795852722753554E-2</v>
      </c>
      <c r="AS427" s="59">
        <f t="shared" si="164"/>
        <v>0</v>
      </c>
      <c r="AT427" s="59">
        <f t="shared" si="164"/>
        <v>9.5791718553847549E-2</v>
      </c>
      <c r="AU427" s="59">
        <f t="shared" si="164"/>
        <v>0</v>
      </c>
      <c r="AV427" s="59">
        <f t="shared" si="164"/>
        <v>0</v>
      </c>
      <c r="AW427" s="59">
        <f t="shared" si="164"/>
        <v>0</v>
      </c>
      <c r="AX427" s="59">
        <f t="shared" si="165"/>
        <v>0</v>
      </c>
      <c r="AY427" s="59">
        <f t="shared" si="165"/>
        <v>0</v>
      </c>
      <c r="AZ427" s="59">
        <f t="shared" si="165"/>
        <v>0</v>
      </c>
      <c r="BA427" s="59">
        <f t="shared" si="165"/>
        <v>0</v>
      </c>
      <c r="BB427" s="59">
        <f t="shared" si="165"/>
        <v>4.2181967293010054E-2</v>
      </c>
    </row>
    <row r="428" spans="1:54" x14ac:dyDescent="0.25">
      <c r="A428" s="61">
        <f t="shared" si="156"/>
        <v>43572</v>
      </c>
      <c r="B428" s="32">
        <f t="shared" si="144"/>
        <v>8.7314823684418368</v>
      </c>
      <c r="C428" s="59">
        <f t="shared" ref="C428:R456" si="167">C$36/1.98347/30</f>
        <v>0</v>
      </c>
      <c r="D428" s="59">
        <f t="shared" si="167"/>
        <v>0.30821405583816913</v>
      </c>
      <c r="E428" s="60">
        <f t="shared" si="167"/>
        <v>0.30821405583816913</v>
      </c>
      <c r="F428" s="59">
        <f t="shared" si="167"/>
        <v>0.30821405583816913</v>
      </c>
      <c r="G428" s="59">
        <f t="shared" si="167"/>
        <v>0.30821405583816913</v>
      </c>
      <c r="H428" s="59">
        <f t="shared" si="167"/>
        <v>0.10251394441727543</v>
      </c>
      <c r="I428" s="59">
        <f t="shared" si="167"/>
        <v>0</v>
      </c>
      <c r="J428" s="60">
        <f t="shared" si="167"/>
        <v>1.1763895260998822</v>
      </c>
      <c r="K428" s="59">
        <f t="shared" si="167"/>
        <v>2.6048625220783106E-3</v>
      </c>
      <c r="L428" s="60">
        <f t="shared" si="167"/>
        <v>0</v>
      </c>
      <c r="M428" s="59">
        <f t="shared" si="167"/>
        <v>0.67060925213556699</v>
      </c>
      <c r="N428" s="59">
        <f t="shared" si="167"/>
        <v>0.16805564658569744</v>
      </c>
      <c r="O428" s="59">
        <f t="shared" si="146"/>
        <v>1.2133617683487357</v>
      </c>
      <c r="P428" s="59">
        <f t="shared" si="146"/>
        <v>0.91926438682376521</v>
      </c>
      <c r="Q428" s="59">
        <f t="shared" si="167"/>
        <v>0</v>
      </c>
      <c r="R428" s="59">
        <f t="shared" si="167"/>
        <v>0.10419450088313242</v>
      </c>
      <c r="S428" s="60">
        <f t="shared" si="166"/>
        <v>0.50416693975709237</v>
      </c>
      <c r="T428" s="59">
        <f t="shared" si="166"/>
        <v>1.0923617028070336E-2</v>
      </c>
      <c r="U428" s="60">
        <f t="shared" si="166"/>
        <v>0</v>
      </c>
      <c r="V428" s="59">
        <f t="shared" si="166"/>
        <v>0.16687925705959755</v>
      </c>
      <c r="W428" s="59">
        <f t="shared" si="164"/>
        <v>7.2263928031849903E-2</v>
      </c>
      <c r="X428" s="59">
        <f t="shared" si="166"/>
        <v>0</v>
      </c>
      <c r="Y428" s="59">
        <f t="shared" si="166"/>
        <v>0.10503477911606091</v>
      </c>
      <c r="Z428" s="59">
        <f t="shared" si="166"/>
        <v>0</v>
      </c>
      <c r="AA428" s="59">
        <f t="shared" si="166"/>
        <v>1.3444451726855797E-2</v>
      </c>
      <c r="AB428" s="59">
        <f t="shared" si="166"/>
        <v>0</v>
      </c>
      <c r="AC428" s="59">
        <f t="shared" si="166"/>
        <v>0</v>
      </c>
      <c r="AD428" s="59">
        <f t="shared" si="166"/>
        <v>0</v>
      </c>
      <c r="AE428" s="59">
        <f t="shared" si="166"/>
        <v>1.6805564658569746E-2</v>
      </c>
      <c r="AF428" s="59">
        <f t="shared" si="166"/>
        <v>0</v>
      </c>
      <c r="AG428" s="60">
        <f t="shared" si="164"/>
        <v>0</v>
      </c>
      <c r="AH428" s="59">
        <f t="shared" si="164"/>
        <v>0.40333355180567387</v>
      </c>
      <c r="AI428" s="59">
        <f t="shared" si="164"/>
        <v>1.848612112442672E-2</v>
      </c>
      <c r="AJ428" s="60">
        <f t="shared" si="164"/>
        <v>0</v>
      </c>
      <c r="AK428" s="60">
        <f t="shared" si="164"/>
        <v>0</v>
      </c>
      <c r="AL428" s="60">
        <f t="shared" si="164"/>
        <v>8.4027823292848719E-2</v>
      </c>
      <c r="AM428" s="60">
        <f t="shared" si="164"/>
        <v>9.5791718553847535E-3</v>
      </c>
      <c r="AN428" s="60">
        <f t="shared" si="164"/>
        <v>1.5629175132469864</v>
      </c>
      <c r="AO428" s="60">
        <f t="shared" si="164"/>
        <v>0</v>
      </c>
      <c r="AP428" s="60">
        <f t="shared" si="164"/>
        <v>0</v>
      </c>
      <c r="AQ428" s="60">
        <f t="shared" si="164"/>
        <v>0</v>
      </c>
      <c r="AR428" s="59">
        <f t="shared" si="164"/>
        <v>3.5795852722753554E-2</v>
      </c>
      <c r="AS428" s="59">
        <f t="shared" si="164"/>
        <v>0</v>
      </c>
      <c r="AT428" s="59">
        <f t="shared" si="164"/>
        <v>9.5791718553847549E-2</v>
      </c>
      <c r="AU428" s="59">
        <f t="shared" si="164"/>
        <v>0</v>
      </c>
      <c r="AV428" s="59">
        <f t="shared" si="164"/>
        <v>0</v>
      </c>
      <c r="AW428" s="59">
        <f t="shared" si="164"/>
        <v>0</v>
      </c>
      <c r="AX428" s="59">
        <f t="shared" si="165"/>
        <v>0</v>
      </c>
      <c r="AY428" s="59">
        <f t="shared" si="165"/>
        <v>0</v>
      </c>
      <c r="AZ428" s="59">
        <f t="shared" si="165"/>
        <v>0</v>
      </c>
      <c r="BA428" s="59">
        <f t="shared" si="165"/>
        <v>0</v>
      </c>
      <c r="BB428" s="59">
        <f t="shared" si="165"/>
        <v>4.2181967293010054E-2</v>
      </c>
    </row>
    <row r="429" spans="1:54" x14ac:dyDescent="0.25">
      <c r="A429" s="61">
        <f t="shared" si="156"/>
        <v>43573</v>
      </c>
      <c r="B429" s="32">
        <f t="shared" si="144"/>
        <v>8.7314823684418368</v>
      </c>
      <c r="C429" s="59">
        <f t="shared" si="167"/>
        <v>0</v>
      </c>
      <c r="D429" s="59">
        <f t="shared" si="167"/>
        <v>0.30821405583816913</v>
      </c>
      <c r="E429" s="60">
        <f t="shared" si="167"/>
        <v>0.30821405583816913</v>
      </c>
      <c r="F429" s="59">
        <f t="shared" si="167"/>
        <v>0.30821405583816913</v>
      </c>
      <c r="G429" s="59">
        <f t="shared" si="167"/>
        <v>0.30821405583816913</v>
      </c>
      <c r="H429" s="59">
        <f t="shared" si="167"/>
        <v>0.10251394441727543</v>
      </c>
      <c r="I429" s="59">
        <f t="shared" si="167"/>
        <v>0</v>
      </c>
      <c r="J429" s="60">
        <f t="shared" si="167"/>
        <v>1.1763895260998822</v>
      </c>
      <c r="K429" s="59">
        <f t="shared" si="167"/>
        <v>2.6048625220783106E-3</v>
      </c>
      <c r="L429" s="60">
        <f t="shared" si="167"/>
        <v>0</v>
      </c>
      <c r="M429" s="59">
        <f t="shared" si="167"/>
        <v>0.67060925213556699</v>
      </c>
      <c r="N429" s="59">
        <f t="shared" si="167"/>
        <v>0.16805564658569744</v>
      </c>
      <c r="O429" s="59">
        <f t="shared" si="146"/>
        <v>1.2133617683487357</v>
      </c>
      <c r="P429" s="59">
        <f t="shared" si="146"/>
        <v>0.91926438682376521</v>
      </c>
      <c r="Q429" s="59">
        <f t="shared" si="167"/>
        <v>0</v>
      </c>
      <c r="R429" s="59">
        <f t="shared" si="167"/>
        <v>0.10419450088313242</v>
      </c>
      <c r="S429" s="60">
        <f t="shared" si="166"/>
        <v>0.50416693975709237</v>
      </c>
      <c r="T429" s="59">
        <f t="shared" si="166"/>
        <v>1.0923617028070336E-2</v>
      </c>
      <c r="U429" s="60">
        <f t="shared" si="166"/>
        <v>0</v>
      </c>
      <c r="V429" s="59">
        <f t="shared" si="166"/>
        <v>0.16687925705959755</v>
      </c>
      <c r="W429" s="59">
        <f t="shared" si="164"/>
        <v>7.2263928031849903E-2</v>
      </c>
      <c r="X429" s="59">
        <f t="shared" si="166"/>
        <v>0</v>
      </c>
      <c r="Y429" s="59">
        <f t="shared" si="166"/>
        <v>0.10503477911606091</v>
      </c>
      <c r="Z429" s="59">
        <f t="shared" si="166"/>
        <v>0</v>
      </c>
      <c r="AA429" s="59">
        <f t="shared" si="166"/>
        <v>1.3444451726855797E-2</v>
      </c>
      <c r="AB429" s="59">
        <f t="shared" si="166"/>
        <v>0</v>
      </c>
      <c r="AC429" s="59">
        <f t="shared" si="166"/>
        <v>0</v>
      </c>
      <c r="AD429" s="59">
        <f t="shared" si="166"/>
        <v>0</v>
      </c>
      <c r="AE429" s="59">
        <f t="shared" si="166"/>
        <v>1.6805564658569746E-2</v>
      </c>
      <c r="AF429" s="59">
        <f t="shared" si="166"/>
        <v>0</v>
      </c>
      <c r="AG429" s="60">
        <f t="shared" si="164"/>
        <v>0</v>
      </c>
      <c r="AH429" s="59">
        <f t="shared" si="164"/>
        <v>0.40333355180567387</v>
      </c>
      <c r="AI429" s="59">
        <f t="shared" si="164"/>
        <v>1.848612112442672E-2</v>
      </c>
      <c r="AJ429" s="60">
        <f t="shared" si="164"/>
        <v>0</v>
      </c>
      <c r="AK429" s="60">
        <f t="shared" si="164"/>
        <v>0</v>
      </c>
      <c r="AL429" s="60">
        <f t="shared" si="164"/>
        <v>8.4027823292848719E-2</v>
      </c>
      <c r="AM429" s="60">
        <f t="shared" si="164"/>
        <v>9.5791718553847535E-3</v>
      </c>
      <c r="AN429" s="60">
        <f t="shared" si="164"/>
        <v>1.5629175132469864</v>
      </c>
      <c r="AO429" s="60">
        <f t="shared" si="164"/>
        <v>0</v>
      </c>
      <c r="AP429" s="60">
        <f t="shared" si="164"/>
        <v>0</v>
      </c>
      <c r="AQ429" s="60">
        <f t="shared" si="164"/>
        <v>0</v>
      </c>
      <c r="AR429" s="59">
        <f t="shared" si="164"/>
        <v>3.5795852722753554E-2</v>
      </c>
      <c r="AS429" s="59">
        <f t="shared" si="164"/>
        <v>0</v>
      </c>
      <c r="AT429" s="59">
        <f t="shared" si="164"/>
        <v>9.5791718553847549E-2</v>
      </c>
      <c r="AU429" s="59">
        <f t="shared" si="164"/>
        <v>0</v>
      </c>
      <c r="AV429" s="59">
        <f t="shared" si="164"/>
        <v>0</v>
      </c>
      <c r="AW429" s="59">
        <f t="shared" si="164"/>
        <v>0</v>
      </c>
      <c r="AX429" s="59">
        <f t="shared" si="165"/>
        <v>0</v>
      </c>
      <c r="AY429" s="59">
        <f t="shared" si="165"/>
        <v>0</v>
      </c>
      <c r="AZ429" s="59">
        <f t="shared" si="165"/>
        <v>0</v>
      </c>
      <c r="BA429" s="59">
        <f t="shared" si="165"/>
        <v>0</v>
      </c>
      <c r="BB429" s="59">
        <f t="shared" si="165"/>
        <v>4.2181967293010054E-2</v>
      </c>
    </row>
    <row r="430" spans="1:54" x14ac:dyDescent="0.25">
      <c r="A430" s="61">
        <f t="shared" si="156"/>
        <v>43574</v>
      </c>
      <c r="B430" s="32">
        <f t="shared" si="144"/>
        <v>8.7314823684418368</v>
      </c>
      <c r="C430" s="59">
        <f t="shared" si="167"/>
        <v>0</v>
      </c>
      <c r="D430" s="59">
        <f t="shared" si="167"/>
        <v>0.30821405583816913</v>
      </c>
      <c r="E430" s="60">
        <f t="shared" si="167"/>
        <v>0.30821405583816913</v>
      </c>
      <c r="F430" s="59">
        <f t="shared" si="167"/>
        <v>0.30821405583816913</v>
      </c>
      <c r="G430" s="59">
        <f t="shared" si="167"/>
        <v>0.30821405583816913</v>
      </c>
      <c r="H430" s="59">
        <f t="shared" si="167"/>
        <v>0.10251394441727543</v>
      </c>
      <c r="I430" s="59">
        <f t="shared" si="167"/>
        <v>0</v>
      </c>
      <c r="J430" s="60">
        <f t="shared" si="167"/>
        <v>1.1763895260998822</v>
      </c>
      <c r="K430" s="59">
        <f t="shared" si="167"/>
        <v>2.6048625220783106E-3</v>
      </c>
      <c r="L430" s="60">
        <f t="shared" si="167"/>
        <v>0</v>
      </c>
      <c r="M430" s="59">
        <f t="shared" si="167"/>
        <v>0.67060925213556699</v>
      </c>
      <c r="N430" s="59">
        <f t="shared" si="167"/>
        <v>0.16805564658569744</v>
      </c>
      <c r="O430" s="59">
        <f t="shared" si="146"/>
        <v>1.2133617683487357</v>
      </c>
      <c r="P430" s="59">
        <f t="shared" si="146"/>
        <v>0.91926438682376521</v>
      </c>
      <c r="Q430" s="59">
        <f t="shared" si="167"/>
        <v>0</v>
      </c>
      <c r="R430" s="59">
        <f t="shared" si="167"/>
        <v>0.10419450088313242</v>
      </c>
      <c r="S430" s="60">
        <f t="shared" si="166"/>
        <v>0.50416693975709237</v>
      </c>
      <c r="T430" s="59">
        <f t="shared" si="166"/>
        <v>1.0923617028070336E-2</v>
      </c>
      <c r="U430" s="60">
        <f t="shared" si="166"/>
        <v>0</v>
      </c>
      <c r="V430" s="59">
        <f t="shared" si="166"/>
        <v>0.16687925705959755</v>
      </c>
      <c r="W430" s="59">
        <f t="shared" si="164"/>
        <v>7.2263928031849903E-2</v>
      </c>
      <c r="X430" s="59">
        <f t="shared" si="166"/>
        <v>0</v>
      </c>
      <c r="Y430" s="59">
        <f t="shared" si="166"/>
        <v>0.10503477911606091</v>
      </c>
      <c r="Z430" s="59">
        <f t="shared" si="166"/>
        <v>0</v>
      </c>
      <c r="AA430" s="59">
        <f t="shared" si="166"/>
        <v>1.3444451726855797E-2</v>
      </c>
      <c r="AB430" s="59">
        <f t="shared" si="166"/>
        <v>0</v>
      </c>
      <c r="AC430" s="59">
        <f t="shared" si="166"/>
        <v>0</v>
      </c>
      <c r="AD430" s="59">
        <f t="shared" si="166"/>
        <v>0</v>
      </c>
      <c r="AE430" s="59">
        <f t="shared" si="166"/>
        <v>1.6805564658569746E-2</v>
      </c>
      <c r="AF430" s="59">
        <f t="shared" si="166"/>
        <v>0</v>
      </c>
      <c r="AG430" s="60">
        <f t="shared" si="164"/>
        <v>0</v>
      </c>
      <c r="AH430" s="59">
        <f t="shared" si="164"/>
        <v>0.40333355180567387</v>
      </c>
      <c r="AI430" s="59">
        <f t="shared" si="164"/>
        <v>1.848612112442672E-2</v>
      </c>
      <c r="AJ430" s="60">
        <f t="shared" si="164"/>
        <v>0</v>
      </c>
      <c r="AK430" s="60">
        <f t="shared" si="164"/>
        <v>0</v>
      </c>
      <c r="AL430" s="60">
        <f t="shared" si="164"/>
        <v>8.4027823292848719E-2</v>
      </c>
      <c r="AM430" s="60">
        <f t="shared" si="164"/>
        <v>9.5791718553847535E-3</v>
      </c>
      <c r="AN430" s="60">
        <f t="shared" si="164"/>
        <v>1.5629175132469864</v>
      </c>
      <c r="AO430" s="60">
        <f t="shared" si="164"/>
        <v>0</v>
      </c>
      <c r="AP430" s="60">
        <f t="shared" si="164"/>
        <v>0</v>
      </c>
      <c r="AQ430" s="60">
        <f t="shared" si="164"/>
        <v>0</v>
      </c>
      <c r="AR430" s="59">
        <f t="shared" si="164"/>
        <v>3.5795852722753554E-2</v>
      </c>
      <c r="AS430" s="59">
        <f t="shared" si="164"/>
        <v>0</v>
      </c>
      <c r="AT430" s="59">
        <f t="shared" si="164"/>
        <v>9.5791718553847549E-2</v>
      </c>
      <c r="AU430" s="59">
        <f t="shared" si="164"/>
        <v>0</v>
      </c>
      <c r="AV430" s="59">
        <f t="shared" si="164"/>
        <v>0</v>
      </c>
      <c r="AW430" s="59">
        <f t="shared" si="164"/>
        <v>0</v>
      </c>
      <c r="AX430" s="59">
        <f t="shared" si="165"/>
        <v>0</v>
      </c>
      <c r="AY430" s="59">
        <f t="shared" si="165"/>
        <v>0</v>
      </c>
      <c r="AZ430" s="59">
        <f t="shared" si="165"/>
        <v>0</v>
      </c>
      <c r="BA430" s="59">
        <f t="shared" si="165"/>
        <v>0</v>
      </c>
      <c r="BB430" s="59">
        <f t="shared" si="165"/>
        <v>4.2181967293010054E-2</v>
      </c>
    </row>
    <row r="431" spans="1:54" x14ac:dyDescent="0.25">
      <c r="A431" s="61">
        <f t="shared" si="156"/>
        <v>43575</v>
      </c>
      <c r="B431" s="32">
        <f t="shared" si="144"/>
        <v>8.7314823684418368</v>
      </c>
      <c r="C431" s="59">
        <f t="shared" si="167"/>
        <v>0</v>
      </c>
      <c r="D431" s="59">
        <f t="shared" si="167"/>
        <v>0.30821405583816913</v>
      </c>
      <c r="E431" s="60">
        <f t="shared" si="167"/>
        <v>0.30821405583816913</v>
      </c>
      <c r="F431" s="59">
        <f t="shared" si="167"/>
        <v>0.30821405583816913</v>
      </c>
      <c r="G431" s="59">
        <f t="shared" si="167"/>
        <v>0.30821405583816913</v>
      </c>
      <c r="H431" s="59">
        <f t="shared" si="167"/>
        <v>0.10251394441727543</v>
      </c>
      <c r="I431" s="59">
        <f t="shared" si="167"/>
        <v>0</v>
      </c>
      <c r="J431" s="60">
        <f t="shared" si="167"/>
        <v>1.1763895260998822</v>
      </c>
      <c r="K431" s="59">
        <f t="shared" si="167"/>
        <v>2.6048625220783106E-3</v>
      </c>
      <c r="L431" s="60">
        <f t="shared" si="167"/>
        <v>0</v>
      </c>
      <c r="M431" s="59">
        <f t="shared" si="167"/>
        <v>0.67060925213556699</v>
      </c>
      <c r="N431" s="59">
        <f t="shared" si="167"/>
        <v>0.16805564658569744</v>
      </c>
      <c r="O431" s="59">
        <f t="shared" si="146"/>
        <v>1.2133617683487357</v>
      </c>
      <c r="P431" s="59">
        <f t="shared" si="146"/>
        <v>0.91926438682376521</v>
      </c>
      <c r="Q431" s="59">
        <f t="shared" si="167"/>
        <v>0</v>
      </c>
      <c r="R431" s="59">
        <f t="shared" si="167"/>
        <v>0.10419450088313242</v>
      </c>
      <c r="S431" s="60">
        <f t="shared" si="166"/>
        <v>0.50416693975709237</v>
      </c>
      <c r="T431" s="59">
        <f t="shared" si="166"/>
        <v>1.0923617028070336E-2</v>
      </c>
      <c r="U431" s="60">
        <f t="shared" si="166"/>
        <v>0</v>
      </c>
      <c r="V431" s="59">
        <f t="shared" si="166"/>
        <v>0.16687925705959755</v>
      </c>
      <c r="W431" s="59">
        <f t="shared" si="164"/>
        <v>7.2263928031849903E-2</v>
      </c>
      <c r="X431" s="59">
        <f t="shared" si="166"/>
        <v>0</v>
      </c>
      <c r="Y431" s="59">
        <f t="shared" si="166"/>
        <v>0.10503477911606091</v>
      </c>
      <c r="Z431" s="59">
        <f t="shared" si="166"/>
        <v>0</v>
      </c>
      <c r="AA431" s="59">
        <f t="shared" si="166"/>
        <v>1.3444451726855797E-2</v>
      </c>
      <c r="AB431" s="59">
        <f t="shared" si="166"/>
        <v>0</v>
      </c>
      <c r="AC431" s="59">
        <f t="shared" si="166"/>
        <v>0</v>
      </c>
      <c r="AD431" s="59">
        <f t="shared" si="166"/>
        <v>0</v>
      </c>
      <c r="AE431" s="59">
        <f t="shared" si="166"/>
        <v>1.6805564658569746E-2</v>
      </c>
      <c r="AF431" s="59">
        <f t="shared" si="166"/>
        <v>0</v>
      </c>
      <c r="AG431" s="60">
        <f t="shared" si="164"/>
        <v>0</v>
      </c>
      <c r="AH431" s="59">
        <f t="shared" si="164"/>
        <v>0.40333355180567387</v>
      </c>
      <c r="AI431" s="59">
        <f t="shared" si="164"/>
        <v>1.848612112442672E-2</v>
      </c>
      <c r="AJ431" s="60">
        <f t="shared" si="164"/>
        <v>0</v>
      </c>
      <c r="AK431" s="60">
        <f t="shared" si="164"/>
        <v>0</v>
      </c>
      <c r="AL431" s="60">
        <f t="shared" si="164"/>
        <v>8.4027823292848719E-2</v>
      </c>
      <c r="AM431" s="60">
        <f t="shared" si="164"/>
        <v>9.5791718553847535E-3</v>
      </c>
      <c r="AN431" s="60">
        <f t="shared" si="164"/>
        <v>1.5629175132469864</v>
      </c>
      <c r="AO431" s="60">
        <f t="shared" si="164"/>
        <v>0</v>
      </c>
      <c r="AP431" s="60">
        <f t="shared" si="164"/>
        <v>0</v>
      </c>
      <c r="AQ431" s="60">
        <f t="shared" si="164"/>
        <v>0</v>
      </c>
      <c r="AR431" s="59">
        <f t="shared" si="164"/>
        <v>3.5795852722753554E-2</v>
      </c>
      <c r="AS431" s="59">
        <f t="shared" si="164"/>
        <v>0</v>
      </c>
      <c r="AT431" s="59">
        <f t="shared" si="164"/>
        <v>9.5791718553847549E-2</v>
      </c>
      <c r="AU431" s="59">
        <f t="shared" si="164"/>
        <v>0</v>
      </c>
      <c r="AV431" s="59">
        <f t="shared" si="164"/>
        <v>0</v>
      </c>
      <c r="AW431" s="59">
        <f t="shared" si="164"/>
        <v>0</v>
      </c>
      <c r="AX431" s="59">
        <f t="shared" si="165"/>
        <v>0</v>
      </c>
      <c r="AY431" s="59">
        <f t="shared" si="165"/>
        <v>0</v>
      </c>
      <c r="AZ431" s="59">
        <f t="shared" si="165"/>
        <v>0</v>
      </c>
      <c r="BA431" s="59">
        <f t="shared" si="165"/>
        <v>0</v>
      </c>
      <c r="BB431" s="59">
        <f t="shared" si="165"/>
        <v>4.2181967293010054E-2</v>
      </c>
    </row>
    <row r="432" spans="1:54" x14ac:dyDescent="0.25">
      <c r="A432" s="61">
        <f t="shared" si="156"/>
        <v>43576</v>
      </c>
      <c r="B432" s="32">
        <f t="shared" ref="B432:B495" si="168">SUM(C432:BB432)</f>
        <v>8.7314823684418368</v>
      </c>
      <c r="C432" s="59">
        <f t="shared" si="167"/>
        <v>0</v>
      </c>
      <c r="D432" s="59">
        <f t="shared" si="167"/>
        <v>0.30821405583816913</v>
      </c>
      <c r="E432" s="60">
        <f t="shared" si="167"/>
        <v>0.30821405583816913</v>
      </c>
      <c r="F432" s="59">
        <f t="shared" si="167"/>
        <v>0.30821405583816913</v>
      </c>
      <c r="G432" s="59">
        <f t="shared" si="167"/>
        <v>0.30821405583816913</v>
      </c>
      <c r="H432" s="59">
        <f t="shared" si="167"/>
        <v>0.10251394441727543</v>
      </c>
      <c r="I432" s="59">
        <f t="shared" si="167"/>
        <v>0</v>
      </c>
      <c r="J432" s="60">
        <f t="shared" si="167"/>
        <v>1.1763895260998822</v>
      </c>
      <c r="K432" s="59">
        <f t="shared" si="167"/>
        <v>2.6048625220783106E-3</v>
      </c>
      <c r="L432" s="60">
        <f t="shared" si="167"/>
        <v>0</v>
      </c>
      <c r="M432" s="59">
        <f t="shared" si="167"/>
        <v>0.67060925213556699</v>
      </c>
      <c r="N432" s="59">
        <f t="shared" si="167"/>
        <v>0.16805564658569744</v>
      </c>
      <c r="O432" s="59">
        <f t="shared" si="146"/>
        <v>1.2133617683487357</v>
      </c>
      <c r="P432" s="59">
        <f t="shared" si="146"/>
        <v>0.91926438682376521</v>
      </c>
      <c r="Q432" s="59">
        <f t="shared" si="167"/>
        <v>0</v>
      </c>
      <c r="R432" s="59">
        <f t="shared" si="167"/>
        <v>0.10419450088313242</v>
      </c>
      <c r="S432" s="60">
        <f t="shared" si="166"/>
        <v>0.50416693975709237</v>
      </c>
      <c r="T432" s="59">
        <f t="shared" si="166"/>
        <v>1.0923617028070336E-2</v>
      </c>
      <c r="U432" s="60">
        <f t="shared" si="166"/>
        <v>0</v>
      </c>
      <c r="V432" s="59">
        <f t="shared" si="166"/>
        <v>0.16687925705959755</v>
      </c>
      <c r="W432" s="59">
        <f t="shared" si="164"/>
        <v>7.2263928031849903E-2</v>
      </c>
      <c r="X432" s="59">
        <f t="shared" si="166"/>
        <v>0</v>
      </c>
      <c r="Y432" s="59">
        <f t="shared" si="166"/>
        <v>0.10503477911606091</v>
      </c>
      <c r="Z432" s="59">
        <f t="shared" si="166"/>
        <v>0</v>
      </c>
      <c r="AA432" s="59">
        <f t="shared" si="166"/>
        <v>1.3444451726855797E-2</v>
      </c>
      <c r="AB432" s="59">
        <f t="shared" si="166"/>
        <v>0</v>
      </c>
      <c r="AC432" s="59">
        <f t="shared" si="166"/>
        <v>0</v>
      </c>
      <c r="AD432" s="59">
        <f t="shared" si="166"/>
        <v>0</v>
      </c>
      <c r="AE432" s="59">
        <f t="shared" si="166"/>
        <v>1.6805564658569746E-2</v>
      </c>
      <c r="AF432" s="59">
        <f t="shared" si="166"/>
        <v>0</v>
      </c>
      <c r="AG432" s="60">
        <f t="shared" si="164"/>
        <v>0</v>
      </c>
      <c r="AH432" s="59">
        <f t="shared" si="164"/>
        <v>0.40333355180567387</v>
      </c>
      <c r="AI432" s="59">
        <f t="shared" si="164"/>
        <v>1.848612112442672E-2</v>
      </c>
      <c r="AJ432" s="60">
        <f t="shared" si="164"/>
        <v>0</v>
      </c>
      <c r="AK432" s="60">
        <f t="shared" si="164"/>
        <v>0</v>
      </c>
      <c r="AL432" s="60">
        <f t="shared" si="164"/>
        <v>8.4027823292848719E-2</v>
      </c>
      <c r="AM432" s="60">
        <f t="shared" si="164"/>
        <v>9.5791718553847535E-3</v>
      </c>
      <c r="AN432" s="60">
        <f t="shared" si="164"/>
        <v>1.5629175132469864</v>
      </c>
      <c r="AO432" s="60">
        <f t="shared" si="164"/>
        <v>0</v>
      </c>
      <c r="AP432" s="60">
        <f t="shared" ref="AP432:BE444" si="169">AP$36/1.98347/30</f>
        <v>0</v>
      </c>
      <c r="AQ432" s="60">
        <f t="shared" si="169"/>
        <v>0</v>
      </c>
      <c r="AR432" s="59">
        <f t="shared" si="169"/>
        <v>3.5795852722753554E-2</v>
      </c>
      <c r="AS432" s="59">
        <f t="shared" si="169"/>
        <v>0</v>
      </c>
      <c r="AT432" s="59">
        <f t="shared" si="169"/>
        <v>9.5791718553847549E-2</v>
      </c>
      <c r="AU432" s="59">
        <f t="shared" si="169"/>
        <v>0</v>
      </c>
      <c r="AV432" s="59">
        <f t="shared" si="169"/>
        <v>0</v>
      </c>
      <c r="AW432" s="59">
        <f t="shared" si="169"/>
        <v>0</v>
      </c>
      <c r="AX432" s="59">
        <f t="shared" si="169"/>
        <v>0</v>
      </c>
      <c r="AY432" s="59">
        <f t="shared" si="169"/>
        <v>0</v>
      </c>
      <c r="AZ432" s="59">
        <f t="shared" si="169"/>
        <v>0</v>
      </c>
      <c r="BA432" s="59">
        <f t="shared" si="169"/>
        <v>0</v>
      </c>
      <c r="BB432" s="59">
        <f t="shared" si="169"/>
        <v>4.2181967293010054E-2</v>
      </c>
    </row>
    <row r="433" spans="1:54" x14ac:dyDescent="0.25">
      <c r="A433" s="61">
        <f t="shared" si="156"/>
        <v>43577</v>
      </c>
      <c r="B433" s="32">
        <f t="shared" si="168"/>
        <v>8.7314823684418368</v>
      </c>
      <c r="C433" s="59">
        <f t="shared" si="167"/>
        <v>0</v>
      </c>
      <c r="D433" s="59">
        <f t="shared" si="167"/>
        <v>0.30821405583816913</v>
      </c>
      <c r="E433" s="60">
        <f t="shared" si="167"/>
        <v>0.30821405583816913</v>
      </c>
      <c r="F433" s="59">
        <f t="shared" si="167"/>
        <v>0.30821405583816913</v>
      </c>
      <c r="G433" s="59">
        <f t="shared" si="167"/>
        <v>0.30821405583816913</v>
      </c>
      <c r="H433" s="59">
        <f t="shared" si="167"/>
        <v>0.10251394441727543</v>
      </c>
      <c r="I433" s="59">
        <f t="shared" si="167"/>
        <v>0</v>
      </c>
      <c r="J433" s="60">
        <f t="shared" si="167"/>
        <v>1.1763895260998822</v>
      </c>
      <c r="K433" s="59">
        <f t="shared" si="167"/>
        <v>2.6048625220783106E-3</v>
      </c>
      <c r="L433" s="60">
        <f t="shared" si="167"/>
        <v>0</v>
      </c>
      <c r="M433" s="59">
        <f t="shared" si="167"/>
        <v>0.67060925213556699</v>
      </c>
      <c r="N433" s="59">
        <f t="shared" si="167"/>
        <v>0.16805564658569744</v>
      </c>
      <c r="O433" s="59">
        <f t="shared" si="146"/>
        <v>1.2133617683487357</v>
      </c>
      <c r="P433" s="59">
        <f t="shared" si="146"/>
        <v>0.91926438682376521</v>
      </c>
      <c r="Q433" s="59">
        <f t="shared" si="167"/>
        <v>0</v>
      </c>
      <c r="R433" s="59">
        <f t="shared" si="167"/>
        <v>0.10419450088313242</v>
      </c>
      <c r="S433" s="60">
        <f t="shared" si="166"/>
        <v>0.50416693975709237</v>
      </c>
      <c r="T433" s="59">
        <f t="shared" si="166"/>
        <v>1.0923617028070336E-2</v>
      </c>
      <c r="U433" s="60">
        <f t="shared" si="166"/>
        <v>0</v>
      </c>
      <c r="V433" s="59">
        <f t="shared" si="166"/>
        <v>0.16687925705959755</v>
      </c>
      <c r="W433" s="59">
        <f t="shared" si="166"/>
        <v>7.2263928031849903E-2</v>
      </c>
      <c r="X433" s="59">
        <f t="shared" si="166"/>
        <v>0</v>
      </c>
      <c r="Y433" s="59">
        <f t="shared" si="166"/>
        <v>0.10503477911606091</v>
      </c>
      <c r="Z433" s="59">
        <f t="shared" si="166"/>
        <v>0</v>
      </c>
      <c r="AA433" s="59">
        <f t="shared" si="166"/>
        <v>1.3444451726855797E-2</v>
      </c>
      <c r="AB433" s="59">
        <f t="shared" si="166"/>
        <v>0</v>
      </c>
      <c r="AC433" s="59">
        <f t="shared" si="166"/>
        <v>0</v>
      </c>
      <c r="AD433" s="59">
        <f t="shared" si="166"/>
        <v>0</v>
      </c>
      <c r="AE433" s="59">
        <f t="shared" si="166"/>
        <v>1.6805564658569746E-2</v>
      </c>
      <c r="AF433" s="59">
        <f t="shared" si="166"/>
        <v>0</v>
      </c>
      <c r="AG433" s="60">
        <f t="shared" si="166"/>
        <v>0</v>
      </c>
      <c r="AH433" s="59">
        <f t="shared" si="166"/>
        <v>0.40333355180567387</v>
      </c>
      <c r="AI433" s="59">
        <f t="shared" si="166"/>
        <v>1.848612112442672E-2</v>
      </c>
      <c r="AJ433" s="60">
        <f t="shared" si="166"/>
        <v>0</v>
      </c>
      <c r="AK433" s="60">
        <f t="shared" si="166"/>
        <v>0</v>
      </c>
      <c r="AL433" s="60">
        <f t="shared" si="166"/>
        <v>8.4027823292848719E-2</v>
      </c>
      <c r="AM433" s="60">
        <f t="shared" si="166"/>
        <v>9.5791718553847535E-3</v>
      </c>
      <c r="AN433" s="60">
        <f t="shared" si="166"/>
        <v>1.5629175132469864</v>
      </c>
      <c r="AO433" s="60">
        <f t="shared" si="166"/>
        <v>0</v>
      </c>
      <c r="AP433" s="60">
        <f t="shared" si="166"/>
        <v>0</v>
      </c>
      <c r="AQ433" s="60">
        <f t="shared" si="166"/>
        <v>0</v>
      </c>
      <c r="AR433" s="59">
        <f t="shared" si="166"/>
        <v>3.5795852722753554E-2</v>
      </c>
      <c r="AS433" s="59">
        <f t="shared" si="166"/>
        <v>0</v>
      </c>
      <c r="AT433" s="59">
        <f t="shared" si="166"/>
        <v>9.5791718553847549E-2</v>
      </c>
      <c r="AU433" s="59">
        <f t="shared" si="166"/>
        <v>0</v>
      </c>
      <c r="AV433" s="59">
        <f t="shared" si="166"/>
        <v>0</v>
      </c>
      <c r="AW433" s="59">
        <f t="shared" si="169"/>
        <v>0</v>
      </c>
      <c r="AX433" s="59">
        <f t="shared" si="169"/>
        <v>0</v>
      </c>
      <c r="AY433" s="59">
        <f t="shared" si="169"/>
        <v>0</v>
      </c>
      <c r="AZ433" s="59">
        <f t="shared" si="169"/>
        <v>0</v>
      </c>
      <c r="BA433" s="59">
        <f t="shared" si="169"/>
        <v>0</v>
      </c>
      <c r="BB433" s="59">
        <f t="shared" si="169"/>
        <v>4.2181967293010054E-2</v>
      </c>
    </row>
    <row r="434" spans="1:54" x14ac:dyDescent="0.25">
      <c r="A434" s="61">
        <f t="shared" si="156"/>
        <v>43578</v>
      </c>
      <c r="B434" s="32">
        <f t="shared" si="168"/>
        <v>8.7314823684418368</v>
      </c>
      <c r="C434" s="59">
        <f t="shared" si="167"/>
        <v>0</v>
      </c>
      <c r="D434" s="59">
        <f t="shared" si="167"/>
        <v>0.30821405583816913</v>
      </c>
      <c r="E434" s="60">
        <f t="shared" si="167"/>
        <v>0.30821405583816913</v>
      </c>
      <c r="F434" s="59">
        <f t="shared" si="167"/>
        <v>0.30821405583816913</v>
      </c>
      <c r="G434" s="59">
        <f t="shared" si="167"/>
        <v>0.30821405583816913</v>
      </c>
      <c r="H434" s="59">
        <f t="shared" si="167"/>
        <v>0.10251394441727543</v>
      </c>
      <c r="I434" s="59">
        <f t="shared" si="167"/>
        <v>0</v>
      </c>
      <c r="J434" s="60">
        <f t="shared" si="167"/>
        <v>1.1763895260998822</v>
      </c>
      <c r="K434" s="59">
        <f t="shared" si="167"/>
        <v>2.6048625220783106E-3</v>
      </c>
      <c r="L434" s="60">
        <f t="shared" si="167"/>
        <v>0</v>
      </c>
      <c r="M434" s="59">
        <f t="shared" si="167"/>
        <v>0.67060925213556699</v>
      </c>
      <c r="N434" s="59">
        <f t="shared" si="167"/>
        <v>0.16805564658569744</v>
      </c>
      <c r="O434" s="59">
        <f t="shared" si="146"/>
        <v>1.2133617683487357</v>
      </c>
      <c r="P434" s="59">
        <f t="shared" si="146"/>
        <v>0.91926438682376521</v>
      </c>
      <c r="Q434" s="59">
        <f t="shared" si="167"/>
        <v>0</v>
      </c>
      <c r="R434" s="59">
        <f t="shared" si="167"/>
        <v>0.10419450088313242</v>
      </c>
      <c r="S434" s="60">
        <f t="shared" si="166"/>
        <v>0.50416693975709237</v>
      </c>
      <c r="T434" s="59">
        <f t="shared" si="166"/>
        <v>1.0923617028070336E-2</v>
      </c>
      <c r="U434" s="60">
        <f t="shared" si="166"/>
        <v>0</v>
      </c>
      <c r="V434" s="59">
        <f t="shared" si="166"/>
        <v>0.16687925705959755</v>
      </c>
      <c r="W434" s="59">
        <f t="shared" si="166"/>
        <v>7.2263928031849903E-2</v>
      </c>
      <c r="X434" s="59">
        <f t="shared" si="166"/>
        <v>0</v>
      </c>
      <c r="Y434" s="59">
        <f t="shared" si="166"/>
        <v>0.10503477911606091</v>
      </c>
      <c r="Z434" s="59">
        <f t="shared" si="166"/>
        <v>0</v>
      </c>
      <c r="AA434" s="59">
        <f t="shared" si="166"/>
        <v>1.3444451726855797E-2</v>
      </c>
      <c r="AB434" s="59">
        <f t="shared" si="166"/>
        <v>0</v>
      </c>
      <c r="AC434" s="59">
        <f t="shared" si="166"/>
        <v>0</v>
      </c>
      <c r="AD434" s="59">
        <f t="shared" si="166"/>
        <v>0</v>
      </c>
      <c r="AE434" s="59">
        <f t="shared" si="166"/>
        <v>1.6805564658569746E-2</v>
      </c>
      <c r="AF434" s="59">
        <f t="shared" si="166"/>
        <v>0</v>
      </c>
      <c r="AG434" s="60">
        <f t="shared" si="166"/>
        <v>0</v>
      </c>
      <c r="AH434" s="59">
        <f t="shared" si="166"/>
        <v>0.40333355180567387</v>
      </c>
      <c r="AI434" s="59">
        <f t="shared" si="166"/>
        <v>1.848612112442672E-2</v>
      </c>
      <c r="AJ434" s="60">
        <f t="shared" si="166"/>
        <v>0</v>
      </c>
      <c r="AK434" s="60">
        <f t="shared" si="166"/>
        <v>0</v>
      </c>
      <c r="AL434" s="60">
        <f t="shared" si="166"/>
        <v>8.4027823292848719E-2</v>
      </c>
      <c r="AM434" s="60">
        <f t="shared" si="166"/>
        <v>9.5791718553847535E-3</v>
      </c>
      <c r="AN434" s="60">
        <f t="shared" si="166"/>
        <v>1.5629175132469864</v>
      </c>
      <c r="AO434" s="60">
        <f t="shared" si="166"/>
        <v>0</v>
      </c>
      <c r="AP434" s="60">
        <f t="shared" si="166"/>
        <v>0</v>
      </c>
      <c r="AQ434" s="60">
        <f t="shared" si="166"/>
        <v>0</v>
      </c>
      <c r="AR434" s="59">
        <f t="shared" si="166"/>
        <v>3.5795852722753554E-2</v>
      </c>
      <c r="AS434" s="59">
        <f t="shared" si="166"/>
        <v>0</v>
      </c>
      <c r="AT434" s="59">
        <f t="shared" si="166"/>
        <v>9.5791718553847549E-2</v>
      </c>
      <c r="AU434" s="59">
        <f t="shared" si="166"/>
        <v>0</v>
      </c>
      <c r="AV434" s="59">
        <f t="shared" si="166"/>
        <v>0</v>
      </c>
      <c r="AW434" s="59">
        <f t="shared" si="169"/>
        <v>0</v>
      </c>
      <c r="AX434" s="59">
        <f t="shared" si="169"/>
        <v>0</v>
      </c>
      <c r="AY434" s="59">
        <f t="shared" si="169"/>
        <v>0</v>
      </c>
      <c r="AZ434" s="59">
        <f t="shared" si="169"/>
        <v>0</v>
      </c>
      <c r="BA434" s="59">
        <f t="shared" si="169"/>
        <v>0</v>
      </c>
      <c r="BB434" s="59">
        <f t="shared" si="169"/>
        <v>4.2181967293010054E-2</v>
      </c>
    </row>
    <row r="435" spans="1:54" x14ac:dyDescent="0.25">
      <c r="A435" s="61">
        <f t="shared" si="156"/>
        <v>43579</v>
      </c>
      <c r="B435" s="32">
        <f t="shared" si="168"/>
        <v>8.7314823684418368</v>
      </c>
      <c r="C435" s="59">
        <f t="shared" si="167"/>
        <v>0</v>
      </c>
      <c r="D435" s="59">
        <f t="shared" si="167"/>
        <v>0.30821405583816913</v>
      </c>
      <c r="E435" s="60">
        <f t="shared" si="167"/>
        <v>0.30821405583816913</v>
      </c>
      <c r="F435" s="59">
        <f t="shared" si="167"/>
        <v>0.30821405583816913</v>
      </c>
      <c r="G435" s="59">
        <f t="shared" si="167"/>
        <v>0.30821405583816913</v>
      </c>
      <c r="H435" s="59">
        <f t="shared" si="167"/>
        <v>0.10251394441727543</v>
      </c>
      <c r="I435" s="59">
        <f t="shared" si="167"/>
        <v>0</v>
      </c>
      <c r="J435" s="60">
        <f t="shared" si="167"/>
        <v>1.1763895260998822</v>
      </c>
      <c r="K435" s="59">
        <f t="shared" si="167"/>
        <v>2.6048625220783106E-3</v>
      </c>
      <c r="L435" s="60">
        <f t="shared" si="167"/>
        <v>0</v>
      </c>
      <c r="M435" s="59">
        <f t="shared" si="167"/>
        <v>0.67060925213556699</v>
      </c>
      <c r="N435" s="59">
        <f t="shared" si="167"/>
        <v>0.16805564658569744</v>
      </c>
      <c r="O435" s="59">
        <f t="shared" si="146"/>
        <v>1.2133617683487357</v>
      </c>
      <c r="P435" s="59">
        <f t="shared" si="146"/>
        <v>0.91926438682376521</v>
      </c>
      <c r="Q435" s="59">
        <f t="shared" si="167"/>
        <v>0</v>
      </c>
      <c r="R435" s="59">
        <f t="shared" si="167"/>
        <v>0.10419450088313242</v>
      </c>
      <c r="S435" s="60">
        <f t="shared" si="166"/>
        <v>0.50416693975709237</v>
      </c>
      <c r="T435" s="59">
        <f t="shared" si="166"/>
        <v>1.0923617028070336E-2</v>
      </c>
      <c r="U435" s="60">
        <f t="shared" si="166"/>
        <v>0</v>
      </c>
      <c r="V435" s="59">
        <f t="shared" si="166"/>
        <v>0.16687925705959755</v>
      </c>
      <c r="W435" s="59">
        <f t="shared" si="166"/>
        <v>7.2263928031849903E-2</v>
      </c>
      <c r="X435" s="59">
        <f t="shared" si="166"/>
        <v>0</v>
      </c>
      <c r="Y435" s="59">
        <f t="shared" si="166"/>
        <v>0.10503477911606091</v>
      </c>
      <c r="Z435" s="59">
        <f t="shared" si="166"/>
        <v>0</v>
      </c>
      <c r="AA435" s="59">
        <f t="shared" si="166"/>
        <v>1.3444451726855797E-2</v>
      </c>
      <c r="AB435" s="59">
        <f t="shared" si="166"/>
        <v>0</v>
      </c>
      <c r="AC435" s="59">
        <f t="shared" si="166"/>
        <v>0</v>
      </c>
      <c r="AD435" s="59">
        <f t="shared" si="166"/>
        <v>0</v>
      </c>
      <c r="AE435" s="59">
        <f t="shared" si="166"/>
        <v>1.6805564658569746E-2</v>
      </c>
      <c r="AF435" s="59">
        <f t="shared" si="166"/>
        <v>0</v>
      </c>
      <c r="AG435" s="60">
        <f t="shared" si="166"/>
        <v>0</v>
      </c>
      <c r="AH435" s="59">
        <f t="shared" si="166"/>
        <v>0.40333355180567387</v>
      </c>
      <c r="AI435" s="59">
        <f t="shared" si="166"/>
        <v>1.848612112442672E-2</v>
      </c>
      <c r="AJ435" s="60">
        <f t="shared" si="166"/>
        <v>0</v>
      </c>
      <c r="AK435" s="60">
        <f t="shared" si="166"/>
        <v>0</v>
      </c>
      <c r="AL435" s="60">
        <f t="shared" si="166"/>
        <v>8.4027823292848719E-2</v>
      </c>
      <c r="AM435" s="60">
        <f t="shared" si="166"/>
        <v>9.5791718553847535E-3</v>
      </c>
      <c r="AN435" s="60">
        <f t="shared" si="166"/>
        <v>1.5629175132469864</v>
      </c>
      <c r="AO435" s="60">
        <f t="shared" si="166"/>
        <v>0</v>
      </c>
      <c r="AP435" s="60">
        <f t="shared" si="166"/>
        <v>0</v>
      </c>
      <c r="AQ435" s="60">
        <f t="shared" si="166"/>
        <v>0</v>
      </c>
      <c r="AR435" s="59">
        <f t="shared" ref="AR435:BG447" si="170">AR$36/1.98347/30</f>
        <v>3.5795852722753554E-2</v>
      </c>
      <c r="AS435" s="59">
        <f t="shared" si="170"/>
        <v>0</v>
      </c>
      <c r="AT435" s="59">
        <f t="shared" si="170"/>
        <v>9.5791718553847549E-2</v>
      </c>
      <c r="AU435" s="59">
        <f t="shared" si="170"/>
        <v>0</v>
      </c>
      <c r="AV435" s="59">
        <f t="shared" si="170"/>
        <v>0</v>
      </c>
      <c r="AW435" s="59">
        <f t="shared" si="169"/>
        <v>0</v>
      </c>
      <c r="AX435" s="59">
        <f t="shared" si="169"/>
        <v>0</v>
      </c>
      <c r="AY435" s="59">
        <f t="shared" si="169"/>
        <v>0</v>
      </c>
      <c r="AZ435" s="59">
        <f t="shared" si="169"/>
        <v>0</v>
      </c>
      <c r="BA435" s="59">
        <f t="shared" si="169"/>
        <v>0</v>
      </c>
      <c r="BB435" s="59">
        <f t="shared" si="169"/>
        <v>4.2181967293010054E-2</v>
      </c>
    </row>
    <row r="436" spans="1:54" x14ac:dyDescent="0.25">
      <c r="A436" s="61">
        <f t="shared" si="156"/>
        <v>43580</v>
      </c>
      <c r="B436" s="32">
        <f t="shared" si="168"/>
        <v>8.7314823684418368</v>
      </c>
      <c r="C436" s="59">
        <f t="shared" si="167"/>
        <v>0</v>
      </c>
      <c r="D436" s="59">
        <f t="shared" si="167"/>
        <v>0.30821405583816913</v>
      </c>
      <c r="E436" s="60">
        <f t="shared" si="167"/>
        <v>0.30821405583816913</v>
      </c>
      <c r="F436" s="59">
        <f t="shared" si="167"/>
        <v>0.30821405583816913</v>
      </c>
      <c r="G436" s="59">
        <f t="shared" si="167"/>
        <v>0.30821405583816913</v>
      </c>
      <c r="H436" s="59">
        <f t="shared" si="167"/>
        <v>0.10251394441727543</v>
      </c>
      <c r="I436" s="59">
        <f t="shared" si="167"/>
        <v>0</v>
      </c>
      <c r="J436" s="60">
        <f t="shared" si="167"/>
        <v>1.1763895260998822</v>
      </c>
      <c r="K436" s="59">
        <f t="shared" si="167"/>
        <v>2.6048625220783106E-3</v>
      </c>
      <c r="L436" s="60">
        <f t="shared" si="167"/>
        <v>0</v>
      </c>
      <c r="M436" s="59">
        <f t="shared" si="167"/>
        <v>0.67060925213556699</v>
      </c>
      <c r="N436" s="59">
        <f t="shared" si="167"/>
        <v>0.16805564658569744</v>
      </c>
      <c r="O436" s="59">
        <f t="shared" ref="O436:P499" si="171">O$24/1.98347/30</f>
        <v>1.2133617683487357</v>
      </c>
      <c r="P436" s="59">
        <f t="shared" si="171"/>
        <v>0.91926438682376521</v>
      </c>
      <c r="Q436" s="59">
        <f t="shared" si="167"/>
        <v>0</v>
      </c>
      <c r="R436" s="59">
        <f t="shared" si="167"/>
        <v>0.10419450088313242</v>
      </c>
      <c r="S436" s="60">
        <f t="shared" ref="S436:AV444" si="172">S$36/1.98347/30</f>
        <v>0.50416693975709237</v>
      </c>
      <c r="T436" s="59">
        <f t="shared" si="172"/>
        <v>1.0923617028070336E-2</v>
      </c>
      <c r="U436" s="60">
        <f t="shared" si="172"/>
        <v>0</v>
      </c>
      <c r="V436" s="59">
        <f t="shared" si="172"/>
        <v>0.16687925705959755</v>
      </c>
      <c r="W436" s="59">
        <f t="shared" si="172"/>
        <v>7.2263928031849903E-2</v>
      </c>
      <c r="X436" s="59">
        <f t="shared" si="172"/>
        <v>0</v>
      </c>
      <c r="Y436" s="59">
        <f t="shared" si="172"/>
        <v>0.10503477911606091</v>
      </c>
      <c r="Z436" s="59">
        <f t="shared" si="172"/>
        <v>0</v>
      </c>
      <c r="AA436" s="59">
        <f t="shared" si="172"/>
        <v>1.3444451726855797E-2</v>
      </c>
      <c r="AB436" s="59">
        <f t="shared" si="172"/>
        <v>0</v>
      </c>
      <c r="AC436" s="59">
        <f t="shared" si="172"/>
        <v>0</v>
      </c>
      <c r="AD436" s="59">
        <f t="shared" si="172"/>
        <v>0</v>
      </c>
      <c r="AE436" s="59">
        <f t="shared" si="172"/>
        <v>1.6805564658569746E-2</v>
      </c>
      <c r="AF436" s="59">
        <f t="shared" si="172"/>
        <v>0</v>
      </c>
      <c r="AG436" s="60">
        <f t="shared" si="172"/>
        <v>0</v>
      </c>
      <c r="AH436" s="59">
        <f t="shared" si="172"/>
        <v>0.40333355180567387</v>
      </c>
      <c r="AI436" s="59">
        <f t="shared" si="172"/>
        <v>1.848612112442672E-2</v>
      </c>
      <c r="AJ436" s="60">
        <f t="shared" si="172"/>
        <v>0</v>
      </c>
      <c r="AK436" s="60">
        <f t="shared" si="172"/>
        <v>0</v>
      </c>
      <c r="AL436" s="60">
        <f t="shared" si="172"/>
        <v>8.4027823292848719E-2</v>
      </c>
      <c r="AM436" s="60">
        <f t="shared" si="172"/>
        <v>9.5791718553847535E-3</v>
      </c>
      <c r="AN436" s="60">
        <f t="shared" si="172"/>
        <v>1.5629175132469864</v>
      </c>
      <c r="AO436" s="60">
        <f t="shared" si="172"/>
        <v>0</v>
      </c>
      <c r="AP436" s="60">
        <f t="shared" si="172"/>
        <v>0</v>
      </c>
      <c r="AQ436" s="60">
        <f t="shared" si="172"/>
        <v>0</v>
      </c>
      <c r="AR436" s="59">
        <f t="shared" si="172"/>
        <v>3.5795852722753554E-2</v>
      </c>
      <c r="AS436" s="59">
        <f t="shared" si="172"/>
        <v>0</v>
      </c>
      <c r="AT436" s="59">
        <f t="shared" si="172"/>
        <v>9.5791718553847549E-2</v>
      </c>
      <c r="AU436" s="59">
        <f t="shared" si="172"/>
        <v>0</v>
      </c>
      <c r="AV436" s="59">
        <f t="shared" si="172"/>
        <v>0</v>
      </c>
      <c r="AW436" s="59">
        <f t="shared" si="169"/>
        <v>0</v>
      </c>
      <c r="AX436" s="59">
        <f t="shared" si="169"/>
        <v>0</v>
      </c>
      <c r="AY436" s="59">
        <f t="shared" si="169"/>
        <v>0</v>
      </c>
      <c r="AZ436" s="59">
        <f t="shared" si="169"/>
        <v>0</v>
      </c>
      <c r="BA436" s="59">
        <f t="shared" si="169"/>
        <v>0</v>
      </c>
      <c r="BB436" s="59">
        <f t="shared" si="169"/>
        <v>4.2181967293010054E-2</v>
      </c>
    </row>
    <row r="437" spans="1:54" x14ac:dyDescent="0.25">
      <c r="A437" s="61">
        <f t="shared" si="156"/>
        <v>43581</v>
      </c>
      <c r="B437" s="32">
        <f t="shared" si="168"/>
        <v>8.7314823684418368</v>
      </c>
      <c r="C437" s="59">
        <f t="shared" si="167"/>
        <v>0</v>
      </c>
      <c r="D437" s="59">
        <f t="shared" si="167"/>
        <v>0.30821405583816913</v>
      </c>
      <c r="E437" s="60">
        <f t="shared" si="167"/>
        <v>0.30821405583816913</v>
      </c>
      <c r="F437" s="59">
        <f t="shared" si="167"/>
        <v>0.30821405583816913</v>
      </c>
      <c r="G437" s="59">
        <f t="shared" si="167"/>
        <v>0.30821405583816913</v>
      </c>
      <c r="H437" s="59">
        <f t="shared" si="167"/>
        <v>0.10251394441727543</v>
      </c>
      <c r="I437" s="59">
        <f t="shared" si="167"/>
        <v>0</v>
      </c>
      <c r="J437" s="60">
        <f t="shared" si="167"/>
        <v>1.1763895260998822</v>
      </c>
      <c r="K437" s="59">
        <f t="shared" si="167"/>
        <v>2.6048625220783106E-3</v>
      </c>
      <c r="L437" s="60">
        <f t="shared" si="167"/>
        <v>0</v>
      </c>
      <c r="M437" s="59">
        <f t="shared" si="167"/>
        <v>0.67060925213556699</v>
      </c>
      <c r="N437" s="59">
        <f t="shared" si="167"/>
        <v>0.16805564658569744</v>
      </c>
      <c r="O437" s="59">
        <f t="shared" si="171"/>
        <v>1.2133617683487357</v>
      </c>
      <c r="P437" s="59">
        <f t="shared" si="171"/>
        <v>0.91926438682376521</v>
      </c>
      <c r="Q437" s="59">
        <f t="shared" si="167"/>
        <v>0</v>
      </c>
      <c r="R437" s="59">
        <f t="shared" si="167"/>
        <v>0.10419450088313242</v>
      </c>
      <c r="S437" s="60">
        <f t="shared" si="172"/>
        <v>0.50416693975709237</v>
      </c>
      <c r="T437" s="59">
        <f t="shared" si="172"/>
        <v>1.0923617028070336E-2</v>
      </c>
      <c r="U437" s="60">
        <f t="shared" si="172"/>
        <v>0</v>
      </c>
      <c r="V437" s="59">
        <f t="shared" si="172"/>
        <v>0.16687925705959755</v>
      </c>
      <c r="W437" s="59">
        <f t="shared" si="172"/>
        <v>7.2263928031849903E-2</v>
      </c>
      <c r="X437" s="59">
        <f t="shared" si="172"/>
        <v>0</v>
      </c>
      <c r="Y437" s="59">
        <f t="shared" si="172"/>
        <v>0.10503477911606091</v>
      </c>
      <c r="Z437" s="59">
        <f t="shared" si="172"/>
        <v>0</v>
      </c>
      <c r="AA437" s="59">
        <f t="shared" si="172"/>
        <v>1.3444451726855797E-2</v>
      </c>
      <c r="AB437" s="59">
        <f t="shared" si="172"/>
        <v>0</v>
      </c>
      <c r="AC437" s="59">
        <f t="shared" si="172"/>
        <v>0</v>
      </c>
      <c r="AD437" s="59">
        <f t="shared" si="172"/>
        <v>0</v>
      </c>
      <c r="AE437" s="59">
        <f t="shared" si="172"/>
        <v>1.6805564658569746E-2</v>
      </c>
      <c r="AF437" s="59">
        <f t="shared" si="172"/>
        <v>0</v>
      </c>
      <c r="AG437" s="60">
        <f t="shared" si="172"/>
        <v>0</v>
      </c>
      <c r="AH437" s="59">
        <f t="shared" si="172"/>
        <v>0.40333355180567387</v>
      </c>
      <c r="AI437" s="59">
        <f t="shared" si="172"/>
        <v>1.848612112442672E-2</v>
      </c>
      <c r="AJ437" s="60">
        <f t="shared" si="172"/>
        <v>0</v>
      </c>
      <c r="AK437" s="60">
        <f t="shared" si="172"/>
        <v>0</v>
      </c>
      <c r="AL437" s="60">
        <f t="shared" si="172"/>
        <v>8.4027823292848719E-2</v>
      </c>
      <c r="AM437" s="60">
        <f t="shared" si="172"/>
        <v>9.5791718553847535E-3</v>
      </c>
      <c r="AN437" s="60">
        <f t="shared" si="172"/>
        <v>1.5629175132469864</v>
      </c>
      <c r="AO437" s="60">
        <f t="shared" si="172"/>
        <v>0</v>
      </c>
      <c r="AP437" s="60">
        <f t="shared" si="172"/>
        <v>0</v>
      </c>
      <c r="AQ437" s="60">
        <f t="shared" si="172"/>
        <v>0</v>
      </c>
      <c r="AR437" s="59">
        <f t="shared" si="172"/>
        <v>3.5795852722753554E-2</v>
      </c>
      <c r="AS437" s="59">
        <f t="shared" si="172"/>
        <v>0</v>
      </c>
      <c r="AT437" s="59">
        <f t="shared" si="172"/>
        <v>9.5791718553847549E-2</v>
      </c>
      <c r="AU437" s="59">
        <f t="shared" si="172"/>
        <v>0</v>
      </c>
      <c r="AV437" s="59">
        <f t="shared" si="172"/>
        <v>0</v>
      </c>
      <c r="AW437" s="59">
        <f t="shared" si="169"/>
        <v>0</v>
      </c>
      <c r="AX437" s="59">
        <f t="shared" si="169"/>
        <v>0</v>
      </c>
      <c r="AY437" s="59">
        <f t="shared" si="169"/>
        <v>0</v>
      </c>
      <c r="AZ437" s="59">
        <f t="shared" si="169"/>
        <v>0</v>
      </c>
      <c r="BA437" s="59">
        <f t="shared" si="169"/>
        <v>0</v>
      </c>
      <c r="BB437" s="59">
        <f t="shared" si="169"/>
        <v>4.2181967293010054E-2</v>
      </c>
    </row>
    <row r="438" spans="1:54" x14ac:dyDescent="0.25">
      <c r="A438" s="61">
        <f t="shared" si="156"/>
        <v>43582</v>
      </c>
      <c r="B438" s="32">
        <f t="shared" si="168"/>
        <v>8.7314823684418368</v>
      </c>
      <c r="C438" s="59">
        <f t="shared" si="167"/>
        <v>0</v>
      </c>
      <c r="D438" s="59">
        <f t="shared" si="167"/>
        <v>0.30821405583816913</v>
      </c>
      <c r="E438" s="60">
        <f t="shared" si="167"/>
        <v>0.30821405583816913</v>
      </c>
      <c r="F438" s="59">
        <f t="shared" si="167"/>
        <v>0.30821405583816913</v>
      </c>
      <c r="G438" s="59">
        <f t="shared" si="167"/>
        <v>0.30821405583816913</v>
      </c>
      <c r="H438" s="59">
        <f t="shared" si="167"/>
        <v>0.10251394441727543</v>
      </c>
      <c r="I438" s="59">
        <f t="shared" si="167"/>
        <v>0</v>
      </c>
      <c r="J438" s="60">
        <f t="shared" si="167"/>
        <v>1.1763895260998822</v>
      </c>
      <c r="K438" s="59">
        <f t="shared" si="167"/>
        <v>2.6048625220783106E-3</v>
      </c>
      <c r="L438" s="60">
        <f t="shared" si="167"/>
        <v>0</v>
      </c>
      <c r="M438" s="59">
        <f t="shared" si="167"/>
        <v>0.67060925213556699</v>
      </c>
      <c r="N438" s="59">
        <f t="shared" si="167"/>
        <v>0.16805564658569744</v>
      </c>
      <c r="O438" s="59">
        <f t="shared" si="171"/>
        <v>1.2133617683487357</v>
      </c>
      <c r="P438" s="59">
        <f t="shared" si="171"/>
        <v>0.91926438682376521</v>
      </c>
      <c r="Q438" s="59">
        <f t="shared" si="167"/>
        <v>0</v>
      </c>
      <c r="R438" s="59">
        <f t="shared" si="167"/>
        <v>0.10419450088313242</v>
      </c>
      <c r="S438" s="60">
        <f t="shared" si="172"/>
        <v>0.50416693975709237</v>
      </c>
      <c r="T438" s="59">
        <f t="shared" si="172"/>
        <v>1.0923617028070336E-2</v>
      </c>
      <c r="U438" s="60">
        <f t="shared" si="172"/>
        <v>0</v>
      </c>
      <c r="V438" s="59">
        <f t="shared" si="172"/>
        <v>0.16687925705959755</v>
      </c>
      <c r="W438" s="59">
        <f t="shared" si="172"/>
        <v>7.2263928031849903E-2</v>
      </c>
      <c r="X438" s="59">
        <f t="shared" si="172"/>
        <v>0</v>
      </c>
      <c r="Y438" s="59">
        <f t="shared" si="172"/>
        <v>0.10503477911606091</v>
      </c>
      <c r="Z438" s="59">
        <f t="shared" si="172"/>
        <v>0</v>
      </c>
      <c r="AA438" s="59">
        <f t="shared" si="172"/>
        <v>1.3444451726855797E-2</v>
      </c>
      <c r="AB438" s="59">
        <f t="shared" si="172"/>
        <v>0</v>
      </c>
      <c r="AC438" s="59">
        <f t="shared" si="172"/>
        <v>0</v>
      </c>
      <c r="AD438" s="59">
        <f t="shared" si="172"/>
        <v>0</v>
      </c>
      <c r="AE438" s="59">
        <f t="shared" si="172"/>
        <v>1.6805564658569746E-2</v>
      </c>
      <c r="AF438" s="59">
        <f t="shared" si="172"/>
        <v>0</v>
      </c>
      <c r="AG438" s="60">
        <f t="shared" si="172"/>
        <v>0</v>
      </c>
      <c r="AH438" s="59">
        <f t="shared" si="172"/>
        <v>0.40333355180567387</v>
      </c>
      <c r="AI438" s="59">
        <f t="shared" si="172"/>
        <v>1.848612112442672E-2</v>
      </c>
      <c r="AJ438" s="60">
        <f t="shared" si="172"/>
        <v>0</v>
      </c>
      <c r="AK438" s="60">
        <f t="shared" si="172"/>
        <v>0</v>
      </c>
      <c r="AL438" s="60">
        <f t="shared" si="172"/>
        <v>8.4027823292848719E-2</v>
      </c>
      <c r="AM438" s="60">
        <f t="shared" si="172"/>
        <v>9.5791718553847535E-3</v>
      </c>
      <c r="AN438" s="60">
        <f t="shared" si="172"/>
        <v>1.5629175132469864</v>
      </c>
      <c r="AO438" s="60">
        <f t="shared" si="172"/>
        <v>0</v>
      </c>
      <c r="AP438" s="60">
        <f t="shared" si="172"/>
        <v>0</v>
      </c>
      <c r="AQ438" s="60">
        <f t="shared" si="172"/>
        <v>0</v>
      </c>
      <c r="AR438" s="59">
        <f t="shared" si="172"/>
        <v>3.5795852722753554E-2</v>
      </c>
      <c r="AS438" s="59">
        <f t="shared" si="172"/>
        <v>0</v>
      </c>
      <c r="AT438" s="59">
        <f t="shared" si="172"/>
        <v>9.5791718553847549E-2</v>
      </c>
      <c r="AU438" s="59">
        <f t="shared" si="172"/>
        <v>0</v>
      </c>
      <c r="AV438" s="59">
        <f t="shared" si="172"/>
        <v>0</v>
      </c>
      <c r="AW438" s="59">
        <f t="shared" si="169"/>
        <v>0</v>
      </c>
      <c r="AX438" s="59">
        <f t="shared" si="169"/>
        <v>0</v>
      </c>
      <c r="AY438" s="59">
        <f t="shared" si="169"/>
        <v>0</v>
      </c>
      <c r="AZ438" s="59">
        <f t="shared" si="169"/>
        <v>0</v>
      </c>
      <c r="BA438" s="59">
        <f t="shared" si="169"/>
        <v>0</v>
      </c>
      <c r="BB438" s="59">
        <f t="shared" si="169"/>
        <v>4.2181967293010054E-2</v>
      </c>
    </row>
    <row r="439" spans="1:54" x14ac:dyDescent="0.25">
      <c r="A439" s="61">
        <f t="shared" si="156"/>
        <v>43583</v>
      </c>
      <c r="B439" s="32">
        <f t="shared" si="168"/>
        <v>8.7314823684418368</v>
      </c>
      <c r="C439" s="59">
        <f t="shared" si="167"/>
        <v>0</v>
      </c>
      <c r="D439" s="59">
        <f t="shared" si="167"/>
        <v>0.30821405583816913</v>
      </c>
      <c r="E439" s="60">
        <f t="shared" si="167"/>
        <v>0.30821405583816913</v>
      </c>
      <c r="F439" s="59">
        <f t="shared" si="167"/>
        <v>0.30821405583816913</v>
      </c>
      <c r="G439" s="59">
        <f t="shared" si="167"/>
        <v>0.30821405583816913</v>
      </c>
      <c r="H439" s="59">
        <f t="shared" si="167"/>
        <v>0.10251394441727543</v>
      </c>
      <c r="I439" s="59">
        <f t="shared" si="167"/>
        <v>0</v>
      </c>
      <c r="J439" s="60">
        <f t="shared" si="167"/>
        <v>1.1763895260998822</v>
      </c>
      <c r="K439" s="59">
        <f t="shared" si="167"/>
        <v>2.6048625220783106E-3</v>
      </c>
      <c r="L439" s="60">
        <f t="shared" si="167"/>
        <v>0</v>
      </c>
      <c r="M439" s="59">
        <f t="shared" si="167"/>
        <v>0.67060925213556699</v>
      </c>
      <c r="N439" s="59">
        <f t="shared" si="167"/>
        <v>0.16805564658569744</v>
      </c>
      <c r="O439" s="59">
        <f t="shared" si="171"/>
        <v>1.2133617683487357</v>
      </c>
      <c r="P439" s="59">
        <f t="shared" si="171"/>
        <v>0.91926438682376521</v>
      </c>
      <c r="Q439" s="59">
        <f t="shared" si="167"/>
        <v>0</v>
      </c>
      <c r="R439" s="59">
        <f t="shared" si="167"/>
        <v>0.10419450088313242</v>
      </c>
      <c r="S439" s="60">
        <f t="shared" si="172"/>
        <v>0.50416693975709237</v>
      </c>
      <c r="T439" s="59">
        <f t="shared" si="172"/>
        <v>1.0923617028070336E-2</v>
      </c>
      <c r="U439" s="60">
        <f t="shared" si="172"/>
        <v>0</v>
      </c>
      <c r="V439" s="59">
        <f t="shared" si="172"/>
        <v>0.16687925705959755</v>
      </c>
      <c r="W439" s="59">
        <f t="shared" si="172"/>
        <v>7.2263928031849903E-2</v>
      </c>
      <c r="X439" s="59">
        <f t="shared" si="172"/>
        <v>0</v>
      </c>
      <c r="Y439" s="59">
        <f t="shared" si="172"/>
        <v>0.10503477911606091</v>
      </c>
      <c r="Z439" s="59">
        <f t="shared" si="172"/>
        <v>0</v>
      </c>
      <c r="AA439" s="59">
        <f t="shared" si="172"/>
        <v>1.3444451726855797E-2</v>
      </c>
      <c r="AB439" s="59">
        <f t="shared" si="172"/>
        <v>0</v>
      </c>
      <c r="AC439" s="59">
        <f t="shared" si="172"/>
        <v>0</v>
      </c>
      <c r="AD439" s="59">
        <f t="shared" si="172"/>
        <v>0</v>
      </c>
      <c r="AE439" s="59">
        <f t="shared" si="172"/>
        <v>1.6805564658569746E-2</v>
      </c>
      <c r="AF439" s="59">
        <f t="shared" si="172"/>
        <v>0</v>
      </c>
      <c r="AG439" s="60">
        <f t="shared" si="172"/>
        <v>0</v>
      </c>
      <c r="AH439" s="59">
        <f t="shared" si="172"/>
        <v>0.40333355180567387</v>
      </c>
      <c r="AI439" s="59">
        <f t="shared" si="172"/>
        <v>1.848612112442672E-2</v>
      </c>
      <c r="AJ439" s="60">
        <f t="shared" si="172"/>
        <v>0</v>
      </c>
      <c r="AK439" s="60">
        <f t="shared" si="172"/>
        <v>0</v>
      </c>
      <c r="AL439" s="60">
        <f t="shared" si="172"/>
        <v>8.4027823292848719E-2</v>
      </c>
      <c r="AM439" s="60">
        <f t="shared" si="172"/>
        <v>9.5791718553847535E-3</v>
      </c>
      <c r="AN439" s="60">
        <f t="shared" si="172"/>
        <v>1.5629175132469864</v>
      </c>
      <c r="AO439" s="60">
        <f t="shared" si="172"/>
        <v>0</v>
      </c>
      <c r="AP439" s="60">
        <f t="shared" si="172"/>
        <v>0</v>
      </c>
      <c r="AQ439" s="60">
        <f t="shared" si="172"/>
        <v>0</v>
      </c>
      <c r="AR439" s="59">
        <f t="shared" si="172"/>
        <v>3.5795852722753554E-2</v>
      </c>
      <c r="AS439" s="59">
        <f t="shared" si="172"/>
        <v>0</v>
      </c>
      <c r="AT439" s="59">
        <f t="shared" si="172"/>
        <v>9.5791718553847549E-2</v>
      </c>
      <c r="AU439" s="59">
        <f t="shared" si="172"/>
        <v>0</v>
      </c>
      <c r="AV439" s="59">
        <f t="shared" si="172"/>
        <v>0</v>
      </c>
      <c r="AW439" s="59">
        <f t="shared" si="169"/>
        <v>0</v>
      </c>
      <c r="AX439" s="59">
        <f t="shared" si="169"/>
        <v>0</v>
      </c>
      <c r="AY439" s="59">
        <f t="shared" si="169"/>
        <v>0</v>
      </c>
      <c r="AZ439" s="59">
        <f t="shared" si="169"/>
        <v>0</v>
      </c>
      <c r="BA439" s="59">
        <f t="shared" si="169"/>
        <v>0</v>
      </c>
      <c r="BB439" s="59">
        <f t="shared" si="169"/>
        <v>4.2181967293010054E-2</v>
      </c>
    </row>
    <row r="440" spans="1:54" x14ac:dyDescent="0.25">
      <c r="A440" s="61">
        <f t="shared" si="156"/>
        <v>43584</v>
      </c>
      <c r="B440" s="32">
        <f t="shared" si="168"/>
        <v>8.7314823684418368</v>
      </c>
      <c r="C440" s="59">
        <f t="shared" si="167"/>
        <v>0</v>
      </c>
      <c r="D440" s="59">
        <f t="shared" si="167"/>
        <v>0.30821405583816913</v>
      </c>
      <c r="E440" s="60">
        <f t="shared" si="167"/>
        <v>0.30821405583816913</v>
      </c>
      <c r="F440" s="59">
        <f t="shared" si="167"/>
        <v>0.30821405583816913</v>
      </c>
      <c r="G440" s="59">
        <f t="shared" si="167"/>
        <v>0.30821405583816913</v>
      </c>
      <c r="H440" s="59">
        <f t="shared" si="167"/>
        <v>0.10251394441727543</v>
      </c>
      <c r="I440" s="59">
        <f t="shared" si="167"/>
        <v>0</v>
      </c>
      <c r="J440" s="60">
        <f t="shared" si="167"/>
        <v>1.1763895260998822</v>
      </c>
      <c r="K440" s="59">
        <f t="shared" si="167"/>
        <v>2.6048625220783106E-3</v>
      </c>
      <c r="L440" s="60">
        <f t="shared" si="167"/>
        <v>0</v>
      </c>
      <c r="M440" s="59">
        <f t="shared" si="167"/>
        <v>0.67060925213556699</v>
      </c>
      <c r="N440" s="59">
        <f t="shared" si="167"/>
        <v>0.16805564658569744</v>
      </c>
      <c r="O440" s="59">
        <f t="shared" si="171"/>
        <v>1.2133617683487357</v>
      </c>
      <c r="P440" s="59">
        <f t="shared" si="171"/>
        <v>0.91926438682376521</v>
      </c>
      <c r="Q440" s="59">
        <f t="shared" si="167"/>
        <v>0</v>
      </c>
      <c r="R440" s="59">
        <f t="shared" si="167"/>
        <v>0.10419450088313242</v>
      </c>
      <c r="S440" s="60">
        <f t="shared" si="172"/>
        <v>0.50416693975709237</v>
      </c>
      <c r="T440" s="59">
        <f t="shared" si="172"/>
        <v>1.0923617028070336E-2</v>
      </c>
      <c r="U440" s="60">
        <f t="shared" si="172"/>
        <v>0</v>
      </c>
      <c r="V440" s="59">
        <f t="shared" si="172"/>
        <v>0.16687925705959755</v>
      </c>
      <c r="W440" s="59">
        <f t="shared" si="172"/>
        <v>7.2263928031849903E-2</v>
      </c>
      <c r="X440" s="59">
        <f t="shared" si="172"/>
        <v>0</v>
      </c>
      <c r="Y440" s="59">
        <f t="shared" si="172"/>
        <v>0.10503477911606091</v>
      </c>
      <c r="Z440" s="59">
        <f t="shared" si="172"/>
        <v>0</v>
      </c>
      <c r="AA440" s="59">
        <f t="shared" si="172"/>
        <v>1.3444451726855797E-2</v>
      </c>
      <c r="AB440" s="59">
        <f t="shared" si="172"/>
        <v>0</v>
      </c>
      <c r="AC440" s="59">
        <f t="shared" si="172"/>
        <v>0</v>
      </c>
      <c r="AD440" s="59">
        <f t="shared" si="172"/>
        <v>0</v>
      </c>
      <c r="AE440" s="59">
        <f t="shared" si="172"/>
        <v>1.6805564658569746E-2</v>
      </c>
      <c r="AF440" s="59">
        <f t="shared" si="172"/>
        <v>0</v>
      </c>
      <c r="AG440" s="60">
        <f t="shared" si="172"/>
        <v>0</v>
      </c>
      <c r="AH440" s="59">
        <f t="shared" si="172"/>
        <v>0.40333355180567387</v>
      </c>
      <c r="AI440" s="59">
        <f t="shared" si="172"/>
        <v>1.848612112442672E-2</v>
      </c>
      <c r="AJ440" s="60">
        <f t="shared" si="172"/>
        <v>0</v>
      </c>
      <c r="AK440" s="60">
        <f t="shared" si="172"/>
        <v>0</v>
      </c>
      <c r="AL440" s="60">
        <f t="shared" si="172"/>
        <v>8.4027823292848719E-2</v>
      </c>
      <c r="AM440" s="60">
        <f t="shared" si="172"/>
        <v>9.5791718553847535E-3</v>
      </c>
      <c r="AN440" s="60">
        <f t="shared" si="172"/>
        <v>1.5629175132469864</v>
      </c>
      <c r="AO440" s="60">
        <f t="shared" si="172"/>
        <v>0</v>
      </c>
      <c r="AP440" s="60">
        <f t="shared" si="172"/>
        <v>0</v>
      </c>
      <c r="AQ440" s="60">
        <f t="shared" si="172"/>
        <v>0</v>
      </c>
      <c r="AR440" s="59">
        <f t="shared" si="172"/>
        <v>3.5795852722753554E-2</v>
      </c>
      <c r="AS440" s="59">
        <f t="shared" si="172"/>
        <v>0</v>
      </c>
      <c r="AT440" s="59">
        <f t="shared" si="172"/>
        <v>9.5791718553847549E-2</v>
      </c>
      <c r="AU440" s="59">
        <f t="shared" si="172"/>
        <v>0</v>
      </c>
      <c r="AV440" s="59">
        <f t="shared" si="172"/>
        <v>0</v>
      </c>
      <c r="AW440" s="59">
        <f t="shared" si="169"/>
        <v>0</v>
      </c>
      <c r="AX440" s="59">
        <f t="shared" si="169"/>
        <v>0</v>
      </c>
      <c r="AY440" s="59">
        <f t="shared" si="169"/>
        <v>0</v>
      </c>
      <c r="AZ440" s="59">
        <f t="shared" si="169"/>
        <v>0</v>
      </c>
      <c r="BA440" s="59">
        <f t="shared" si="169"/>
        <v>0</v>
      </c>
      <c r="BB440" s="59">
        <f t="shared" si="169"/>
        <v>4.2181967293010054E-2</v>
      </c>
    </row>
    <row r="441" spans="1:54" x14ac:dyDescent="0.25">
      <c r="A441" s="61">
        <f t="shared" si="156"/>
        <v>43585</v>
      </c>
      <c r="B441" s="32">
        <f t="shared" si="168"/>
        <v>8.7314823684418368</v>
      </c>
      <c r="C441" s="59">
        <f t="shared" si="167"/>
        <v>0</v>
      </c>
      <c r="D441" s="59">
        <f t="shared" si="167"/>
        <v>0.30821405583816913</v>
      </c>
      <c r="E441" s="60">
        <f t="shared" si="167"/>
        <v>0.30821405583816913</v>
      </c>
      <c r="F441" s="59">
        <f t="shared" si="167"/>
        <v>0.30821405583816913</v>
      </c>
      <c r="G441" s="59">
        <f t="shared" si="167"/>
        <v>0.30821405583816913</v>
      </c>
      <c r="H441" s="59">
        <f t="shared" si="167"/>
        <v>0.10251394441727543</v>
      </c>
      <c r="I441" s="59">
        <f t="shared" si="167"/>
        <v>0</v>
      </c>
      <c r="J441" s="60">
        <f t="shared" si="167"/>
        <v>1.1763895260998822</v>
      </c>
      <c r="K441" s="59">
        <f t="shared" si="167"/>
        <v>2.6048625220783106E-3</v>
      </c>
      <c r="L441" s="60">
        <f t="shared" si="167"/>
        <v>0</v>
      </c>
      <c r="M441" s="59">
        <f t="shared" si="167"/>
        <v>0.67060925213556699</v>
      </c>
      <c r="N441" s="59">
        <f t="shared" si="167"/>
        <v>0.16805564658569744</v>
      </c>
      <c r="O441" s="59">
        <f t="shared" si="171"/>
        <v>1.2133617683487357</v>
      </c>
      <c r="P441" s="59">
        <f t="shared" si="171"/>
        <v>0.91926438682376521</v>
      </c>
      <c r="Q441" s="59">
        <f t="shared" si="167"/>
        <v>0</v>
      </c>
      <c r="R441" s="59">
        <f t="shared" si="167"/>
        <v>0.10419450088313242</v>
      </c>
      <c r="S441" s="60">
        <f t="shared" si="172"/>
        <v>0.50416693975709237</v>
      </c>
      <c r="T441" s="59">
        <f t="shared" si="172"/>
        <v>1.0923617028070336E-2</v>
      </c>
      <c r="U441" s="60">
        <f t="shared" si="172"/>
        <v>0</v>
      </c>
      <c r="V441" s="59">
        <f t="shared" si="172"/>
        <v>0.16687925705959755</v>
      </c>
      <c r="W441" s="59">
        <f t="shared" si="172"/>
        <v>7.2263928031849903E-2</v>
      </c>
      <c r="X441" s="59">
        <f t="shared" si="172"/>
        <v>0</v>
      </c>
      <c r="Y441" s="59">
        <f t="shared" si="172"/>
        <v>0.10503477911606091</v>
      </c>
      <c r="Z441" s="59">
        <f t="shared" si="172"/>
        <v>0</v>
      </c>
      <c r="AA441" s="59">
        <f t="shared" si="172"/>
        <v>1.3444451726855797E-2</v>
      </c>
      <c r="AB441" s="59">
        <f t="shared" si="172"/>
        <v>0</v>
      </c>
      <c r="AC441" s="59">
        <f t="shared" si="172"/>
        <v>0</v>
      </c>
      <c r="AD441" s="59">
        <f t="shared" si="172"/>
        <v>0</v>
      </c>
      <c r="AE441" s="59">
        <f t="shared" si="172"/>
        <v>1.6805564658569746E-2</v>
      </c>
      <c r="AF441" s="59">
        <f t="shared" si="172"/>
        <v>0</v>
      </c>
      <c r="AG441" s="60">
        <f t="shared" si="172"/>
        <v>0</v>
      </c>
      <c r="AH441" s="59">
        <f t="shared" si="172"/>
        <v>0.40333355180567387</v>
      </c>
      <c r="AI441" s="59">
        <f t="shared" si="172"/>
        <v>1.848612112442672E-2</v>
      </c>
      <c r="AJ441" s="60">
        <f t="shared" si="172"/>
        <v>0</v>
      </c>
      <c r="AK441" s="60">
        <f t="shared" si="172"/>
        <v>0</v>
      </c>
      <c r="AL441" s="60">
        <f t="shared" si="172"/>
        <v>8.4027823292848719E-2</v>
      </c>
      <c r="AM441" s="60">
        <f t="shared" si="172"/>
        <v>9.5791718553847535E-3</v>
      </c>
      <c r="AN441" s="60">
        <f t="shared" si="172"/>
        <v>1.5629175132469864</v>
      </c>
      <c r="AO441" s="60">
        <f t="shared" si="172"/>
        <v>0</v>
      </c>
      <c r="AP441" s="60">
        <f t="shared" si="172"/>
        <v>0</v>
      </c>
      <c r="AQ441" s="60">
        <f t="shared" si="172"/>
        <v>0</v>
      </c>
      <c r="AR441" s="59">
        <f t="shared" si="172"/>
        <v>3.5795852722753554E-2</v>
      </c>
      <c r="AS441" s="59">
        <f t="shared" si="172"/>
        <v>0</v>
      </c>
      <c r="AT441" s="59">
        <f t="shared" si="172"/>
        <v>9.5791718553847549E-2</v>
      </c>
      <c r="AU441" s="59">
        <f t="shared" si="172"/>
        <v>0</v>
      </c>
      <c r="AV441" s="59">
        <f t="shared" si="172"/>
        <v>0</v>
      </c>
      <c r="AW441" s="59">
        <f t="shared" si="169"/>
        <v>0</v>
      </c>
      <c r="AX441" s="59">
        <f t="shared" si="169"/>
        <v>0</v>
      </c>
      <c r="AY441" s="59">
        <f t="shared" si="169"/>
        <v>0</v>
      </c>
      <c r="AZ441" s="59">
        <f t="shared" si="169"/>
        <v>0</v>
      </c>
      <c r="BA441" s="59">
        <f t="shared" si="169"/>
        <v>0</v>
      </c>
      <c r="BB441" s="59">
        <f t="shared" si="169"/>
        <v>4.2181967293010054E-2</v>
      </c>
    </row>
    <row r="442" spans="1:54" x14ac:dyDescent="0.25">
      <c r="A442" s="61">
        <f t="shared" si="156"/>
        <v>43586</v>
      </c>
      <c r="B442" s="32">
        <f t="shared" si="168"/>
        <v>8.3724726802506577</v>
      </c>
      <c r="C442" s="59">
        <f t="shared" ref="C442:R457" si="173">C$37/1.98347/31</f>
        <v>0</v>
      </c>
      <c r="D442" s="59">
        <f t="shared" si="173"/>
        <v>0.20020306543257441</v>
      </c>
      <c r="E442" s="60">
        <f t="shared" si="173"/>
        <v>0.20020306543257441</v>
      </c>
      <c r="F442" s="59">
        <f t="shared" si="173"/>
        <v>0.20020306543257441</v>
      </c>
      <c r="G442" s="59">
        <f t="shared" si="173"/>
        <v>0.20020306543257441</v>
      </c>
      <c r="H442" s="59">
        <f t="shared" si="173"/>
        <v>0</v>
      </c>
      <c r="I442" s="59">
        <f t="shared" si="173"/>
        <v>0</v>
      </c>
      <c r="J442" s="60">
        <f t="shared" si="173"/>
        <v>1.1384414768708537</v>
      </c>
      <c r="K442" s="59">
        <f t="shared" si="173"/>
        <v>1.2555383144918558E-2</v>
      </c>
      <c r="L442" s="60">
        <f t="shared" si="173"/>
        <v>0</v>
      </c>
      <c r="M442" s="59">
        <f t="shared" si="173"/>
        <v>0.74081639589920367</v>
      </c>
      <c r="N442" s="59">
        <f t="shared" si="173"/>
        <v>0.14637104702625262</v>
      </c>
      <c r="O442" s="59">
        <f>O$24/1.98347/31</f>
        <v>1.1742210661439376</v>
      </c>
      <c r="P442" s="59">
        <f>P$24/1.98347/31</f>
        <v>0.8896106969262243</v>
      </c>
      <c r="Q442" s="59">
        <f t="shared" ref="Q442:BB449" si="174">Q$37/1.98347/31</f>
        <v>0</v>
      </c>
      <c r="R442" s="59">
        <f t="shared" si="174"/>
        <v>0.18540332623325334</v>
      </c>
      <c r="S442" s="60">
        <f t="shared" si="174"/>
        <v>0.81317248347918125</v>
      </c>
      <c r="T442" s="59">
        <f t="shared" si="174"/>
        <v>1.0571242285229357E-2</v>
      </c>
      <c r="U442" s="60">
        <f t="shared" si="174"/>
        <v>0</v>
      </c>
      <c r="V442" s="59">
        <f t="shared" si="174"/>
        <v>7.0746006062688757E-2</v>
      </c>
      <c r="W442" s="59">
        <f t="shared" si="174"/>
        <v>6.830648861225122E-2</v>
      </c>
      <c r="X442" s="59">
        <f t="shared" si="174"/>
        <v>0</v>
      </c>
      <c r="Y442" s="59">
        <f t="shared" si="174"/>
        <v>0.10164656043489766</v>
      </c>
      <c r="Z442" s="59">
        <f t="shared" si="174"/>
        <v>0</v>
      </c>
      <c r="AA442" s="59">
        <f t="shared" si="174"/>
        <v>1.6263449669583624E-2</v>
      </c>
      <c r="AB442" s="59">
        <f t="shared" si="174"/>
        <v>0</v>
      </c>
      <c r="AC442" s="59">
        <f t="shared" si="174"/>
        <v>0</v>
      </c>
      <c r="AD442" s="59">
        <f t="shared" si="174"/>
        <v>0</v>
      </c>
      <c r="AE442" s="59">
        <f t="shared" si="174"/>
        <v>3.2526899339167248E-2</v>
      </c>
      <c r="AF442" s="59">
        <f t="shared" si="174"/>
        <v>4.8790349008750872E-2</v>
      </c>
      <c r="AG442" s="60">
        <f t="shared" si="174"/>
        <v>0</v>
      </c>
      <c r="AH442" s="59">
        <f t="shared" si="174"/>
        <v>0</v>
      </c>
      <c r="AI442" s="59">
        <f t="shared" si="174"/>
        <v>4.9603521492230053E-2</v>
      </c>
      <c r="AJ442" s="60">
        <f t="shared" si="174"/>
        <v>0</v>
      </c>
      <c r="AK442" s="60">
        <f t="shared" si="174"/>
        <v>0</v>
      </c>
      <c r="AL442" s="60">
        <f t="shared" si="174"/>
        <v>0.16263449669583624</v>
      </c>
      <c r="AM442" s="60">
        <f t="shared" si="174"/>
        <v>1.2360221748883555E-2</v>
      </c>
      <c r="AN442" s="60">
        <f t="shared" si="174"/>
        <v>1.4149201212537752</v>
      </c>
      <c r="AO442" s="60">
        <f t="shared" si="174"/>
        <v>0</v>
      </c>
      <c r="AP442" s="60">
        <f t="shared" si="174"/>
        <v>0</v>
      </c>
      <c r="AQ442" s="60">
        <f t="shared" si="174"/>
        <v>0</v>
      </c>
      <c r="AR442" s="59">
        <f t="shared" si="174"/>
        <v>6.537906767172616E-2</v>
      </c>
      <c r="AS442" s="59">
        <f t="shared" si="174"/>
        <v>0</v>
      </c>
      <c r="AT442" s="59">
        <f t="shared" si="174"/>
        <v>0.21646651510215803</v>
      </c>
      <c r="AU442" s="59">
        <f t="shared" si="174"/>
        <v>0</v>
      </c>
      <c r="AV442" s="59">
        <f t="shared" si="174"/>
        <v>8.131724834791812E-2</v>
      </c>
      <c r="AW442" s="59">
        <f t="shared" si="174"/>
        <v>0</v>
      </c>
      <c r="AX442" s="59">
        <f t="shared" si="174"/>
        <v>0</v>
      </c>
      <c r="AY442" s="59">
        <f t="shared" si="174"/>
        <v>0</v>
      </c>
      <c r="AZ442" s="59">
        <f t="shared" si="174"/>
        <v>0</v>
      </c>
      <c r="BA442" s="59">
        <f t="shared" si="174"/>
        <v>0</v>
      </c>
      <c r="BB442" s="59">
        <f t="shared" si="174"/>
        <v>0.11953635507143963</v>
      </c>
    </row>
    <row r="443" spans="1:54" x14ac:dyDescent="0.25">
      <c r="A443" s="61">
        <f t="shared" si="156"/>
        <v>43587</v>
      </c>
      <c r="B443" s="32">
        <f t="shared" si="168"/>
        <v>8.4412670723529981</v>
      </c>
      <c r="C443" s="59">
        <f t="shared" si="173"/>
        <v>0</v>
      </c>
      <c r="D443" s="59">
        <f t="shared" si="173"/>
        <v>0.20020306543257441</v>
      </c>
      <c r="E443" s="60">
        <f t="shared" si="173"/>
        <v>0.20020306543257441</v>
      </c>
      <c r="F443" s="59">
        <f t="shared" si="173"/>
        <v>0.20020306543257441</v>
      </c>
      <c r="G443" s="59">
        <f t="shared" si="173"/>
        <v>0.20020306543257441</v>
      </c>
      <c r="H443" s="59">
        <f t="shared" si="173"/>
        <v>0</v>
      </c>
      <c r="I443" s="59">
        <f t="shared" si="173"/>
        <v>0</v>
      </c>
      <c r="J443" s="60">
        <f t="shared" si="173"/>
        <v>1.1384414768708537</v>
      </c>
      <c r="K443" s="59">
        <f t="shared" si="173"/>
        <v>1.2555383144918558E-2</v>
      </c>
      <c r="L443" s="60">
        <f t="shared" si="173"/>
        <v>0</v>
      </c>
      <c r="M443" s="59">
        <f t="shared" si="173"/>
        <v>0.74081639589920367</v>
      </c>
      <c r="N443" s="59">
        <f>N$37/1.98347/31</f>
        <v>0.14637104702625262</v>
      </c>
      <c r="O443" s="59">
        <f t="shared" si="171"/>
        <v>1.2133617683487357</v>
      </c>
      <c r="P443" s="59">
        <f t="shared" si="171"/>
        <v>0.91926438682376521</v>
      </c>
      <c r="Q443" s="59">
        <f>Q$37/1.98347/31</f>
        <v>0</v>
      </c>
      <c r="R443" s="59">
        <f t="shared" si="173"/>
        <v>0.18540332623325334</v>
      </c>
      <c r="S443" s="60">
        <f t="shared" si="174"/>
        <v>0.81317248347918125</v>
      </c>
      <c r="T443" s="59">
        <f t="shared" si="174"/>
        <v>1.0571242285229357E-2</v>
      </c>
      <c r="U443" s="60">
        <f t="shared" si="174"/>
        <v>0</v>
      </c>
      <c r="V443" s="59">
        <f t="shared" si="174"/>
        <v>7.0746006062688757E-2</v>
      </c>
      <c r="W443" s="59">
        <f t="shared" si="174"/>
        <v>6.830648861225122E-2</v>
      </c>
      <c r="X443" s="59">
        <f t="shared" si="174"/>
        <v>0</v>
      </c>
      <c r="Y443" s="59">
        <f t="shared" si="174"/>
        <v>0.10164656043489766</v>
      </c>
      <c r="Z443" s="59">
        <f t="shared" si="174"/>
        <v>0</v>
      </c>
      <c r="AA443" s="59">
        <f t="shared" si="174"/>
        <v>1.6263449669583624E-2</v>
      </c>
      <c r="AB443" s="59">
        <f t="shared" si="174"/>
        <v>0</v>
      </c>
      <c r="AC443" s="59">
        <f t="shared" si="174"/>
        <v>0</v>
      </c>
      <c r="AD443" s="59">
        <f t="shared" si="174"/>
        <v>0</v>
      </c>
      <c r="AE443" s="59">
        <f t="shared" si="174"/>
        <v>3.2526899339167248E-2</v>
      </c>
      <c r="AF443" s="59">
        <f t="shared" si="174"/>
        <v>4.8790349008750872E-2</v>
      </c>
      <c r="AG443" s="60">
        <f t="shared" si="174"/>
        <v>0</v>
      </c>
      <c r="AH443" s="59">
        <f t="shared" si="174"/>
        <v>0</v>
      </c>
      <c r="AI443" s="59">
        <f t="shared" si="174"/>
        <v>4.9603521492230053E-2</v>
      </c>
      <c r="AJ443" s="60">
        <f t="shared" si="174"/>
        <v>0</v>
      </c>
      <c r="AK443" s="60">
        <f t="shared" si="174"/>
        <v>0</v>
      </c>
      <c r="AL443" s="60">
        <f t="shared" si="174"/>
        <v>0.16263449669583624</v>
      </c>
      <c r="AM443" s="60">
        <f t="shared" si="174"/>
        <v>1.2360221748883555E-2</v>
      </c>
      <c r="AN443" s="60">
        <f t="shared" si="174"/>
        <v>1.4149201212537752</v>
      </c>
      <c r="AO443" s="60">
        <f t="shared" si="174"/>
        <v>0</v>
      </c>
      <c r="AP443" s="60">
        <f t="shared" si="174"/>
        <v>0</v>
      </c>
      <c r="AQ443" s="60">
        <f t="shared" si="174"/>
        <v>0</v>
      </c>
      <c r="AR443" s="59">
        <f t="shared" si="174"/>
        <v>6.537906767172616E-2</v>
      </c>
      <c r="AS443" s="59">
        <f t="shared" si="174"/>
        <v>0</v>
      </c>
      <c r="AT443" s="59">
        <f t="shared" si="174"/>
        <v>0.21646651510215803</v>
      </c>
      <c r="AU443" s="59">
        <f t="shared" si="174"/>
        <v>0</v>
      </c>
      <c r="AV443" s="59">
        <f t="shared" si="174"/>
        <v>8.131724834791812E-2</v>
      </c>
      <c r="AW443" s="59">
        <f t="shared" si="174"/>
        <v>0</v>
      </c>
      <c r="AX443" s="59">
        <f t="shared" si="174"/>
        <v>0</v>
      </c>
      <c r="AY443" s="59">
        <f t="shared" si="174"/>
        <v>0</v>
      </c>
      <c r="AZ443" s="59">
        <f t="shared" si="174"/>
        <v>0</v>
      </c>
      <c r="BA443" s="59">
        <f t="shared" si="174"/>
        <v>0</v>
      </c>
      <c r="BB443" s="59">
        <f t="shared" si="174"/>
        <v>0.11953635507143963</v>
      </c>
    </row>
    <row r="444" spans="1:54" x14ac:dyDescent="0.25">
      <c r="A444" s="61">
        <f t="shared" si="156"/>
        <v>43588</v>
      </c>
      <c r="B444" s="32">
        <f t="shared" si="168"/>
        <v>8.4412670723529981</v>
      </c>
      <c r="C444" s="59">
        <f t="shared" si="173"/>
        <v>0</v>
      </c>
      <c r="D444" s="59">
        <f t="shared" si="173"/>
        <v>0.20020306543257441</v>
      </c>
      <c r="E444" s="60">
        <f t="shared" si="173"/>
        <v>0.20020306543257441</v>
      </c>
      <c r="F444" s="59">
        <f t="shared" si="173"/>
        <v>0.20020306543257441</v>
      </c>
      <c r="G444" s="59">
        <f t="shared" si="173"/>
        <v>0.20020306543257441</v>
      </c>
      <c r="H444" s="59">
        <f t="shared" si="173"/>
        <v>0</v>
      </c>
      <c r="I444" s="59">
        <f t="shared" si="173"/>
        <v>0</v>
      </c>
      <c r="J444" s="60">
        <f t="shared" si="173"/>
        <v>1.1384414768708537</v>
      </c>
      <c r="K444" s="59">
        <f t="shared" si="173"/>
        <v>1.2555383144918558E-2</v>
      </c>
      <c r="L444" s="60">
        <f t="shared" si="173"/>
        <v>0</v>
      </c>
      <c r="M444" s="59">
        <f t="shared" si="173"/>
        <v>0.74081639589920367</v>
      </c>
      <c r="N444" s="59">
        <f t="shared" si="173"/>
        <v>0.14637104702625262</v>
      </c>
      <c r="O444" s="59">
        <f t="shared" si="171"/>
        <v>1.2133617683487357</v>
      </c>
      <c r="P444" s="59">
        <f t="shared" si="171"/>
        <v>0.91926438682376521</v>
      </c>
      <c r="Q444" s="59">
        <f t="shared" si="173"/>
        <v>0</v>
      </c>
      <c r="R444" s="59">
        <f t="shared" si="173"/>
        <v>0.18540332623325334</v>
      </c>
      <c r="S444" s="60">
        <f t="shared" si="174"/>
        <v>0.81317248347918125</v>
      </c>
      <c r="T444" s="59">
        <f t="shared" si="174"/>
        <v>1.0571242285229357E-2</v>
      </c>
      <c r="U444" s="60">
        <f t="shared" si="174"/>
        <v>0</v>
      </c>
      <c r="V444" s="59">
        <f t="shared" si="174"/>
        <v>7.0746006062688757E-2</v>
      </c>
      <c r="W444" s="59">
        <f t="shared" si="174"/>
        <v>6.830648861225122E-2</v>
      </c>
      <c r="X444" s="59">
        <f t="shared" si="174"/>
        <v>0</v>
      </c>
      <c r="Y444" s="59">
        <f t="shared" si="174"/>
        <v>0.10164656043489766</v>
      </c>
      <c r="Z444" s="59">
        <f t="shared" si="174"/>
        <v>0</v>
      </c>
      <c r="AA444" s="59">
        <f t="shared" si="174"/>
        <v>1.6263449669583624E-2</v>
      </c>
      <c r="AB444" s="59">
        <f t="shared" si="174"/>
        <v>0</v>
      </c>
      <c r="AC444" s="59">
        <f t="shared" si="174"/>
        <v>0</v>
      </c>
      <c r="AD444" s="59">
        <f t="shared" si="174"/>
        <v>0</v>
      </c>
      <c r="AE444" s="59">
        <f t="shared" si="174"/>
        <v>3.2526899339167248E-2</v>
      </c>
      <c r="AF444" s="59">
        <f t="shared" si="174"/>
        <v>4.8790349008750872E-2</v>
      </c>
      <c r="AG444" s="60">
        <f t="shared" si="174"/>
        <v>0</v>
      </c>
      <c r="AH444" s="59">
        <f t="shared" si="174"/>
        <v>0</v>
      </c>
      <c r="AI444" s="59">
        <f t="shared" si="174"/>
        <v>4.9603521492230053E-2</v>
      </c>
      <c r="AJ444" s="60">
        <f t="shared" si="174"/>
        <v>0</v>
      </c>
      <c r="AK444" s="60">
        <f t="shared" si="174"/>
        <v>0</v>
      </c>
      <c r="AL444" s="60">
        <f t="shared" si="174"/>
        <v>0.16263449669583624</v>
      </c>
      <c r="AM444" s="60">
        <f t="shared" si="174"/>
        <v>1.2360221748883555E-2</v>
      </c>
      <c r="AN444" s="60">
        <f t="shared" si="174"/>
        <v>1.4149201212537752</v>
      </c>
      <c r="AO444" s="60">
        <f t="shared" si="174"/>
        <v>0</v>
      </c>
      <c r="AP444" s="60">
        <f t="shared" si="174"/>
        <v>0</v>
      </c>
      <c r="AQ444" s="60">
        <f t="shared" si="174"/>
        <v>0</v>
      </c>
      <c r="AR444" s="59">
        <f t="shared" si="174"/>
        <v>6.537906767172616E-2</v>
      </c>
      <c r="AS444" s="59">
        <f t="shared" si="174"/>
        <v>0</v>
      </c>
      <c r="AT444" s="59">
        <f t="shared" si="174"/>
        <v>0.21646651510215803</v>
      </c>
      <c r="AU444" s="59">
        <f t="shared" si="174"/>
        <v>0</v>
      </c>
      <c r="AV444" s="59">
        <f t="shared" si="174"/>
        <v>8.131724834791812E-2</v>
      </c>
      <c r="AW444" s="59">
        <f t="shared" si="174"/>
        <v>0</v>
      </c>
      <c r="AX444" s="59">
        <f t="shared" si="174"/>
        <v>0</v>
      </c>
      <c r="AY444" s="59">
        <f t="shared" si="174"/>
        <v>0</v>
      </c>
      <c r="AZ444" s="59">
        <f t="shared" si="174"/>
        <v>0</v>
      </c>
      <c r="BA444" s="59">
        <f t="shared" si="174"/>
        <v>0</v>
      </c>
      <c r="BB444" s="59">
        <f t="shared" si="174"/>
        <v>0.11953635507143963</v>
      </c>
    </row>
    <row r="445" spans="1:54" x14ac:dyDescent="0.25">
      <c r="A445" s="61">
        <f t="shared" si="156"/>
        <v>43589</v>
      </c>
      <c r="B445" s="32">
        <f t="shared" si="168"/>
        <v>8.4412670723529981</v>
      </c>
      <c r="C445" s="59">
        <f t="shared" si="173"/>
        <v>0</v>
      </c>
      <c r="D445" s="59">
        <f t="shared" si="173"/>
        <v>0.20020306543257441</v>
      </c>
      <c r="E445" s="60">
        <f t="shared" si="173"/>
        <v>0.20020306543257441</v>
      </c>
      <c r="F445" s="59">
        <f t="shared" si="173"/>
        <v>0.20020306543257441</v>
      </c>
      <c r="G445" s="59">
        <f t="shared" si="173"/>
        <v>0.20020306543257441</v>
      </c>
      <c r="H445" s="59">
        <f t="shared" si="173"/>
        <v>0</v>
      </c>
      <c r="I445" s="59">
        <f t="shared" si="173"/>
        <v>0</v>
      </c>
      <c r="J445" s="60">
        <f t="shared" si="173"/>
        <v>1.1384414768708537</v>
      </c>
      <c r="K445" s="59">
        <f t="shared" si="173"/>
        <v>1.2555383144918558E-2</v>
      </c>
      <c r="L445" s="60">
        <f t="shared" si="173"/>
        <v>0</v>
      </c>
      <c r="M445" s="59">
        <f t="shared" si="173"/>
        <v>0.74081639589920367</v>
      </c>
      <c r="N445" s="59">
        <f t="shared" si="173"/>
        <v>0.14637104702625262</v>
      </c>
      <c r="O445" s="59">
        <f t="shared" si="171"/>
        <v>1.2133617683487357</v>
      </c>
      <c r="P445" s="59">
        <f t="shared" si="171"/>
        <v>0.91926438682376521</v>
      </c>
      <c r="Q445" s="59">
        <f t="shared" si="173"/>
        <v>0</v>
      </c>
      <c r="R445" s="59">
        <f t="shared" si="173"/>
        <v>0.18540332623325334</v>
      </c>
      <c r="S445" s="60">
        <f t="shared" si="174"/>
        <v>0.81317248347918125</v>
      </c>
      <c r="T445" s="59">
        <f t="shared" si="174"/>
        <v>1.0571242285229357E-2</v>
      </c>
      <c r="U445" s="60">
        <f t="shared" si="174"/>
        <v>0</v>
      </c>
      <c r="V445" s="59">
        <f t="shared" si="174"/>
        <v>7.0746006062688757E-2</v>
      </c>
      <c r="W445" s="59">
        <f t="shared" si="174"/>
        <v>6.830648861225122E-2</v>
      </c>
      <c r="X445" s="59">
        <f t="shared" si="174"/>
        <v>0</v>
      </c>
      <c r="Y445" s="59">
        <f t="shared" si="174"/>
        <v>0.10164656043489766</v>
      </c>
      <c r="Z445" s="59">
        <f t="shared" si="174"/>
        <v>0</v>
      </c>
      <c r="AA445" s="59">
        <f t="shared" si="174"/>
        <v>1.6263449669583624E-2</v>
      </c>
      <c r="AB445" s="59">
        <f t="shared" si="174"/>
        <v>0</v>
      </c>
      <c r="AC445" s="59">
        <f t="shared" si="174"/>
        <v>0</v>
      </c>
      <c r="AD445" s="59">
        <f t="shared" si="174"/>
        <v>0</v>
      </c>
      <c r="AE445" s="59">
        <f t="shared" si="174"/>
        <v>3.2526899339167248E-2</v>
      </c>
      <c r="AF445" s="59">
        <f t="shared" si="174"/>
        <v>4.8790349008750872E-2</v>
      </c>
      <c r="AG445" s="60">
        <f t="shared" si="174"/>
        <v>0</v>
      </c>
      <c r="AH445" s="59">
        <f t="shared" si="174"/>
        <v>0</v>
      </c>
      <c r="AI445" s="59">
        <f t="shared" si="174"/>
        <v>4.9603521492230053E-2</v>
      </c>
      <c r="AJ445" s="60">
        <f t="shared" si="174"/>
        <v>0</v>
      </c>
      <c r="AK445" s="60">
        <f t="shared" si="174"/>
        <v>0</v>
      </c>
      <c r="AL445" s="60">
        <f t="shared" si="174"/>
        <v>0.16263449669583624</v>
      </c>
      <c r="AM445" s="60">
        <f t="shared" si="174"/>
        <v>1.2360221748883555E-2</v>
      </c>
      <c r="AN445" s="60">
        <f t="shared" si="174"/>
        <v>1.4149201212537752</v>
      </c>
      <c r="AO445" s="60">
        <f t="shared" si="174"/>
        <v>0</v>
      </c>
      <c r="AP445" s="60">
        <f t="shared" si="174"/>
        <v>0</v>
      </c>
      <c r="AQ445" s="60">
        <f t="shared" si="174"/>
        <v>0</v>
      </c>
      <c r="AR445" s="59">
        <f t="shared" si="174"/>
        <v>6.537906767172616E-2</v>
      </c>
      <c r="AS445" s="59">
        <f t="shared" si="174"/>
        <v>0</v>
      </c>
      <c r="AT445" s="59">
        <f t="shared" si="174"/>
        <v>0.21646651510215803</v>
      </c>
      <c r="AU445" s="59">
        <f t="shared" si="174"/>
        <v>0</v>
      </c>
      <c r="AV445" s="59">
        <f t="shared" si="174"/>
        <v>8.131724834791812E-2</v>
      </c>
      <c r="AW445" s="59">
        <f t="shared" si="174"/>
        <v>0</v>
      </c>
      <c r="AX445" s="59">
        <f t="shared" si="174"/>
        <v>0</v>
      </c>
      <c r="AY445" s="59">
        <f t="shared" si="174"/>
        <v>0</v>
      </c>
      <c r="AZ445" s="59">
        <f t="shared" si="174"/>
        <v>0</v>
      </c>
      <c r="BA445" s="59">
        <f t="shared" si="174"/>
        <v>0</v>
      </c>
      <c r="BB445" s="59">
        <f t="shared" si="174"/>
        <v>0.11953635507143963</v>
      </c>
    </row>
    <row r="446" spans="1:54" x14ac:dyDescent="0.25">
      <c r="A446" s="61">
        <f t="shared" si="156"/>
        <v>43590</v>
      </c>
      <c r="B446" s="32">
        <f t="shared" si="168"/>
        <v>8.4412670723529981</v>
      </c>
      <c r="C446" s="59">
        <f t="shared" si="173"/>
        <v>0</v>
      </c>
      <c r="D446" s="59">
        <f t="shared" si="173"/>
        <v>0.20020306543257441</v>
      </c>
      <c r="E446" s="60">
        <f t="shared" si="173"/>
        <v>0.20020306543257441</v>
      </c>
      <c r="F446" s="59">
        <f t="shared" si="173"/>
        <v>0.20020306543257441</v>
      </c>
      <c r="G446" s="59">
        <f t="shared" si="173"/>
        <v>0.20020306543257441</v>
      </c>
      <c r="H446" s="59">
        <f t="shared" si="173"/>
        <v>0</v>
      </c>
      <c r="I446" s="59">
        <f t="shared" si="173"/>
        <v>0</v>
      </c>
      <c r="J446" s="60">
        <f t="shared" si="173"/>
        <v>1.1384414768708537</v>
      </c>
      <c r="K446" s="59">
        <f t="shared" si="173"/>
        <v>1.2555383144918558E-2</v>
      </c>
      <c r="L446" s="60">
        <f t="shared" si="173"/>
        <v>0</v>
      </c>
      <c r="M446" s="59">
        <f t="shared" si="173"/>
        <v>0.74081639589920367</v>
      </c>
      <c r="N446" s="59">
        <f t="shared" si="173"/>
        <v>0.14637104702625262</v>
      </c>
      <c r="O446" s="59">
        <f t="shared" si="171"/>
        <v>1.2133617683487357</v>
      </c>
      <c r="P446" s="59">
        <f t="shared" si="171"/>
        <v>0.91926438682376521</v>
      </c>
      <c r="Q446" s="59">
        <f t="shared" si="173"/>
        <v>0</v>
      </c>
      <c r="R446" s="59">
        <f t="shared" si="173"/>
        <v>0.18540332623325334</v>
      </c>
      <c r="S446" s="60">
        <f t="shared" si="174"/>
        <v>0.81317248347918125</v>
      </c>
      <c r="T446" s="59">
        <f t="shared" si="174"/>
        <v>1.0571242285229357E-2</v>
      </c>
      <c r="U446" s="60">
        <f t="shared" si="174"/>
        <v>0</v>
      </c>
      <c r="V446" s="59">
        <f t="shared" si="174"/>
        <v>7.0746006062688757E-2</v>
      </c>
      <c r="W446" s="59">
        <f t="shared" si="174"/>
        <v>6.830648861225122E-2</v>
      </c>
      <c r="X446" s="59">
        <f t="shared" si="174"/>
        <v>0</v>
      </c>
      <c r="Y446" s="59">
        <f t="shared" si="174"/>
        <v>0.10164656043489766</v>
      </c>
      <c r="Z446" s="59">
        <f t="shared" si="174"/>
        <v>0</v>
      </c>
      <c r="AA446" s="59">
        <f t="shared" si="174"/>
        <v>1.6263449669583624E-2</v>
      </c>
      <c r="AB446" s="59">
        <f t="shared" si="174"/>
        <v>0</v>
      </c>
      <c r="AC446" s="59">
        <f t="shared" si="174"/>
        <v>0</v>
      </c>
      <c r="AD446" s="59">
        <f t="shared" si="174"/>
        <v>0</v>
      </c>
      <c r="AE446" s="59">
        <f t="shared" si="174"/>
        <v>3.2526899339167248E-2</v>
      </c>
      <c r="AF446" s="59">
        <f t="shared" si="174"/>
        <v>4.8790349008750872E-2</v>
      </c>
      <c r="AG446" s="60">
        <f t="shared" si="174"/>
        <v>0</v>
      </c>
      <c r="AH446" s="59">
        <f t="shared" si="174"/>
        <v>0</v>
      </c>
      <c r="AI446" s="59">
        <f t="shared" si="174"/>
        <v>4.9603521492230053E-2</v>
      </c>
      <c r="AJ446" s="60">
        <f t="shared" si="174"/>
        <v>0</v>
      </c>
      <c r="AK446" s="60">
        <f t="shared" si="174"/>
        <v>0</v>
      </c>
      <c r="AL446" s="60">
        <f t="shared" si="174"/>
        <v>0.16263449669583624</v>
      </c>
      <c r="AM446" s="60">
        <f t="shared" si="174"/>
        <v>1.2360221748883555E-2</v>
      </c>
      <c r="AN446" s="60">
        <f t="shared" si="174"/>
        <v>1.4149201212537752</v>
      </c>
      <c r="AO446" s="60">
        <f t="shared" si="174"/>
        <v>0</v>
      </c>
      <c r="AP446" s="60">
        <f t="shared" si="174"/>
        <v>0</v>
      </c>
      <c r="AQ446" s="60">
        <f t="shared" si="174"/>
        <v>0</v>
      </c>
      <c r="AR446" s="59">
        <f t="shared" si="174"/>
        <v>6.537906767172616E-2</v>
      </c>
      <c r="AS446" s="59">
        <f t="shared" si="174"/>
        <v>0</v>
      </c>
      <c r="AT446" s="59">
        <f t="shared" si="174"/>
        <v>0.21646651510215803</v>
      </c>
      <c r="AU446" s="59">
        <f t="shared" si="174"/>
        <v>0</v>
      </c>
      <c r="AV446" s="59">
        <f t="shared" si="174"/>
        <v>8.131724834791812E-2</v>
      </c>
      <c r="AW446" s="59">
        <f t="shared" si="174"/>
        <v>0</v>
      </c>
      <c r="AX446" s="59">
        <f t="shared" si="174"/>
        <v>0</v>
      </c>
      <c r="AY446" s="59">
        <f t="shared" si="174"/>
        <v>0</v>
      </c>
      <c r="AZ446" s="59">
        <f t="shared" si="174"/>
        <v>0</v>
      </c>
      <c r="BA446" s="59">
        <f t="shared" si="174"/>
        <v>0</v>
      </c>
      <c r="BB446" s="59">
        <f t="shared" si="174"/>
        <v>0.11953635507143963</v>
      </c>
    </row>
    <row r="447" spans="1:54" x14ac:dyDescent="0.25">
      <c r="A447" s="61">
        <f t="shared" si="156"/>
        <v>43591</v>
      </c>
      <c r="B447" s="32">
        <f t="shared" si="168"/>
        <v>8.4412670723529981</v>
      </c>
      <c r="C447" s="59">
        <f t="shared" si="173"/>
        <v>0</v>
      </c>
      <c r="D447" s="59">
        <f t="shared" si="173"/>
        <v>0.20020306543257441</v>
      </c>
      <c r="E447" s="60">
        <f t="shared" si="173"/>
        <v>0.20020306543257441</v>
      </c>
      <c r="F447" s="59">
        <f t="shared" si="173"/>
        <v>0.20020306543257441</v>
      </c>
      <c r="G447" s="59">
        <f t="shared" si="173"/>
        <v>0.20020306543257441</v>
      </c>
      <c r="H447" s="59">
        <f t="shared" si="173"/>
        <v>0</v>
      </c>
      <c r="I447" s="59">
        <f t="shared" si="173"/>
        <v>0</v>
      </c>
      <c r="J447" s="60">
        <f t="shared" si="173"/>
        <v>1.1384414768708537</v>
      </c>
      <c r="K447" s="59">
        <f t="shared" si="173"/>
        <v>1.2555383144918558E-2</v>
      </c>
      <c r="L447" s="60">
        <f t="shared" si="173"/>
        <v>0</v>
      </c>
      <c r="M447" s="59">
        <f t="shared" si="173"/>
        <v>0.74081639589920367</v>
      </c>
      <c r="N447" s="59">
        <f t="shared" si="173"/>
        <v>0.14637104702625262</v>
      </c>
      <c r="O447" s="59">
        <f t="shared" si="171"/>
        <v>1.2133617683487357</v>
      </c>
      <c r="P447" s="59">
        <f t="shared" si="171"/>
        <v>0.91926438682376521</v>
      </c>
      <c r="Q447" s="59">
        <f t="shared" si="173"/>
        <v>0</v>
      </c>
      <c r="R447" s="59">
        <f t="shared" si="173"/>
        <v>0.18540332623325334</v>
      </c>
      <c r="S447" s="60">
        <f t="shared" si="174"/>
        <v>0.81317248347918125</v>
      </c>
      <c r="T447" s="59">
        <f t="shared" si="174"/>
        <v>1.0571242285229357E-2</v>
      </c>
      <c r="U447" s="60">
        <f t="shared" si="174"/>
        <v>0</v>
      </c>
      <c r="V447" s="59">
        <f t="shared" si="174"/>
        <v>7.0746006062688757E-2</v>
      </c>
      <c r="W447" s="59">
        <f t="shared" si="174"/>
        <v>6.830648861225122E-2</v>
      </c>
      <c r="X447" s="59">
        <f t="shared" si="174"/>
        <v>0</v>
      </c>
      <c r="Y447" s="59">
        <f t="shared" si="174"/>
        <v>0.10164656043489766</v>
      </c>
      <c r="Z447" s="59">
        <f t="shared" si="174"/>
        <v>0</v>
      </c>
      <c r="AA447" s="59">
        <f t="shared" si="174"/>
        <v>1.6263449669583624E-2</v>
      </c>
      <c r="AB447" s="59">
        <f t="shared" si="174"/>
        <v>0</v>
      </c>
      <c r="AC447" s="59">
        <f t="shared" si="174"/>
        <v>0</v>
      </c>
      <c r="AD447" s="59">
        <f t="shared" si="174"/>
        <v>0</v>
      </c>
      <c r="AE447" s="59">
        <f t="shared" si="174"/>
        <v>3.2526899339167248E-2</v>
      </c>
      <c r="AF447" s="59">
        <f t="shared" si="174"/>
        <v>4.8790349008750872E-2</v>
      </c>
      <c r="AG447" s="60">
        <f t="shared" si="174"/>
        <v>0</v>
      </c>
      <c r="AH447" s="59">
        <f t="shared" si="174"/>
        <v>0</v>
      </c>
      <c r="AI447" s="59">
        <f t="shared" si="174"/>
        <v>4.9603521492230053E-2</v>
      </c>
      <c r="AJ447" s="60">
        <f t="shared" si="174"/>
        <v>0</v>
      </c>
      <c r="AK447" s="60">
        <f t="shared" si="174"/>
        <v>0</v>
      </c>
      <c r="AL447" s="60">
        <f t="shared" si="174"/>
        <v>0.16263449669583624</v>
      </c>
      <c r="AM447" s="60">
        <f t="shared" si="174"/>
        <v>1.2360221748883555E-2</v>
      </c>
      <c r="AN447" s="60">
        <f t="shared" si="174"/>
        <v>1.4149201212537752</v>
      </c>
      <c r="AO447" s="60">
        <f t="shared" si="174"/>
        <v>0</v>
      </c>
      <c r="AP447" s="60">
        <f t="shared" si="174"/>
        <v>0</v>
      </c>
      <c r="AQ447" s="60">
        <f t="shared" si="174"/>
        <v>0</v>
      </c>
      <c r="AR447" s="59">
        <f t="shared" si="174"/>
        <v>6.537906767172616E-2</v>
      </c>
      <c r="AS447" s="59">
        <f t="shared" si="174"/>
        <v>0</v>
      </c>
      <c r="AT447" s="59">
        <f t="shared" si="174"/>
        <v>0.21646651510215803</v>
      </c>
      <c r="AU447" s="59">
        <f t="shared" si="174"/>
        <v>0</v>
      </c>
      <c r="AV447" s="59">
        <f t="shared" si="174"/>
        <v>8.131724834791812E-2</v>
      </c>
      <c r="AW447" s="59">
        <f t="shared" si="174"/>
        <v>0</v>
      </c>
      <c r="AX447" s="59">
        <f t="shared" si="174"/>
        <v>0</v>
      </c>
      <c r="AY447" s="59">
        <f t="shared" si="174"/>
        <v>0</v>
      </c>
      <c r="AZ447" s="59">
        <f t="shared" si="174"/>
        <v>0</v>
      </c>
      <c r="BA447" s="59">
        <f t="shared" si="174"/>
        <v>0</v>
      </c>
      <c r="BB447" s="59">
        <f t="shared" si="174"/>
        <v>0.11953635507143963</v>
      </c>
    </row>
    <row r="448" spans="1:54" x14ac:dyDescent="0.25">
      <c r="A448" s="61">
        <f t="shared" si="156"/>
        <v>43592</v>
      </c>
      <c r="B448" s="32">
        <f t="shared" si="168"/>
        <v>8.4412670723529981</v>
      </c>
      <c r="C448" s="59">
        <f t="shared" si="173"/>
        <v>0</v>
      </c>
      <c r="D448" s="59">
        <f t="shared" si="173"/>
        <v>0.20020306543257441</v>
      </c>
      <c r="E448" s="60">
        <f t="shared" si="173"/>
        <v>0.20020306543257441</v>
      </c>
      <c r="F448" s="59">
        <f t="shared" si="173"/>
        <v>0.20020306543257441</v>
      </c>
      <c r="G448" s="59">
        <f t="shared" si="173"/>
        <v>0.20020306543257441</v>
      </c>
      <c r="H448" s="59">
        <f t="shared" si="173"/>
        <v>0</v>
      </c>
      <c r="I448" s="59">
        <f t="shared" si="173"/>
        <v>0</v>
      </c>
      <c r="J448" s="60">
        <f t="shared" si="173"/>
        <v>1.1384414768708537</v>
      </c>
      <c r="K448" s="59">
        <f t="shared" si="173"/>
        <v>1.2555383144918558E-2</v>
      </c>
      <c r="L448" s="60">
        <f t="shared" si="173"/>
        <v>0</v>
      </c>
      <c r="M448" s="59">
        <f t="shared" si="173"/>
        <v>0.74081639589920367</v>
      </c>
      <c r="N448" s="59">
        <f t="shared" si="173"/>
        <v>0.14637104702625262</v>
      </c>
      <c r="O448" s="59">
        <f t="shared" si="171"/>
        <v>1.2133617683487357</v>
      </c>
      <c r="P448" s="59">
        <f t="shared" si="171"/>
        <v>0.91926438682376521</v>
      </c>
      <c r="Q448" s="59">
        <f t="shared" si="173"/>
        <v>0</v>
      </c>
      <c r="R448" s="59">
        <f t="shared" si="173"/>
        <v>0.18540332623325334</v>
      </c>
      <c r="S448" s="60">
        <f t="shared" si="174"/>
        <v>0.81317248347918125</v>
      </c>
      <c r="T448" s="59">
        <f t="shared" si="174"/>
        <v>1.0571242285229357E-2</v>
      </c>
      <c r="U448" s="60">
        <f t="shared" si="174"/>
        <v>0</v>
      </c>
      <c r="V448" s="59">
        <f t="shared" si="174"/>
        <v>7.0746006062688757E-2</v>
      </c>
      <c r="W448" s="59">
        <f t="shared" si="174"/>
        <v>6.830648861225122E-2</v>
      </c>
      <c r="X448" s="59">
        <f t="shared" si="174"/>
        <v>0</v>
      </c>
      <c r="Y448" s="59">
        <f t="shared" si="174"/>
        <v>0.10164656043489766</v>
      </c>
      <c r="Z448" s="59">
        <f t="shared" si="174"/>
        <v>0</v>
      </c>
      <c r="AA448" s="59">
        <f t="shared" si="174"/>
        <v>1.6263449669583624E-2</v>
      </c>
      <c r="AB448" s="59">
        <f t="shared" si="174"/>
        <v>0</v>
      </c>
      <c r="AC448" s="59">
        <f t="shared" si="174"/>
        <v>0</v>
      </c>
      <c r="AD448" s="59">
        <f t="shared" si="174"/>
        <v>0</v>
      </c>
      <c r="AE448" s="59">
        <f t="shared" si="174"/>
        <v>3.2526899339167248E-2</v>
      </c>
      <c r="AF448" s="59">
        <f t="shared" si="174"/>
        <v>4.8790349008750872E-2</v>
      </c>
      <c r="AG448" s="60">
        <f t="shared" si="174"/>
        <v>0</v>
      </c>
      <c r="AH448" s="59">
        <f t="shared" si="174"/>
        <v>0</v>
      </c>
      <c r="AI448" s="59">
        <f t="shared" si="174"/>
        <v>4.9603521492230053E-2</v>
      </c>
      <c r="AJ448" s="60">
        <f t="shared" si="174"/>
        <v>0</v>
      </c>
      <c r="AK448" s="60">
        <f t="shared" si="174"/>
        <v>0</v>
      </c>
      <c r="AL448" s="60">
        <f t="shared" si="174"/>
        <v>0.16263449669583624</v>
      </c>
      <c r="AM448" s="60">
        <f t="shared" si="174"/>
        <v>1.2360221748883555E-2</v>
      </c>
      <c r="AN448" s="60">
        <f t="shared" si="174"/>
        <v>1.4149201212537752</v>
      </c>
      <c r="AO448" s="60">
        <f t="shared" si="174"/>
        <v>0</v>
      </c>
      <c r="AP448" s="60">
        <f t="shared" si="174"/>
        <v>0</v>
      </c>
      <c r="AQ448" s="60">
        <f t="shared" si="174"/>
        <v>0</v>
      </c>
      <c r="AR448" s="59">
        <f t="shared" si="174"/>
        <v>6.537906767172616E-2</v>
      </c>
      <c r="AS448" s="59">
        <f t="shared" si="174"/>
        <v>0</v>
      </c>
      <c r="AT448" s="59">
        <f t="shared" si="174"/>
        <v>0.21646651510215803</v>
      </c>
      <c r="AU448" s="59">
        <f t="shared" si="174"/>
        <v>0</v>
      </c>
      <c r="AV448" s="59">
        <f t="shared" si="174"/>
        <v>8.131724834791812E-2</v>
      </c>
      <c r="AW448" s="59">
        <f t="shared" si="174"/>
        <v>0</v>
      </c>
      <c r="AX448" s="59">
        <f t="shared" si="174"/>
        <v>0</v>
      </c>
      <c r="AY448" s="59">
        <f t="shared" si="174"/>
        <v>0</v>
      </c>
      <c r="AZ448" s="59">
        <f t="shared" si="174"/>
        <v>0</v>
      </c>
      <c r="BA448" s="59">
        <f t="shared" si="174"/>
        <v>0</v>
      </c>
      <c r="BB448" s="59">
        <f t="shared" si="174"/>
        <v>0.11953635507143963</v>
      </c>
    </row>
    <row r="449" spans="1:54" x14ac:dyDescent="0.25">
      <c r="A449" s="61">
        <f t="shared" si="156"/>
        <v>43593</v>
      </c>
      <c r="B449" s="32">
        <f t="shared" si="168"/>
        <v>8.4412670723529981</v>
      </c>
      <c r="C449" s="59">
        <f t="shared" si="173"/>
        <v>0</v>
      </c>
      <c r="D449" s="59">
        <f t="shared" si="173"/>
        <v>0.20020306543257441</v>
      </c>
      <c r="E449" s="60">
        <f t="shared" si="173"/>
        <v>0.20020306543257441</v>
      </c>
      <c r="F449" s="59">
        <f t="shared" si="173"/>
        <v>0.20020306543257441</v>
      </c>
      <c r="G449" s="59">
        <f t="shared" si="173"/>
        <v>0.20020306543257441</v>
      </c>
      <c r="H449" s="59">
        <f t="shared" si="173"/>
        <v>0</v>
      </c>
      <c r="I449" s="59">
        <f t="shared" si="173"/>
        <v>0</v>
      </c>
      <c r="J449" s="60">
        <f t="shared" si="173"/>
        <v>1.1384414768708537</v>
      </c>
      <c r="K449" s="59">
        <f t="shared" si="173"/>
        <v>1.2555383144918558E-2</v>
      </c>
      <c r="L449" s="60">
        <f t="shared" si="173"/>
        <v>0</v>
      </c>
      <c r="M449" s="59">
        <f t="shared" si="173"/>
        <v>0.74081639589920367</v>
      </c>
      <c r="N449" s="59">
        <f t="shared" si="173"/>
        <v>0.14637104702625262</v>
      </c>
      <c r="O449" s="59">
        <f t="shared" si="171"/>
        <v>1.2133617683487357</v>
      </c>
      <c r="P449" s="59">
        <f t="shared" si="171"/>
        <v>0.91926438682376521</v>
      </c>
      <c r="Q449" s="59">
        <f t="shared" si="173"/>
        <v>0</v>
      </c>
      <c r="R449" s="59">
        <f t="shared" si="173"/>
        <v>0.18540332623325334</v>
      </c>
      <c r="S449" s="60">
        <f t="shared" si="174"/>
        <v>0.81317248347918125</v>
      </c>
      <c r="T449" s="59">
        <f t="shared" ref="T449:AW461" si="175">T$37/1.98347/31</f>
        <v>1.0571242285229357E-2</v>
      </c>
      <c r="U449" s="60">
        <f t="shared" si="175"/>
        <v>0</v>
      </c>
      <c r="V449" s="59">
        <f t="shared" si="175"/>
        <v>7.0746006062688757E-2</v>
      </c>
      <c r="W449" s="59">
        <f t="shared" si="175"/>
        <v>6.830648861225122E-2</v>
      </c>
      <c r="X449" s="59">
        <f t="shared" si="175"/>
        <v>0</v>
      </c>
      <c r="Y449" s="59">
        <f t="shared" si="175"/>
        <v>0.10164656043489766</v>
      </c>
      <c r="Z449" s="59">
        <f t="shared" si="175"/>
        <v>0</v>
      </c>
      <c r="AA449" s="59">
        <f t="shared" si="175"/>
        <v>1.6263449669583624E-2</v>
      </c>
      <c r="AB449" s="59">
        <f t="shared" si="175"/>
        <v>0</v>
      </c>
      <c r="AC449" s="59">
        <f t="shared" si="175"/>
        <v>0</v>
      </c>
      <c r="AD449" s="59">
        <f t="shared" si="175"/>
        <v>0</v>
      </c>
      <c r="AE449" s="59">
        <f t="shared" si="175"/>
        <v>3.2526899339167248E-2</v>
      </c>
      <c r="AF449" s="59">
        <f t="shared" si="175"/>
        <v>4.8790349008750872E-2</v>
      </c>
      <c r="AG449" s="60">
        <f t="shared" si="175"/>
        <v>0</v>
      </c>
      <c r="AH449" s="59">
        <f t="shared" si="175"/>
        <v>0</v>
      </c>
      <c r="AI449" s="59">
        <f t="shared" si="175"/>
        <v>4.9603521492230053E-2</v>
      </c>
      <c r="AJ449" s="60">
        <f t="shared" si="175"/>
        <v>0</v>
      </c>
      <c r="AK449" s="60">
        <f t="shared" si="175"/>
        <v>0</v>
      </c>
      <c r="AL449" s="60">
        <f t="shared" si="175"/>
        <v>0.16263449669583624</v>
      </c>
      <c r="AM449" s="60">
        <f t="shared" si="175"/>
        <v>1.2360221748883555E-2</v>
      </c>
      <c r="AN449" s="60">
        <f t="shared" si="175"/>
        <v>1.4149201212537752</v>
      </c>
      <c r="AO449" s="60">
        <f t="shared" si="175"/>
        <v>0</v>
      </c>
      <c r="AP449" s="60">
        <f t="shared" si="175"/>
        <v>0</v>
      </c>
      <c r="AQ449" s="60">
        <f t="shared" si="175"/>
        <v>0</v>
      </c>
      <c r="AR449" s="59">
        <f t="shared" si="175"/>
        <v>6.537906767172616E-2</v>
      </c>
      <c r="AS449" s="59">
        <f t="shared" si="175"/>
        <v>0</v>
      </c>
      <c r="AT449" s="59">
        <f t="shared" si="175"/>
        <v>0.21646651510215803</v>
      </c>
      <c r="AU449" s="59">
        <f t="shared" si="175"/>
        <v>0</v>
      </c>
      <c r="AV449" s="59">
        <f t="shared" si="175"/>
        <v>8.131724834791812E-2</v>
      </c>
      <c r="AW449" s="59">
        <f t="shared" si="175"/>
        <v>0</v>
      </c>
      <c r="AX449" s="59">
        <f t="shared" ref="AX449:BM464" si="176">AX$37/1.98347/31</f>
        <v>0</v>
      </c>
      <c r="AY449" s="59">
        <f t="shared" si="176"/>
        <v>0</v>
      </c>
      <c r="AZ449" s="59">
        <f t="shared" si="176"/>
        <v>0</v>
      </c>
      <c r="BA449" s="59">
        <f t="shared" si="176"/>
        <v>0</v>
      </c>
      <c r="BB449" s="59">
        <f t="shared" si="176"/>
        <v>0.11953635507143963</v>
      </c>
    </row>
    <row r="450" spans="1:54" x14ac:dyDescent="0.25">
      <c r="A450" s="61">
        <f t="shared" si="156"/>
        <v>43594</v>
      </c>
      <c r="B450" s="32">
        <f t="shared" si="168"/>
        <v>8.4412670723529981</v>
      </c>
      <c r="C450" s="59">
        <f t="shared" si="173"/>
        <v>0</v>
      </c>
      <c r="D450" s="59">
        <f t="shared" si="173"/>
        <v>0.20020306543257441</v>
      </c>
      <c r="E450" s="60">
        <f t="shared" si="173"/>
        <v>0.20020306543257441</v>
      </c>
      <c r="F450" s="59">
        <f t="shared" si="173"/>
        <v>0.20020306543257441</v>
      </c>
      <c r="G450" s="59">
        <f t="shared" si="173"/>
        <v>0.20020306543257441</v>
      </c>
      <c r="H450" s="59">
        <f t="shared" si="173"/>
        <v>0</v>
      </c>
      <c r="I450" s="59">
        <f t="shared" si="173"/>
        <v>0</v>
      </c>
      <c r="J450" s="60">
        <f t="shared" si="173"/>
        <v>1.1384414768708537</v>
      </c>
      <c r="K450" s="59">
        <f t="shared" si="173"/>
        <v>1.2555383144918558E-2</v>
      </c>
      <c r="L450" s="60">
        <f t="shared" si="173"/>
        <v>0</v>
      </c>
      <c r="M450" s="59">
        <f t="shared" si="173"/>
        <v>0.74081639589920367</v>
      </c>
      <c r="N450" s="59">
        <f t="shared" si="173"/>
        <v>0.14637104702625262</v>
      </c>
      <c r="O450" s="59">
        <f t="shared" si="171"/>
        <v>1.2133617683487357</v>
      </c>
      <c r="P450" s="59">
        <f t="shared" si="171"/>
        <v>0.91926438682376521</v>
      </c>
      <c r="Q450" s="59">
        <f t="shared" si="173"/>
        <v>0</v>
      </c>
      <c r="R450" s="59">
        <f t="shared" si="173"/>
        <v>0.18540332623325334</v>
      </c>
      <c r="S450" s="60">
        <f t="shared" ref="S450:AV465" si="177">S$37/1.98347/31</f>
        <v>0.81317248347918125</v>
      </c>
      <c r="T450" s="59">
        <f t="shared" si="177"/>
        <v>1.0571242285229357E-2</v>
      </c>
      <c r="U450" s="60">
        <f t="shared" si="177"/>
        <v>0</v>
      </c>
      <c r="V450" s="59">
        <f t="shared" si="177"/>
        <v>7.0746006062688757E-2</v>
      </c>
      <c r="W450" s="59">
        <f t="shared" si="175"/>
        <v>6.830648861225122E-2</v>
      </c>
      <c r="X450" s="59">
        <f t="shared" si="177"/>
        <v>0</v>
      </c>
      <c r="Y450" s="59">
        <f t="shared" si="177"/>
        <v>0.10164656043489766</v>
      </c>
      <c r="Z450" s="59">
        <f t="shared" si="177"/>
        <v>0</v>
      </c>
      <c r="AA450" s="59">
        <f t="shared" si="177"/>
        <v>1.6263449669583624E-2</v>
      </c>
      <c r="AB450" s="59">
        <f t="shared" si="177"/>
        <v>0</v>
      </c>
      <c r="AC450" s="59">
        <f t="shared" si="177"/>
        <v>0</v>
      </c>
      <c r="AD450" s="59">
        <f t="shared" si="175"/>
        <v>0</v>
      </c>
      <c r="AE450" s="59">
        <f t="shared" si="177"/>
        <v>3.2526899339167248E-2</v>
      </c>
      <c r="AF450" s="59">
        <f t="shared" si="177"/>
        <v>4.8790349008750872E-2</v>
      </c>
      <c r="AG450" s="60">
        <f t="shared" si="175"/>
        <v>0</v>
      </c>
      <c r="AH450" s="59">
        <f t="shared" si="175"/>
        <v>0</v>
      </c>
      <c r="AI450" s="59">
        <f t="shared" si="175"/>
        <v>4.9603521492230053E-2</v>
      </c>
      <c r="AJ450" s="60">
        <f t="shared" si="175"/>
        <v>0</v>
      </c>
      <c r="AK450" s="60">
        <f t="shared" si="175"/>
        <v>0</v>
      </c>
      <c r="AL450" s="60">
        <f t="shared" si="175"/>
        <v>0.16263449669583624</v>
      </c>
      <c r="AM450" s="60">
        <f t="shared" si="175"/>
        <v>1.2360221748883555E-2</v>
      </c>
      <c r="AN450" s="60">
        <f t="shared" si="175"/>
        <v>1.4149201212537752</v>
      </c>
      <c r="AO450" s="60">
        <f t="shared" si="175"/>
        <v>0</v>
      </c>
      <c r="AP450" s="60">
        <f t="shared" si="175"/>
        <v>0</v>
      </c>
      <c r="AQ450" s="60">
        <f t="shared" si="175"/>
        <v>0</v>
      </c>
      <c r="AR450" s="59">
        <f t="shared" si="175"/>
        <v>6.537906767172616E-2</v>
      </c>
      <c r="AS450" s="59">
        <f t="shared" si="175"/>
        <v>0</v>
      </c>
      <c r="AT450" s="59">
        <f t="shared" si="175"/>
        <v>0.21646651510215803</v>
      </c>
      <c r="AU450" s="59">
        <f t="shared" si="175"/>
        <v>0</v>
      </c>
      <c r="AV450" s="59">
        <f t="shared" si="175"/>
        <v>8.131724834791812E-2</v>
      </c>
      <c r="AW450" s="59">
        <f t="shared" si="175"/>
        <v>0</v>
      </c>
      <c r="AX450" s="59">
        <f t="shared" si="176"/>
        <v>0</v>
      </c>
      <c r="AY450" s="59">
        <f t="shared" si="176"/>
        <v>0</v>
      </c>
      <c r="AZ450" s="59">
        <f t="shared" si="176"/>
        <v>0</v>
      </c>
      <c r="BA450" s="59">
        <f t="shared" si="176"/>
        <v>0</v>
      </c>
      <c r="BB450" s="59">
        <f t="shared" si="176"/>
        <v>0.11953635507143963</v>
      </c>
    </row>
    <row r="451" spans="1:54" x14ac:dyDescent="0.25">
      <c r="A451" s="61">
        <f t="shared" si="156"/>
        <v>43595</v>
      </c>
      <c r="B451" s="32">
        <f t="shared" si="168"/>
        <v>8.4412670723529981</v>
      </c>
      <c r="C451" s="59">
        <f t="shared" si="173"/>
        <v>0</v>
      </c>
      <c r="D451" s="59">
        <f t="shared" si="173"/>
        <v>0.20020306543257441</v>
      </c>
      <c r="E451" s="60">
        <f t="shared" si="173"/>
        <v>0.20020306543257441</v>
      </c>
      <c r="F451" s="59">
        <f t="shared" si="173"/>
        <v>0.20020306543257441</v>
      </c>
      <c r="G451" s="59">
        <f t="shared" si="173"/>
        <v>0.20020306543257441</v>
      </c>
      <c r="H451" s="59">
        <f t="shared" si="173"/>
        <v>0</v>
      </c>
      <c r="I451" s="59">
        <f t="shared" si="173"/>
        <v>0</v>
      </c>
      <c r="J451" s="60">
        <f t="shared" si="173"/>
        <v>1.1384414768708537</v>
      </c>
      <c r="K451" s="59">
        <f t="shared" si="173"/>
        <v>1.2555383144918558E-2</v>
      </c>
      <c r="L451" s="60">
        <f t="shared" si="173"/>
        <v>0</v>
      </c>
      <c r="M451" s="59">
        <f t="shared" si="173"/>
        <v>0.74081639589920367</v>
      </c>
      <c r="N451" s="59">
        <f t="shared" si="173"/>
        <v>0.14637104702625262</v>
      </c>
      <c r="O451" s="59">
        <f t="shared" si="171"/>
        <v>1.2133617683487357</v>
      </c>
      <c r="P451" s="59">
        <f t="shared" si="171"/>
        <v>0.91926438682376521</v>
      </c>
      <c r="Q451" s="59">
        <f t="shared" si="173"/>
        <v>0</v>
      </c>
      <c r="R451" s="59">
        <f t="shared" si="173"/>
        <v>0.18540332623325334</v>
      </c>
      <c r="S451" s="60">
        <f t="shared" si="177"/>
        <v>0.81317248347918125</v>
      </c>
      <c r="T451" s="59">
        <f t="shared" si="177"/>
        <v>1.0571242285229357E-2</v>
      </c>
      <c r="U451" s="60">
        <f t="shared" si="177"/>
        <v>0</v>
      </c>
      <c r="V451" s="59">
        <f t="shared" si="177"/>
        <v>7.0746006062688757E-2</v>
      </c>
      <c r="W451" s="59">
        <f t="shared" si="175"/>
        <v>6.830648861225122E-2</v>
      </c>
      <c r="X451" s="59">
        <f t="shared" si="177"/>
        <v>0</v>
      </c>
      <c r="Y451" s="59">
        <f t="shared" si="177"/>
        <v>0.10164656043489766</v>
      </c>
      <c r="Z451" s="59">
        <f t="shared" si="177"/>
        <v>0</v>
      </c>
      <c r="AA451" s="59">
        <f t="shared" si="177"/>
        <v>1.6263449669583624E-2</v>
      </c>
      <c r="AB451" s="59">
        <f t="shared" si="177"/>
        <v>0</v>
      </c>
      <c r="AC451" s="59">
        <f t="shared" si="177"/>
        <v>0</v>
      </c>
      <c r="AD451" s="59">
        <f t="shared" si="175"/>
        <v>0</v>
      </c>
      <c r="AE451" s="59">
        <f t="shared" si="177"/>
        <v>3.2526899339167248E-2</v>
      </c>
      <c r="AF451" s="59">
        <f t="shared" si="177"/>
        <v>4.8790349008750872E-2</v>
      </c>
      <c r="AG451" s="60">
        <f t="shared" si="175"/>
        <v>0</v>
      </c>
      <c r="AH451" s="59">
        <f t="shared" si="175"/>
        <v>0</v>
      </c>
      <c r="AI451" s="59">
        <f t="shared" si="175"/>
        <v>4.9603521492230053E-2</v>
      </c>
      <c r="AJ451" s="60">
        <f t="shared" si="175"/>
        <v>0</v>
      </c>
      <c r="AK451" s="60">
        <f t="shared" si="175"/>
        <v>0</v>
      </c>
      <c r="AL451" s="60">
        <f t="shared" si="175"/>
        <v>0.16263449669583624</v>
      </c>
      <c r="AM451" s="60">
        <f t="shared" si="175"/>
        <v>1.2360221748883555E-2</v>
      </c>
      <c r="AN451" s="60">
        <f t="shared" si="175"/>
        <v>1.4149201212537752</v>
      </c>
      <c r="AO451" s="60">
        <f t="shared" si="175"/>
        <v>0</v>
      </c>
      <c r="AP451" s="60">
        <f t="shared" si="175"/>
        <v>0</v>
      </c>
      <c r="AQ451" s="60">
        <f t="shared" si="175"/>
        <v>0</v>
      </c>
      <c r="AR451" s="59">
        <f t="shared" si="175"/>
        <v>6.537906767172616E-2</v>
      </c>
      <c r="AS451" s="59">
        <f t="shared" si="175"/>
        <v>0</v>
      </c>
      <c r="AT451" s="59">
        <f t="shared" si="175"/>
        <v>0.21646651510215803</v>
      </c>
      <c r="AU451" s="59">
        <f t="shared" si="175"/>
        <v>0</v>
      </c>
      <c r="AV451" s="59">
        <f t="shared" si="175"/>
        <v>8.131724834791812E-2</v>
      </c>
      <c r="AW451" s="59">
        <f t="shared" si="175"/>
        <v>0</v>
      </c>
      <c r="AX451" s="59">
        <f t="shared" si="176"/>
        <v>0</v>
      </c>
      <c r="AY451" s="59">
        <f t="shared" si="176"/>
        <v>0</v>
      </c>
      <c r="AZ451" s="59">
        <f t="shared" si="176"/>
        <v>0</v>
      </c>
      <c r="BA451" s="59">
        <f t="shared" si="176"/>
        <v>0</v>
      </c>
      <c r="BB451" s="59">
        <f t="shared" si="176"/>
        <v>0.11953635507143963</v>
      </c>
    </row>
    <row r="452" spans="1:54" x14ac:dyDescent="0.25">
      <c r="A452" s="61">
        <f t="shared" si="156"/>
        <v>43596</v>
      </c>
      <c r="B452" s="32">
        <f t="shared" si="168"/>
        <v>8.4412670723529981</v>
      </c>
      <c r="C452" s="59">
        <f t="shared" si="173"/>
        <v>0</v>
      </c>
      <c r="D452" s="59">
        <f t="shared" si="173"/>
        <v>0.20020306543257441</v>
      </c>
      <c r="E452" s="60">
        <f t="shared" si="173"/>
        <v>0.20020306543257441</v>
      </c>
      <c r="F452" s="59">
        <f t="shared" si="173"/>
        <v>0.20020306543257441</v>
      </c>
      <c r="G452" s="59">
        <f t="shared" si="173"/>
        <v>0.20020306543257441</v>
      </c>
      <c r="H452" s="59">
        <f t="shared" si="173"/>
        <v>0</v>
      </c>
      <c r="I452" s="59">
        <f t="shared" si="173"/>
        <v>0</v>
      </c>
      <c r="J452" s="60">
        <f t="shared" si="173"/>
        <v>1.1384414768708537</v>
      </c>
      <c r="K452" s="59">
        <f t="shared" si="173"/>
        <v>1.2555383144918558E-2</v>
      </c>
      <c r="L452" s="60">
        <f t="shared" si="173"/>
        <v>0</v>
      </c>
      <c r="M452" s="59">
        <f t="shared" si="173"/>
        <v>0.74081639589920367</v>
      </c>
      <c r="N452" s="59">
        <f t="shared" si="173"/>
        <v>0.14637104702625262</v>
      </c>
      <c r="O452" s="59">
        <f t="shared" si="171"/>
        <v>1.2133617683487357</v>
      </c>
      <c r="P452" s="59">
        <f t="shared" si="171"/>
        <v>0.91926438682376521</v>
      </c>
      <c r="Q452" s="59">
        <f t="shared" si="173"/>
        <v>0</v>
      </c>
      <c r="R452" s="59">
        <f t="shared" si="173"/>
        <v>0.18540332623325334</v>
      </c>
      <c r="S452" s="60">
        <f t="shared" si="177"/>
        <v>0.81317248347918125</v>
      </c>
      <c r="T452" s="59">
        <f t="shared" si="177"/>
        <v>1.0571242285229357E-2</v>
      </c>
      <c r="U452" s="60">
        <f t="shared" si="177"/>
        <v>0</v>
      </c>
      <c r="V452" s="59">
        <f t="shared" si="177"/>
        <v>7.0746006062688757E-2</v>
      </c>
      <c r="W452" s="59">
        <f t="shared" si="175"/>
        <v>6.830648861225122E-2</v>
      </c>
      <c r="X452" s="59">
        <f t="shared" si="177"/>
        <v>0</v>
      </c>
      <c r="Y452" s="59">
        <f t="shared" si="177"/>
        <v>0.10164656043489766</v>
      </c>
      <c r="Z452" s="59">
        <f t="shared" si="177"/>
        <v>0</v>
      </c>
      <c r="AA452" s="59">
        <f t="shared" si="177"/>
        <v>1.6263449669583624E-2</v>
      </c>
      <c r="AB452" s="59">
        <f t="shared" si="177"/>
        <v>0</v>
      </c>
      <c r="AC452" s="59">
        <f t="shared" si="177"/>
        <v>0</v>
      </c>
      <c r="AD452" s="59">
        <f t="shared" si="175"/>
        <v>0</v>
      </c>
      <c r="AE452" s="59">
        <f t="shared" si="177"/>
        <v>3.2526899339167248E-2</v>
      </c>
      <c r="AF452" s="59">
        <f t="shared" si="177"/>
        <v>4.8790349008750872E-2</v>
      </c>
      <c r="AG452" s="60">
        <f t="shared" si="175"/>
        <v>0</v>
      </c>
      <c r="AH452" s="59">
        <f t="shared" si="175"/>
        <v>0</v>
      </c>
      <c r="AI452" s="59">
        <f t="shared" si="175"/>
        <v>4.9603521492230053E-2</v>
      </c>
      <c r="AJ452" s="60">
        <f t="shared" si="175"/>
        <v>0</v>
      </c>
      <c r="AK452" s="60">
        <f t="shared" si="175"/>
        <v>0</v>
      </c>
      <c r="AL452" s="60">
        <f t="shared" si="175"/>
        <v>0.16263449669583624</v>
      </c>
      <c r="AM452" s="60">
        <f t="shared" si="175"/>
        <v>1.2360221748883555E-2</v>
      </c>
      <c r="AN452" s="60">
        <f t="shared" si="175"/>
        <v>1.4149201212537752</v>
      </c>
      <c r="AO452" s="60">
        <f t="shared" si="175"/>
        <v>0</v>
      </c>
      <c r="AP452" s="60">
        <f t="shared" si="175"/>
        <v>0</v>
      </c>
      <c r="AQ452" s="60">
        <f t="shared" si="175"/>
        <v>0</v>
      </c>
      <c r="AR452" s="59">
        <f t="shared" si="175"/>
        <v>6.537906767172616E-2</v>
      </c>
      <c r="AS452" s="59">
        <f t="shared" si="175"/>
        <v>0</v>
      </c>
      <c r="AT452" s="59">
        <f t="shared" si="175"/>
        <v>0.21646651510215803</v>
      </c>
      <c r="AU452" s="59">
        <f t="shared" si="175"/>
        <v>0</v>
      </c>
      <c r="AV452" s="59">
        <f t="shared" si="175"/>
        <v>8.131724834791812E-2</v>
      </c>
      <c r="AW452" s="59">
        <f t="shared" si="175"/>
        <v>0</v>
      </c>
      <c r="AX452" s="59">
        <f t="shared" si="176"/>
        <v>0</v>
      </c>
      <c r="AY452" s="59">
        <f t="shared" si="176"/>
        <v>0</v>
      </c>
      <c r="AZ452" s="59">
        <f t="shared" si="176"/>
        <v>0</v>
      </c>
      <c r="BA452" s="59">
        <f t="shared" si="176"/>
        <v>0</v>
      </c>
      <c r="BB452" s="59">
        <f t="shared" si="176"/>
        <v>0.11953635507143963</v>
      </c>
    </row>
    <row r="453" spans="1:54" x14ac:dyDescent="0.25">
      <c r="A453" s="61">
        <f t="shared" si="156"/>
        <v>43597</v>
      </c>
      <c r="B453" s="32">
        <f t="shared" si="168"/>
        <v>8.4412670723529981</v>
      </c>
      <c r="C453" s="59">
        <f t="shared" si="173"/>
        <v>0</v>
      </c>
      <c r="D453" s="59">
        <f t="shared" si="173"/>
        <v>0.20020306543257441</v>
      </c>
      <c r="E453" s="60">
        <f t="shared" si="173"/>
        <v>0.20020306543257441</v>
      </c>
      <c r="F453" s="59">
        <f t="shared" si="173"/>
        <v>0.20020306543257441</v>
      </c>
      <c r="G453" s="59">
        <f t="shared" si="173"/>
        <v>0.20020306543257441</v>
      </c>
      <c r="H453" s="59">
        <f t="shared" si="173"/>
        <v>0</v>
      </c>
      <c r="I453" s="59">
        <f t="shared" si="173"/>
        <v>0</v>
      </c>
      <c r="J453" s="60">
        <f t="shared" si="173"/>
        <v>1.1384414768708537</v>
      </c>
      <c r="K453" s="59">
        <f t="shared" si="173"/>
        <v>1.2555383144918558E-2</v>
      </c>
      <c r="L453" s="60">
        <f t="shared" si="173"/>
        <v>0</v>
      </c>
      <c r="M453" s="59">
        <f t="shared" si="173"/>
        <v>0.74081639589920367</v>
      </c>
      <c r="N453" s="59">
        <f t="shared" si="173"/>
        <v>0.14637104702625262</v>
      </c>
      <c r="O453" s="59">
        <f t="shared" si="171"/>
        <v>1.2133617683487357</v>
      </c>
      <c r="P453" s="59">
        <f t="shared" si="171"/>
        <v>0.91926438682376521</v>
      </c>
      <c r="Q453" s="59">
        <f t="shared" si="173"/>
        <v>0</v>
      </c>
      <c r="R453" s="59">
        <f t="shared" si="173"/>
        <v>0.18540332623325334</v>
      </c>
      <c r="S453" s="60">
        <f t="shared" si="177"/>
        <v>0.81317248347918125</v>
      </c>
      <c r="T453" s="59">
        <f t="shared" si="177"/>
        <v>1.0571242285229357E-2</v>
      </c>
      <c r="U453" s="60">
        <f t="shared" si="177"/>
        <v>0</v>
      </c>
      <c r="V453" s="59">
        <f t="shared" si="177"/>
        <v>7.0746006062688757E-2</v>
      </c>
      <c r="W453" s="59">
        <f t="shared" si="175"/>
        <v>6.830648861225122E-2</v>
      </c>
      <c r="X453" s="59">
        <f t="shared" si="177"/>
        <v>0</v>
      </c>
      <c r="Y453" s="59">
        <f t="shared" si="177"/>
        <v>0.10164656043489766</v>
      </c>
      <c r="Z453" s="59">
        <f t="shared" si="177"/>
        <v>0</v>
      </c>
      <c r="AA453" s="59">
        <f t="shared" si="177"/>
        <v>1.6263449669583624E-2</v>
      </c>
      <c r="AB453" s="59">
        <f t="shared" si="177"/>
        <v>0</v>
      </c>
      <c r="AC453" s="59">
        <f t="shared" si="177"/>
        <v>0</v>
      </c>
      <c r="AD453" s="59">
        <f t="shared" si="175"/>
        <v>0</v>
      </c>
      <c r="AE453" s="59">
        <f t="shared" si="177"/>
        <v>3.2526899339167248E-2</v>
      </c>
      <c r="AF453" s="59">
        <f t="shared" si="177"/>
        <v>4.8790349008750872E-2</v>
      </c>
      <c r="AG453" s="60">
        <f t="shared" si="175"/>
        <v>0</v>
      </c>
      <c r="AH453" s="59">
        <f t="shared" si="175"/>
        <v>0</v>
      </c>
      <c r="AI453" s="59">
        <f t="shared" si="175"/>
        <v>4.9603521492230053E-2</v>
      </c>
      <c r="AJ453" s="60">
        <f t="shared" si="175"/>
        <v>0</v>
      </c>
      <c r="AK453" s="60">
        <f t="shared" si="175"/>
        <v>0</v>
      </c>
      <c r="AL453" s="60">
        <f t="shared" si="175"/>
        <v>0.16263449669583624</v>
      </c>
      <c r="AM453" s="60">
        <f t="shared" si="175"/>
        <v>1.2360221748883555E-2</v>
      </c>
      <c r="AN453" s="60">
        <f t="shared" si="175"/>
        <v>1.4149201212537752</v>
      </c>
      <c r="AO453" s="60">
        <f t="shared" si="175"/>
        <v>0</v>
      </c>
      <c r="AP453" s="60">
        <f t="shared" si="175"/>
        <v>0</v>
      </c>
      <c r="AQ453" s="60">
        <f t="shared" si="175"/>
        <v>0</v>
      </c>
      <c r="AR453" s="59">
        <f t="shared" si="175"/>
        <v>6.537906767172616E-2</v>
      </c>
      <c r="AS453" s="59">
        <f t="shared" si="175"/>
        <v>0</v>
      </c>
      <c r="AT453" s="59">
        <f t="shared" si="175"/>
        <v>0.21646651510215803</v>
      </c>
      <c r="AU453" s="59">
        <f t="shared" si="175"/>
        <v>0</v>
      </c>
      <c r="AV453" s="59">
        <f t="shared" si="175"/>
        <v>8.131724834791812E-2</v>
      </c>
      <c r="AW453" s="59">
        <f t="shared" si="175"/>
        <v>0</v>
      </c>
      <c r="AX453" s="59">
        <f t="shared" si="176"/>
        <v>0</v>
      </c>
      <c r="AY453" s="59">
        <f t="shared" si="176"/>
        <v>0</v>
      </c>
      <c r="AZ453" s="59">
        <f t="shared" si="176"/>
        <v>0</v>
      </c>
      <c r="BA453" s="59">
        <f t="shared" si="176"/>
        <v>0</v>
      </c>
      <c r="BB453" s="59">
        <f t="shared" si="176"/>
        <v>0.11953635507143963</v>
      </c>
    </row>
    <row r="454" spans="1:54" x14ac:dyDescent="0.25">
      <c r="A454" s="61">
        <f t="shared" si="156"/>
        <v>43598</v>
      </c>
      <c r="B454" s="32">
        <f t="shared" si="168"/>
        <v>8.4412670723529981</v>
      </c>
      <c r="C454" s="59">
        <f t="shared" si="173"/>
        <v>0</v>
      </c>
      <c r="D454" s="59">
        <f t="shared" si="173"/>
        <v>0.20020306543257441</v>
      </c>
      <c r="E454" s="60">
        <f t="shared" si="173"/>
        <v>0.20020306543257441</v>
      </c>
      <c r="F454" s="59">
        <f t="shared" si="173"/>
        <v>0.20020306543257441</v>
      </c>
      <c r="G454" s="59">
        <f t="shared" si="173"/>
        <v>0.20020306543257441</v>
      </c>
      <c r="H454" s="59">
        <f t="shared" si="173"/>
        <v>0</v>
      </c>
      <c r="I454" s="59">
        <f t="shared" si="173"/>
        <v>0</v>
      </c>
      <c r="J454" s="60">
        <f t="shared" si="173"/>
        <v>1.1384414768708537</v>
      </c>
      <c r="K454" s="59">
        <f t="shared" si="173"/>
        <v>1.2555383144918558E-2</v>
      </c>
      <c r="L454" s="60">
        <f t="shared" si="173"/>
        <v>0</v>
      </c>
      <c r="M454" s="59">
        <f t="shared" si="173"/>
        <v>0.74081639589920367</v>
      </c>
      <c r="N454" s="59">
        <f t="shared" si="173"/>
        <v>0.14637104702625262</v>
      </c>
      <c r="O454" s="59">
        <f t="shared" si="171"/>
        <v>1.2133617683487357</v>
      </c>
      <c r="P454" s="59">
        <f t="shared" si="171"/>
        <v>0.91926438682376521</v>
      </c>
      <c r="Q454" s="59">
        <f t="shared" si="173"/>
        <v>0</v>
      </c>
      <c r="R454" s="59">
        <f t="shared" si="173"/>
        <v>0.18540332623325334</v>
      </c>
      <c r="S454" s="60">
        <f t="shared" si="177"/>
        <v>0.81317248347918125</v>
      </c>
      <c r="T454" s="59">
        <f t="shared" si="177"/>
        <v>1.0571242285229357E-2</v>
      </c>
      <c r="U454" s="60">
        <f t="shared" si="177"/>
        <v>0</v>
      </c>
      <c r="V454" s="59">
        <f t="shared" si="177"/>
        <v>7.0746006062688757E-2</v>
      </c>
      <c r="W454" s="59">
        <f t="shared" si="175"/>
        <v>6.830648861225122E-2</v>
      </c>
      <c r="X454" s="59">
        <f t="shared" si="177"/>
        <v>0</v>
      </c>
      <c r="Y454" s="59">
        <f t="shared" si="177"/>
        <v>0.10164656043489766</v>
      </c>
      <c r="Z454" s="59">
        <f t="shared" si="177"/>
        <v>0</v>
      </c>
      <c r="AA454" s="59">
        <f t="shared" si="177"/>
        <v>1.6263449669583624E-2</v>
      </c>
      <c r="AB454" s="59">
        <f t="shared" si="177"/>
        <v>0</v>
      </c>
      <c r="AC454" s="59">
        <f t="shared" si="177"/>
        <v>0</v>
      </c>
      <c r="AD454" s="59">
        <f t="shared" si="175"/>
        <v>0</v>
      </c>
      <c r="AE454" s="59">
        <f t="shared" si="177"/>
        <v>3.2526899339167248E-2</v>
      </c>
      <c r="AF454" s="59">
        <f t="shared" si="177"/>
        <v>4.8790349008750872E-2</v>
      </c>
      <c r="AG454" s="60">
        <f t="shared" si="175"/>
        <v>0</v>
      </c>
      <c r="AH454" s="59">
        <f t="shared" si="175"/>
        <v>0</v>
      </c>
      <c r="AI454" s="59">
        <f t="shared" si="175"/>
        <v>4.9603521492230053E-2</v>
      </c>
      <c r="AJ454" s="60">
        <f t="shared" si="175"/>
        <v>0</v>
      </c>
      <c r="AK454" s="60">
        <f t="shared" si="175"/>
        <v>0</v>
      </c>
      <c r="AL454" s="60">
        <f t="shared" si="175"/>
        <v>0.16263449669583624</v>
      </c>
      <c r="AM454" s="60">
        <f t="shared" si="175"/>
        <v>1.2360221748883555E-2</v>
      </c>
      <c r="AN454" s="60">
        <f t="shared" si="175"/>
        <v>1.4149201212537752</v>
      </c>
      <c r="AO454" s="60">
        <f t="shared" si="175"/>
        <v>0</v>
      </c>
      <c r="AP454" s="60">
        <f t="shared" si="175"/>
        <v>0</v>
      </c>
      <c r="AQ454" s="60">
        <f t="shared" si="175"/>
        <v>0</v>
      </c>
      <c r="AR454" s="59">
        <f t="shared" si="175"/>
        <v>6.537906767172616E-2</v>
      </c>
      <c r="AS454" s="59">
        <f t="shared" si="175"/>
        <v>0</v>
      </c>
      <c r="AT454" s="59">
        <f t="shared" si="175"/>
        <v>0.21646651510215803</v>
      </c>
      <c r="AU454" s="59">
        <f t="shared" si="175"/>
        <v>0</v>
      </c>
      <c r="AV454" s="59">
        <f t="shared" si="175"/>
        <v>8.131724834791812E-2</v>
      </c>
      <c r="AW454" s="59">
        <f t="shared" si="175"/>
        <v>0</v>
      </c>
      <c r="AX454" s="59">
        <f t="shared" si="176"/>
        <v>0</v>
      </c>
      <c r="AY454" s="59">
        <f t="shared" si="176"/>
        <v>0</v>
      </c>
      <c r="AZ454" s="59">
        <f t="shared" si="176"/>
        <v>0</v>
      </c>
      <c r="BA454" s="59">
        <f t="shared" si="176"/>
        <v>0</v>
      </c>
      <c r="BB454" s="59">
        <f t="shared" si="176"/>
        <v>0.11953635507143963</v>
      </c>
    </row>
    <row r="455" spans="1:54" x14ac:dyDescent="0.25">
      <c r="A455" s="61">
        <f t="shared" si="156"/>
        <v>43599</v>
      </c>
      <c r="B455" s="32">
        <f t="shared" si="168"/>
        <v>8.4412670723529981</v>
      </c>
      <c r="C455" s="59">
        <f t="shared" si="173"/>
        <v>0</v>
      </c>
      <c r="D455" s="59">
        <f t="shared" si="173"/>
        <v>0.20020306543257441</v>
      </c>
      <c r="E455" s="60">
        <f t="shared" si="173"/>
        <v>0.20020306543257441</v>
      </c>
      <c r="F455" s="59">
        <f t="shared" si="173"/>
        <v>0.20020306543257441</v>
      </c>
      <c r="G455" s="59">
        <f t="shared" si="173"/>
        <v>0.20020306543257441</v>
      </c>
      <c r="H455" s="59">
        <f t="shared" si="173"/>
        <v>0</v>
      </c>
      <c r="I455" s="59">
        <f t="shared" si="173"/>
        <v>0</v>
      </c>
      <c r="J455" s="60">
        <f t="shared" si="173"/>
        <v>1.1384414768708537</v>
      </c>
      <c r="K455" s="59">
        <f t="shared" si="173"/>
        <v>1.2555383144918558E-2</v>
      </c>
      <c r="L455" s="60">
        <f t="shared" si="173"/>
        <v>0</v>
      </c>
      <c r="M455" s="59">
        <f t="shared" si="173"/>
        <v>0.74081639589920367</v>
      </c>
      <c r="N455" s="59">
        <f t="shared" si="173"/>
        <v>0.14637104702625262</v>
      </c>
      <c r="O455" s="59">
        <f t="shared" si="171"/>
        <v>1.2133617683487357</v>
      </c>
      <c r="P455" s="59">
        <f t="shared" si="171"/>
        <v>0.91926438682376521</v>
      </c>
      <c r="Q455" s="59">
        <f t="shared" si="173"/>
        <v>0</v>
      </c>
      <c r="R455" s="59">
        <f t="shared" si="173"/>
        <v>0.18540332623325334</v>
      </c>
      <c r="S455" s="60">
        <f t="shared" si="177"/>
        <v>0.81317248347918125</v>
      </c>
      <c r="T455" s="59">
        <f t="shared" si="177"/>
        <v>1.0571242285229357E-2</v>
      </c>
      <c r="U455" s="60">
        <f t="shared" si="177"/>
        <v>0</v>
      </c>
      <c r="V455" s="59">
        <f t="shared" si="177"/>
        <v>7.0746006062688757E-2</v>
      </c>
      <c r="W455" s="59">
        <f t="shared" si="175"/>
        <v>6.830648861225122E-2</v>
      </c>
      <c r="X455" s="59">
        <f t="shared" si="177"/>
        <v>0</v>
      </c>
      <c r="Y455" s="59">
        <f t="shared" si="177"/>
        <v>0.10164656043489766</v>
      </c>
      <c r="Z455" s="59">
        <f t="shared" si="177"/>
        <v>0</v>
      </c>
      <c r="AA455" s="59">
        <f t="shared" si="177"/>
        <v>1.6263449669583624E-2</v>
      </c>
      <c r="AB455" s="59">
        <f t="shared" si="177"/>
        <v>0</v>
      </c>
      <c r="AC455" s="59">
        <f t="shared" si="177"/>
        <v>0</v>
      </c>
      <c r="AD455" s="59">
        <f t="shared" si="175"/>
        <v>0</v>
      </c>
      <c r="AE455" s="59">
        <f t="shared" si="177"/>
        <v>3.2526899339167248E-2</v>
      </c>
      <c r="AF455" s="59">
        <f t="shared" si="177"/>
        <v>4.8790349008750872E-2</v>
      </c>
      <c r="AG455" s="60">
        <f t="shared" si="177"/>
        <v>0</v>
      </c>
      <c r="AH455" s="59">
        <f t="shared" si="175"/>
        <v>0</v>
      </c>
      <c r="AI455" s="59">
        <f t="shared" si="175"/>
        <v>4.9603521492230053E-2</v>
      </c>
      <c r="AJ455" s="60">
        <f t="shared" si="175"/>
        <v>0</v>
      </c>
      <c r="AK455" s="60">
        <f t="shared" si="175"/>
        <v>0</v>
      </c>
      <c r="AL455" s="60">
        <f t="shared" si="175"/>
        <v>0.16263449669583624</v>
      </c>
      <c r="AM455" s="60">
        <f t="shared" si="175"/>
        <v>1.2360221748883555E-2</v>
      </c>
      <c r="AN455" s="60">
        <f t="shared" si="175"/>
        <v>1.4149201212537752</v>
      </c>
      <c r="AO455" s="60">
        <f t="shared" si="175"/>
        <v>0</v>
      </c>
      <c r="AP455" s="60">
        <f t="shared" si="175"/>
        <v>0</v>
      </c>
      <c r="AQ455" s="60">
        <f t="shared" si="175"/>
        <v>0</v>
      </c>
      <c r="AR455" s="59">
        <f t="shared" si="175"/>
        <v>6.537906767172616E-2</v>
      </c>
      <c r="AS455" s="59">
        <f t="shared" si="175"/>
        <v>0</v>
      </c>
      <c r="AT455" s="59">
        <f t="shared" si="175"/>
        <v>0.21646651510215803</v>
      </c>
      <c r="AU455" s="59">
        <f t="shared" si="175"/>
        <v>0</v>
      </c>
      <c r="AV455" s="59">
        <f t="shared" si="175"/>
        <v>8.131724834791812E-2</v>
      </c>
      <c r="AW455" s="59">
        <f t="shared" si="175"/>
        <v>0</v>
      </c>
      <c r="AX455" s="59">
        <f t="shared" si="176"/>
        <v>0</v>
      </c>
      <c r="AY455" s="59">
        <f t="shared" si="176"/>
        <v>0</v>
      </c>
      <c r="AZ455" s="59">
        <f t="shared" si="176"/>
        <v>0</v>
      </c>
      <c r="BA455" s="59">
        <f t="shared" si="176"/>
        <v>0</v>
      </c>
      <c r="BB455" s="59">
        <f t="shared" si="176"/>
        <v>0.11953635507143963</v>
      </c>
    </row>
    <row r="456" spans="1:54" x14ac:dyDescent="0.25">
      <c r="A456" s="61">
        <f t="shared" si="156"/>
        <v>43600</v>
      </c>
      <c r="B456" s="32">
        <f t="shared" si="168"/>
        <v>8.4412670723529981</v>
      </c>
      <c r="C456" s="59">
        <f t="shared" si="173"/>
        <v>0</v>
      </c>
      <c r="D456" s="59">
        <f t="shared" si="173"/>
        <v>0.20020306543257441</v>
      </c>
      <c r="E456" s="60">
        <f t="shared" si="173"/>
        <v>0.20020306543257441</v>
      </c>
      <c r="F456" s="59">
        <f t="shared" si="173"/>
        <v>0.20020306543257441</v>
      </c>
      <c r="G456" s="59">
        <f t="shared" si="173"/>
        <v>0.20020306543257441</v>
      </c>
      <c r="H456" s="59">
        <f t="shared" si="173"/>
        <v>0</v>
      </c>
      <c r="I456" s="59">
        <f t="shared" si="173"/>
        <v>0</v>
      </c>
      <c r="J456" s="60">
        <f t="shared" si="173"/>
        <v>1.1384414768708537</v>
      </c>
      <c r="K456" s="59">
        <f t="shared" si="173"/>
        <v>1.2555383144918558E-2</v>
      </c>
      <c r="L456" s="60">
        <f t="shared" si="173"/>
        <v>0</v>
      </c>
      <c r="M456" s="59">
        <f t="shared" si="173"/>
        <v>0.74081639589920367</v>
      </c>
      <c r="N456" s="59">
        <f t="shared" si="173"/>
        <v>0.14637104702625262</v>
      </c>
      <c r="O456" s="59">
        <f t="shared" si="171"/>
        <v>1.2133617683487357</v>
      </c>
      <c r="P456" s="59">
        <f t="shared" si="171"/>
        <v>0.91926438682376521</v>
      </c>
      <c r="Q456" s="59">
        <f t="shared" si="173"/>
        <v>0</v>
      </c>
      <c r="R456" s="59">
        <f t="shared" si="173"/>
        <v>0.18540332623325334</v>
      </c>
      <c r="S456" s="60">
        <f t="shared" si="177"/>
        <v>0.81317248347918125</v>
      </c>
      <c r="T456" s="59">
        <f t="shared" si="177"/>
        <v>1.0571242285229357E-2</v>
      </c>
      <c r="U456" s="60">
        <f t="shared" si="177"/>
        <v>0</v>
      </c>
      <c r="V456" s="59">
        <f t="shared" si="177"/>
        <v>7.0746006062688757E-2</v>
      </c>
      <c r="W456" s="59">
        <f t="shared" si="175"/>
        <v>6.830648861225122E-2</v>
      </c>
      <c r="X456" s="59">
        <f t="shared" si="177"/>
        <v>0</v>
      </c>
      <c r="Y456" s="59">
        <f t="shared" si="177"/>
        <v>0.10164656043489766</v>
      </c>
      <c r="Z456" s="59">
        <f t="shared" si="177"/>
        <v>0</v>
      </c>
      <c r="AA456" s="59">
        <f t="shared" si="177"/>
        <v>1.6263449669583624E-2</v>
      </c>
      <c r="AB456" s="59">
        <f t="shared" si="177"/>
        <v>0</v>
      </c>
      <c r="AC456" s="59">
        <f t="shared" si="177"/>
        <v>0</v>
      </c>
      <c r="AD456" s="59">
        <f t="shared" si="175"/>
        <v>0</v>
      </c>
      <c r="AE456" s="59">
        <f t="shared" si="177"/>
        <v>3.2526899339167248E-2</v>
      </c>
      <c r="AF456" s="59">
        <f t="shared" si="177"/>
        <v>4.8790349008750872E-2</v>
      </c>
      <c r="AG456" s="60">
        <f t="shared" si="175"/>
        <v>0</v>
      </c>
      <c r="AH456" s="59">
        <f t="shared" si="175"/>
        <v>0</v>
      </c>
      <c r="AI456" s="59">
        <f t="shared" si="175"/>
        <v>4.9603521492230053E-2</v>
      </c>
      <c r="AJ456" s="60">
        <f t="shared" si="175"/>
        <v>0</v>
      </c>
      <c r="AK456" s="60">
        <f t="shared" si="175"/>
        <v>0</v>
      </c>
      <c r="AL456" s="60">
        <f t="shared" si="175"/>
        <v>0.16263449669583624</v>
      </c>
      <c r="AM456" s="60">
        <f t="shared" si="175"/>
        <v>1.2360221748883555E-2</v>
      </c>
      <c r="AN456" s="60">
        <f t="shared" si="175"/>
        <v>1.4149201212537752</v>
      </c>
      <c r="AO456" s="60">
        <f t="shared" si="175"/>
        <v>0</v>
      </c>
      <c r="AP456" s="60">
        <f t="shared" si="175"/>
        <v>0</v>
      </c>
      <c r="AQ456" s="60">
        <f t="shared" si="175"/>
        <v>0</v>
      </c>
      <c r="AR456" s="59">
        <f t="shared" si="175"/>
        <v>6.537906767172616E-2</v>
      </c>
      <c r="AS456" s="59">
        <f t="shared" si="175"/>
        <v>0</v>
      </c>
      <c r="AT456" s="59">
        <f t="shared" si="175"/>
        <v>0.21646651510215803</v>
      </c>
      <c r="AU456" s="59">
        <f t="shared" si="175"/>
        <v>0</v>
      </c>
      <c r="AV456" s="59">
        <f t="shared" si="175"/>
        <v>8.131724834791812E-2</v>
      </c>
      <c r="AW456" s="59">
        <f t="shared" si="175"/>
        <v>0</v>
      </c>
      <c r="AX456" s="59">
        <f t="shared" si="176"/>
        <v>0</v>
      </c>
      <c r="AY456" s="59">
        <f t="shared" si="176"/>
        <v>0</v>
      </c>
      <c r="AZ456" s="59">
        <f t="shared" si="176"/>
        <v>0</v>
      </c>
      <c r="BA456" s="59">
        <f t="shared" si="176"/>
        <v>0</v>
      </c>
      <c r="BB456" s="59">
        <f t="shared" si="176"/>
        <v>0.11953635507143963</v>
      </c>
    </row>
    <row r="457" spans="1:54" x14ac:dyDescent="0.25">
      <c r="A457" s="61">
        <f t="shared" ref="A457:A502" si="178">A456+1</f>
        <v>43601</v>
      </c>
      <c r="B457" s="32">
        <f t="shared" si="168"/>
        <v>8.4412670723529981</v>
      </c>
      <c r="C457" s="59">
        <f t="shared" si="173"/>
        <v>0</v>
      </c>
      <c r="D457" s="59">
        <f t="shared" si="173"/>
        <v>0.20020306543257441</v>
      </c>
      <c r="E457" s="60">
        <f t="shared" si="173"/>
        <v>0.20020306543257441</v>
      </c>
      <c r="F457" s="59">
        <f t="shared" si="173"/>
        <v>0.20020306543257441</v>
      </c>
      <c r="G457" s="59">
        <f t="shared" si="173"/>
        <v>0.20020306543257441</v>
      </c>
      <c r="H457" s="59">
        <f t="shared" si="173"/>
        <v>0</v>
      </c>
      <c r="I457" s="59">
        <f t="shared" si="173"/>
        <v>0</v>
      </c>
      <c r="J457" s="60">
        <f t="shared" si="173"/>
        <v>1.1384414768708537</v>
      </c>
      <c r="K457" s="59">
        <f t="shared" si="173"/>
        <v>1.2555383144918558E-2</v>
      </c>
      <c r="L457" s="60">
        <f t="shared" si="173"/>
        <v>0</v>
      </c>
      <c r="M457" s="59">
        <f t="shared" si="173"/>
        <v>0.74081639589920367</v>
      </c>
      <c r="N457" s="59">
        <f t="shared" si="173"/>
        <v>0.14637104702625262</v>
      </c>
      <c r="O457" s="59">
        <f t="shared" si="171"/>
        <v>1.2133617683487357</v>
      </c>
      <c r="P457" s="59">
        <f t="shared" si="171"/>
        <v>0.91926438682376521</v>
      </c>
      <c r="Q457" s="59">
        <f t="shared" si="173"/>
        <v>0</v>
      </c>
      <c r="R457" s="59">
        <f t="shared" si="173"/>
        <v>0.18540332623325334</v>
      </c>
      <c r="S457" s="60">
        <f t="shared" si="177"/>
        <v>0.81317248347918125</v>
      </c>
      <c r="T457" s="59">
        <f t="shared" si="177"/>
        <v>1.0571242285229357E-2</v>
      </c>
      <c r="U457" s="60">
        <f t="shared" si="177"/>
        <v>0</v>
      </c>
      <c r="V457" s="59">
        <f t="shared" si="177"/>
        <v>7.0746006062688757E-2</v>
      </c>
      <c r="W457" s="59">
        <f t="shared" si="175"/>
        <v>6.830648861225122E-2</v>
      </c>
      <c r="X457" s="59">
        <f t="shared" si="177"/>
        <v>0</v>
      </c>
      <c r="Y457" s="59">
        <f t="shared" si="177"/>
        <v>0.10164656043489766</v>
      </c>
      <c r="Z457" s="59">
        <f t="shared" si="177"/>
        <v>0</v>
      </c>
      <c r="AA457" s="59">
        <f t="shared" si="177"/>
        <v>1.6263449669583624E-2</v>
      </c>
      <c r="AB457" s="59">
        <f t="shared" si="177"/>
        <v>0</v>
      </c>
      <c r="AC457" s="59">
        <f t="shared" si="177"/>
        <v>0</v>
      </c>
      <c r="AD457" s="59">
        <f t="shared" si="175"/>
        <v>0</v>
      </c>
      <c r="AE457" s="59">
        <f t="shared" si="177"/>
        <v>3.2526899339167248E-2</v>
      </c>
      <c r="AF457" s="59">
        <f t="shared" si="177"/>
        <v>4.8790349008750872E-2</v>
      </c>
      <c r="AG457" s="60">
        <f t="shared" si="175"/>
        <v>0</v>
      </c>
      <c r="AH457" s="59">
        <f t="shared" si="175"/>
        <v>0</v>
      </c>
      <c r="AI457" s="59">
        <f t="shared" si="175"/>
        <v>4.9603521492230053E-2</v>
      </c>
      <c r="AJ457" s="60">
        <f t="shared" si="175"/>
        <v>0</v>
      </c>
      <c r="AK457" s="60">
        <f t="shared" si="175"/>
        <v>0</v>
      </c>
      <c r="AL457" s="60">
        <f t="shared" si="175"/>
        <v>0.16263449669583624</v>
      </c>
      <c r="AM457" s="60">
        <f t="shared" si="175"/>
        <v>1.2360221748883555E-2</v>
      </c>
      <c r="AN457" s="60">
        <f t="shared" si="175"/>
        <v>1.4149201212537752</v>
      </c>
      <c r="AO457" s="60">
        <f t="shared" si="175"/>
        <v>0</v>
      </c>
      <c r="AP457" s="60">
        <f t="shared" si="175"/>
        <v>0</v>
      </c>
      <c r="AQ457" s="60">
        <f t="shared" si="175"/>
        <v>0</v>
      </c>
      <c r="AR457" s="59">
        <f t="shared" si="175"/>
        <v>6.537906767172616E-2</v>
      </c>
      <c r="AS457" s="59">
        <f t="shared" si="175"/>
        <v>0</v>
      </c>
      <c r="AT457" s="59">
        <f t="shared" si="175"/>
        <v>0.21646651510215803</v>
      </c>
      <c r="AU457" s="59">
        <f t="shared" si="175"/>
        <v>0</v>
      </c>
      <c r="AV457" s="59">
        <f t="shared" si="175"/>
        <v>8.131724834791812E-2</v>
      </c>
      <c r="AW457" s="59">
        <f t="shared" si="175"/>
        <v>0</v>
      </c>
      <c r="AX457" s="59">
        <f t="shared" si="176"/>
        <v>0</v>
      </c>
      <c r="AY457" s="59">
        <f t="shared" si="176"/>
        <v>0</v>
      </c>
      <c r="AZ457" s="59">
        <f t="shared" si="176"/>
        <v>0</v>
      </c>
      <c r="BA457" s="59">
        <f t="shared" si="176"/>
        <v>0</v>
      </c>
      <c r="BB457" s="59">
        <f t="shared" si="176"/>
        <v>0.11953635507143963</v>
      </c>
    </row>
    <row r="458" spans="1:54" x14ac:dyDescent="0.25">
      <c r="A458" s="61">
        <f t="shared" si="178"/>
        <v>43602</v>
      </c>
      <c r="B458" s="32">
        <f t="shared" si="168"/>
        <v>8.4412670723529981</v>
      </c>
      <c r="C458" s="59">
        <f t="shared" ref="C458:R487" si="179">C$37/1.98347/31</f>
        <v>0</v>
      </c>
      <c r="D458" s="59">
        <f t="shared" si="179"/>
        <v>0.20020306543257441</v>
      </c>
      <c r="E458" s="60">
        <f t="shared" si="179"/>
        <v>0.20020306543257441</v>
      </c>
      <c r="F458" s="59">
        <f t="shared" si="179"/>
        <v>0.20020306543257441</v>
      </c>
      <c r="G458" s="59">
        <f t="shared" si="179"/>
        <v>0.20020306543257441</v>
      </c>
      <c r="H458" s="59">
        <f t="shared" si="179"/>
        <v>0</v>
      </c>
      <c r="I458" s="59">
        <f t="shared" si="179"/>
        <v>0</v>
      </c>
      <c r="J458" s="60">
        <f t="shared" si="179"/>
        <v>1.1384414768708537</v>
      </c>
      <c r="K458" s="59">
        <f t="shared" si="179"/>
        <v>1.2555383144918558E-2</v>
      </c>
      <c r="L458" s="60">
        <f t="shared" si="179"/>
        <v>0</v>
      </c>
      <c r="M458" s="59">
        <f t="shared" si="179"/>
        <v>0.74081639589920367</v>
      </c>
      <c r="N458" s="59">
        <f t="shared" si="179"/>
        <v>0.14637104702625262</v>
      </c>
      <c r="O458" s="59">
        <f t="shared" si="171"/>
        <v>1.2133617683487357</v>
      </c>
      <c r="P458" s="59">
        <f t="shared" si="171"/>
        <v>0.91926438682376521</v>
      </c>
      <c r="Q458" s="59">
        <f t="shared" ref="Q458:Q479" si="180">Q$37/1.98347/31</f>
        <v>0</v>
      </c>
      <c r="R458" s="59">
        <f t="shared" si="179"/>
        <v>0.18540332623325334</v>
      </c>
      <c r="S458" s="60">
        <f t="shared" si="177"/>
        <v>0.81317248347918125</v>
      </c>
      <c r="T458" s="59">
        <f t="shared" si="177"/>
        <v>1.0571242285229357E-2</v>
      </c>
      <c r="U458" s="60">
        <f t="shared" si="177"/>
        <v>0</v>
      </c>
      <c r="V458" s="59">
        <f t="shared" si="177"/>
        <v>7.0746006062688757E-2</v>
      </c>
      <c r="W458" s="59">
        <f t="shared" si="175"/>
        <v>6.830648861225122E-2</v>
      </c>
      <c r="X458" s="59">
        <f t="shared" si="177"/>
        <v>0</v>
      </c>
      <c r="Y458" s="59">
        <f t="shared" si="177"/>
        <v>0.10164656043489766</v>
      </c>
      <c r="Z458" s="59">
        <f t="shared" si="177"/>
        <v>0</v>
      </c>
      <c r="AA458" s="59">
        <f t="shared" si="177"/>
        <v>1.6263449669583624E-2</v>
      </c>
      <c r="AB458" s="59">
        <f t="shared" si="177"/>
        <v>0</v>
      </c>
      <c r="AC458" s="59">
        <f t="shared" si="177"/>
        <v>0</v>
      </c>
      <c r="AD458" s="59">
        <f t="shared" si="175"/>
        <v>0</v>
      </c>
      <c r="AE458" s="59">
        <f t="shared" si="177"/>
        <v>3.2526899339167248E-2</v>
      </c>
      <c r="AF458" s="59">
        <f t="shared" si="177"/>
        <v>4.8790349008750872E-2</v>
      </c>
      <c r="AG458" s="60">
        <f t="shared" si="175"/>
        <v>0</v>
      </c>
      <c r="AH458" s="59">
        <f t="shared" si="175"/>
        <v>0</v>
      </c>
      <c r="AI458" s="59">
        <f t="shared" si="175"/>
        <v>4.9603521492230053E-2</v>
      </c>
      <c r="AJ458" s="60">
        <f t="shared" si="175"/>
        <v>0</v>
      </c>
      <c r="AK458" s="60">
        <f t="shared" si="175"/>
        <v>0</v>
      </c>
      <c r="AL458" s="60">
        <f t="shared" si="175"/>
        <v>0.16263449669583624</v>
      </c>
      <c r="AM458" s="60">
        <f t="shared" si="175"/>
        <v>1.2360221748883555E-2</v>
      </c>
      <c r="AN458" s="60">
        <f t="shared" si="175"/>
        <v>1.4149201212537752</v>
      </c>
      <c r="AO458" s="60">
        <f t="shared" si="175"/>
        <v>0</v>
      </c>
      <c r="AP458" s="60">
        <f t="shared" si="175"/>
        <v>0</v>
      </c>
      <c r="AQ458" s="60">
        <f t="shared" si="175"/>
        <v>0</v>
      </c>
      <c r="AR458" s="59">
        <f t="shared" si="175"/>
        <v>6.537906767172616E-2</v>
      </c>
      <c r="AS458" s="59">
        <f t="shared" si="175"/>
        <v>0</v>
      </c>
      <c r="AT458" s="59">
        <f t="shared" si="175"/>
        <v>0.21646651510215803</v>
      </c>
      <c r="AU458" s="59">
        <f t="shared" si="175"/>
        <v>0</v>
      </c>
      <c r="AV458" s="59">
        <f t="shared" si="175"/>
        <v>8.131724834791812E-2</v>
      </c>
      <c r="AW458" s="59">
        <f t="shared" si="175"/>
        <v>0</v>
      </c>
      <c r="AX458" s="59">
        <f t="shared" si="176"/>
        <v>0</v>
      </c>
      <c r="AY458" s="59">
        <f t="shared" si="176"/>
        <v>0</v>
      </c>
      <c r="AZ458" s="59">
        <f t="shared" si="176"/>
        <v>0</v>
      </c>
      <c r="BA458" s="59">
        <f t="shared" si="176"/>
        <v>0</v>
      </c>
      <c r="BB458" s="59">
        <f t="shared" si="176"/>
        <v>0.11953635507143963</v>
      </c>
    </row>
    <row r="459" spans="1:54" x14ac:dyDescent="0.25">
      <c r="A459" s="61">
        <f t="shared" si="178"/>
        <v>43603</v>
      </c>
      <c r="B459" s="32">
        <f t="shared" si="168"/>
        <v>8.4412670723529981</v>
      </c>
      <c r="C459" s="59">
        <f t="shared" si="179"/>
        <v>0</v>
      </c>
      <c r="D459" s="59">
        <f t="shared" si="179"/>
        <v>0.20020306543257441</v>
      </c>
      <c r="E459" s="60">
        <f t="shared" si="179"/>
        <v>0.20020306543257441</v>
      </c>
      <c r="F459" s="59">
        <f t="shared" si="179"/>
        <v>0.20020306543257441</v>
      </c>
      <c r="G459" s="59">
        <f t="shared" si="179"/>
        <v>0.20020306543257441</v>
      </c>
      <c r="H459" s="59">
        <f t="shared" si="179"/>
        <v>0</v>
      </c>
      <c r="I459" s="59">
        <f t="shared" si="179"/>
        <v>0</v>
      </c>
      <c r="J459" s="60">
        <f t="shared" si="179"/>
        <v>1.1384414768708537</v>
      </c>
      <c r="K459" s="59">
        <f t="shared" si="179"/>
        <v>1.2555383144918558E-2</v>
      </c>
      <c r="L459" s="60">
        <f t="shared" si="179"/>
        <v>0</v>
      </c>
      <c r="M459" s="59">
        <f t="shared" si="179"/>
        <v>0.74081639589920367</v>
      </c>
      <c r="N459" s="59">
        <f t="shared" si="179"/>
        <v>0.14637104702625262</v>
      </c>
      <c r="O459" s="59">
        <f t="shared" si="171"/>
        <v>1.2133617683487357</v>
      </c>
      <c r="P459" s="59">
        <f t="shared" si="171"/>
        <v>0.91926438682376521</v>
      </c>
      <c r="Q459" s="59">
        <f t="shared" si="180"/>
        <v>0</v>
      </c>
      <c r="R459" s="59">
        <f t="shared" si="179"/>
        <v>0.18540332623325334</v>
      </c>
      <c r="S459" s="60">
        <f t="shared" si="177"/>
        <v>0.81317248347918125</v>
      </c>
      <c r="T459" s="59">
        <f t="shared" si="177"/>
        <v>1.0571242285229357E-2</v>
      </c>
      <c r="U459" s="60">
        <f t="shared" si="177"/>
        <v>0</v>
      </c>
      <c r="V459" s="59">
        <f t="shared" si="177"/>
        <v>7.0746006062688757E-2</v>
      </c>
      <c r="W459" s="59">
        <f t="shared" si="175"/>
        <v>6.830648861225122E-2</v>
      </c>
      <c r="X459" s="59">
        <f t="shared" si="177"/>
        <v>0</v>
      </c>
      <c r="Y459" s="59">
        <f t="shared" si="177"/>
        <v>0.10164656043489766</v>
      </c>
      <c r="Z459" s="59">
        <f t="shared" si="177"/>
        <v>0</v>
      </c>
      <c r="AA459" s="59">
        <f t="shared" si="177"/>
        <v>1.6263449669583624E-2</v>
      </c>
      <c r="AB459" s="59">
        <f t="shared" si="177"/>
        <v>0</v>
      </c>
      <c r="AC459" s="59">
        <f t="shared" si="177"/>
        <v>0</v>
      </c>
      <c r="AD459" s="59">
        <f t="shared" si="175"/>
        <v>0</v>
      </c>
      <c r="AE459" s="59">
        <f t="shared" si="177"/>
        <v>3.2526899339167248E-2</v>
      </c>
      <c r="AF459" s="59">
        <f t="shared" si="177"/>
        <v>4.8790349008750872E-2</v>
      </c>
      <c r="AG459" s="60">
        <f t="shared" si="175"/>
        <v>0</v>
      </c>
      <c r="AH459" s="59">
        <f t="shared" si="175"/>
        <v>0</v>
      </c>
      <c r="AI459" s="59">
        <f t="shared" si="175"/>
        <v>4.9603521492230053E-2</v>
      </c>
      <c r="AJ459" s="60">
        <f t="shared" si="175"/>
        <v>0</v>
      </c>
      <c r="AK459" s="60">
        <f t="shared" si="175"/>
        <v>0</v>
      </c>
      <c r="AL459" s="60">
        <f t="shared" si="175"/>
        <v>0.16263449669583624</v>
      </c>
      <c r="AM459" s="60">
        <f t="shared" si="175"/>
        <v>1.2360221748883555E-2</v>
      </c>
      <c r="AN459" s="60">
        <f t="shared" si="175"/>
        <v>1.4149201212537752</v>
      </c>
      <c r="AO459" s="60">
        <f t="shared" si="175"/>
        <v>0</v>
      </c>
      <c r="AP459" s="60">
        <f t="shared" si="175"/>
        <v>0</v>
      </c>
      <c r="AQ459" s="60">
        <f t="shared" si="175"/>
        <v>0</v>
      </c>
      <c r="AR459" s="59">
        <f t="shared" si="175"/>
        <v>6.537906767172616E-2</v>
      </c>
      <c r="AS459" s="59">
        <f t="shared" si="175"/>
        <v>0</v>
      </c>
      <c r="AT459" s="59">
        <f t="shared" si="175"/>
        <v>0.21646651510215803</v>
      </c>
      <c r="AU459" s="59">
        <f t="shared" si="175"/>
        <v>0</v>
      </c>
      <c r="AV459" s="59">
        <f t="shared" si="175"/>
        <v>8.131724834791812E-2</v>
      </c>
      <c r="AW459" s="59">
        <f t="shared" si="175"/>
        <v>0</v>
      </c>
      <c r="AX459" s="59">
        <f t="shared" si="176"/>
        <v>0</v>
      </c>
      <c r="AY459" s="59">
        <f t="shared" si="176"/>
        <v>0</v>
      </c>
      <c r="AZ459" s="59">
        <f t="shared" si="176"/>
        <v>0</v>
      </c>
      <c r="BA459" s="59">
        <f t="shared" si="176"/>
        <v>0</v>
      </c>
      <c r="BB459" s="59">
        <f t="shared" si="176"/>
        <v>0.11953635507143963</v>
      </c>
    </row>
    <row r="460" spans="1:54" x14ac:dyDescent="0.25">
      <c r="A460" s="61">
        <f t="shared" si="178"/>
        <v>43604</v>
      </c>
      <c r="B460" s="32">
        <f t="shared" si="168"/>
        <v>8.4412670723529981</v>
      </c>
      <c r="C460" s="59">
        <f t="shared" si="179"/>
        <v>0</v>
      </c>
      <c r="D460" s="59">
        <f t="shared" si="179"/>
        <v>0.20020306543257441</v>
      </c>
      <c r="E460" s="60">
        <f t="shared" si="179"/>
        <v>0.20020306543257441</v>
      </c>
      <c r="F460" s="59">
        <f t="shared" si="179"/>
        <v>0.20020306543257441</v>
      </c>
      <c r="G460" s="59">
        <f t="shared" si="179"/>
        <v>0.20020306543257441</v>
      </c>
      <c r="H460" s="59">
        <f t="shared" si="179"/>
        <v>0</v>
      </c>
      <c r="I460" s="59">
        <f t="shared" si="179"/>
        <v>0</v>
      </c>
      <c r="J460" s="60">
        <f t="shared" si="179"/>
        <v>1.1384414768708537</v>
      </c>
      <c r="K460" s="59">
        <f t="shared" si="179"/>
        <v>1.2555383144918558E-2</v>
      </c>
      <c r="L460" s="60">
        <f t="shared" si="179"/>
        <v>0</v>
      </c>
      <c r="M460" s="59">
        <f t="shared" si="179"/>
        <v>0.74081639589920367</v>
      </c>
      <c r="N460" s="59">
        <f t="shared" si="179"/>
        <v>0.14637104702625262</v>
      </c>
      <c r="O460" s="59">
        <f t="shared" si="171"/>
        <v>1.2133617683487357</v>
      </c>
      <c r="P460" s="59">
        <f t="shared" si="171"/>
        <v>0.91926438682376521</v>
      </c>
      <c r="Q460" s="59">
        <f t="shared" si="180"/>
        <v>0</v>
      </c>
      <c r="R460" s="59">
        <f t="shared" si="179"/>
        <v>0.18540332623325334</v>
      </c>
      <c r="S460" s="60">
        <f t="shared" si="177"/>
        <v>0.81317248347918125</v>
      </c>
      <c r="T460" s="59">
        <f t="shared" si="177"/>
        <v>1.0571242285229357E-2</v>
      </c>
      <c r="U460" s="60">
        <f t="shared" si="177"/>
        <v>0</v>
      </c>
      <c r="V460" s="59">
        <f t="shared" si="177"/>
        <v>7.0746006062688757E-2</v>
      </c>
      <c r="W460" s="59">
        <f t="shared" si="175"/>
        <v>6.830648861225122E-2</v>
      </c>
      <c r="X460" s="59">
        <f t="shared" si="177"/>
        <v>0</v>
      </c>
      <c r="Y460" s="59">
        <f t="shared" si="177"/>
        <v>0.10164656043489766</v>
      </c>
      <c r="Z460" s="59">
        <f t="shared" si="177"/>
        <v>0</v>
      </c>
      <c r="AA460" s="59">
        <f t="shared" si="177"/>
        <v>1.6263449669583624E-2</v>
      </c>
      <c r="AB460" s="59">
        <f t="shared" si="177"/>
        <v>0</v>
      </c>
      <c r="AC460" s="59">
        <f t="shared" si="177"/>
        <v>0</v>
      </c>
      <c r="AD460" s="59">
        <f t="shared" si="175"/>
        <v>0</v>
      </c>
      <c r="AE460" s="59">
        <f t="shared" si="177"/>
        <v>3.2526899339167248E-2</v>
      </c>
      <c r="AF460" s="59">
        <f t="shared" si="177"/>
        <v>4.8790349008750872E-2</v>
      </c>
      <c r="AG460" s="60">
        <f t="shared" si="175"/>
        <v>0</v>
      </c>
      <c r="AH460" s="59">
        <f t="shared" si="175"/>
        <v>0</v>
      </c>
      <c r="AI460" s="59">
        <f t="shared" si="175"/>
        <v>4.9603521492230053E-2</v>
      </c>
      <c r="AJ460" s="60">
        <f t="shared" si="175"/>
        <v>0</v>
      </c>
      <c r="AK460" s="60">
        <f t="shared" si="175"/>
        <v>0</v>
      </c>
      <c r="AL460" s="60">
        <f t="shared" si="175"/>
        <v>0.16263449669583624</v>
      </c>
      <c r="AM460" s="60">
        <f t="shared" si="175"/>
        <v>1.2360221748883555E-2</v>
      </c>
      <c r="AN460" s="60">
        <f t="shared" si="175"/>
        <v>1.4149201212537752</v>
      </c>
      <c r="AO460" s="60">
        <f t="shared" si="175"/>
        <v>0</v>
      </c>
      <c r="AP460" s="60">
        <f t="shared" si="175"/>
        <v>0</v>
      </c>
      <c r="AQ460" s="60">
        <f t="shared" si="175"/>
        <v>0</v>
      </c>
      <c r="AR460" s="59">
        <f t="shared" si="175"/>
        <v>6.537906767172616E-2</v>
      </c>
      <c r="AS460" s="59">
        <f t="shared" si="175"/>
        <v>0</v>
      </c>
      <c r="AT460" s="59">
        <f t="shared" si="175"/>
        <v>0.21646651510215803</v>
      </c>
      <c r="AU460" s="59">
        <f t="shared" si="175"/>
        <v>0</v>
      </c>
      <c r="AV460" s="59">
        <f t="shared" si="175"/>
        <v>8.131724834791812E-2</v>
      </c>
      <c r="AW460" s="59">
        <f t="shared" si="175"/>
        <v>0</v>
      </c>
      <c r="AX460" s="59">
        <f t="shared" si="176"/>
        <v>0</v>
      </c>
      <c r="AY460" s="59">
        <f t="shared" si="176"/>
        <v>0</v>
      </c>
      <c r="AZ460" s="59">
        <f t="shared" si="176"/>
        <v>0</v>
      </c>
      <c r="BA460" s="59">
        <f t="shared" si="176"/>
        <v>0</v>
      </c>
      <c r="BB460" s="59">
        <f t="shared" si="176"/>
        <v>0.11953635507143963</v>
      </c>
    </row>
    <row r="461" spans="1:54" x14ac:dyDescent="0.25">
      <c r="A461" s="61">
        <f t="shared" si="178"/>
        <v>43605</v>
      </c>
      <c r="B461" s="32">
        <f t="shared" si="168"/>
        <v>8.4412670723529981</v>
      </c>
      <c r="C461" s="59">
        <f t="shared" si="179"/>
        <v>0</v>
      </c>
      <c r="D461" s="59">
        <f t="shared" si="179"/>
        <v>0.20020306543257441</v>
      </c>
      <c r="E461" s="60">
        <f t="shared" si="179"/>
        <v>0.20020306543257441</v>
      </c>
      <c r="F461" s="59">
        <f t="shared" si="179"/>
        <v>0.20020306543257441</v>
      </c>
      <c r="G461" s="59">
        <f t="shared" si="179"/>
        <v>0.20020306543257441</v>
      </c>
      <c r="H461" s="59">
        <f t="shared" si="179"/>
        <v>0</v>
      </c>
      <c r="I461" s="59">
        <f t="shared" si="179"/>
        <v>0</v>
      </c>
      <c r="J461" s="60">
        <f t="shared" si="179"/>
        <v>1.1384414768708537</v>
      </c>
      <c r="K461" s="59">
        <f t="shared" si="179"/>
        <v>1.2555383144918558E-2</v>
      </c>
      <c r="L461" s="60">
        <f t="shared" si="179"/>
        <v>0</v>
      </c>
      <c r="M461" s="59">
        <f t="shared" si="179"/>
        <v>0.74081639589920367</v>
      </c>
      <c r="N461" s="59">
        <f t="shared" si="179"/>
        <v>0.14637104702625262</v>
      </c>
      <c r="O461" s="59">
        <f t="shared" si="171"/>
        <v>1.2133617683487357</v>
      </c>
      <c r="P461" s="59">
        <f t="shared" si="171"/>
        <v>0.91926438682376521</v>
      </c>
      <c r="Q461" s="59">
        <f t="shared" si="180"/>
        <v>0</v>
      </c>
      <c r="R461" s="59">
        <f t="shared" si="179"/>
        <v>0.18540332623325334</v>
      </c>
      <c r="S461" s="60">
        <f t="shared" si="177"/>
        <v>0.81317248347918125</v>
      </c>
      <c r="T461" s="59">
        <f t="shared" si="177"/>
        <v>1.0571242285229357E-2</v>
      </c>
      <c r="U461" s="60">
        <f t="shared" si="177"/>
        <v>0</v>
      </c>
      <c r="V461" s="59">
        <f t="shared" si="177"/>
        <v>7.0746006062688757E-2</v>
      </c>
      <c r="W461" s="59">
        <f t="shared" si="175"/>
        <v>6.830648861225122E-2</v>
      </c>
      <c r="X461" s="59">
        <f t="shared" si="177"/>
        <v>0</v>
      </c>
      <c r="Y461" s="59">
        <f t="shared" si="177"/>
        <v>0.10164656043489766</v>
      </c>
      <c r="Z461" s="59">
        <f t="shared" si="177"/>
        <v>0</v>
      </c>
      <c r="AA461" s="59">
        <f t="shared" si="177"/>
        <v>1.6263449669583624E-2</v>
      </c>
      <c r="AB461" s="59">
        <f t="shared" si="177"/>
        <v>0</v>
      </c>
      <c r="AC461" s="59">
        <f t="shared" si="177"/>
        <v>0</v>
      </c>
      <c r="AD461" s="59">
        <f t="shared" si="175"/>
        <v>0</v>
      </c>
      <c r="AE461" s="59">
        <f t="shared" si="177"/>
        <v>3.2526899339167248E-2</v>
      </c>
      <c r="AF461" s="59">
        <f t="shared" si="177"/>
        <v>4.8790349008750872E-2</v>
      </c>
      <c r="AG461" s="60">
        <f t="shared" si="175"/>
        <v>0</v>
      </c>
      <c r="AH461" s="59">
        <f t="shared" si="175"/>
        <v>0</v>
      </c>
      <c r="AI461" s="59">
        <f t="shared" si="175"/>
        <v>4.9603521492230053E-2</v>
      </c>
      <c r="AJ461" s="60">
        <f t="shared" si="175"/>
        <v>0</v>
      </c>
      <c r="AK461" s="60">
        <f t="shared" si="175"/>
        <v>0</v>
      </c>
      <c r="AL461" s="60">
        <f t="shared" si="175"/>
        <v>0.16263449669583624</v>
      </c>
      <c r="AM461" s="60">
        <f t="shared" si="175"/>
        <v>1.2360221748883555E-2</v>
      </c>
      <c r="AN461" s="60">
        <f t="shared" si="175"/>
        <v>1.4149201212537752</v>
      </c>
      <c r="AO461" s="60">
        <f t="shared" si="175"/>
        <v>0</v>
      </c>
      <c r="AP461" s="60">
        <f t="shared" si="175"/>
        <v>0</v>
      </c>
      <c r="AQ461" s="60">
        <f t="shared" si="175"/>
        <v>0</v>
      </c>
      <c r="AR461" s="59">
        <f t="shared" si="175"/>
        <v>6.537906767172616E-2</v>
      </c>
      <c r="AS461" s="59">
        <f t="shared" si="175"/>
        <v>0</v>
      </c>
      <c r="AT461" s="59">
        <f t="shared" si="175"/>
        <v>0.21646651510215803</v>
      </c>
      <c r="AU461" s="59">
        <f t="shared" si="175"/>
        <v>0</v>
      </c>
      <c r="AV461" s="59">
        <f t="shared" ref="AV461:BK474" si="181">AV$37/1.98347/31</f>
        <v>8.131724834791812E-2</v>
      </c>
      <c r="AW461" s="59">
        <f t="shared" si="181"/>
        <v>0</v>
      </c>
      <c r="AX461" s="59">
        <f t="shared" si="181"/>
        <v>0</v>
      </c>
      <c r="AY461" s="59">
        <f t="shared" si="181"/>
        <v>0</v>
      </c>
      <c r="AZ461" s="59">
        <f t="shared" si="181"/>
        <v>0</v>
      </c>
      <c r="BA461" s="59">
        <f t="shared" si="181"/>
        <v>0</v>
      </c>
      <c r="BB461" s="59">
        <f t="shared" si="181"/>
        <v>0.11953635507143963</v>
      </c>
    </row>
    <row r="462" spans="1:54" x14ac:dyDescent="0.25">
      <c r="A462" s="61">
        <f t="shared" si="178"/>
        <v>43606</v>
      </c>
      <c r="B462" s="32">
        <f t="shared" si="168"/>
        <v>8.4412670723529981</v>
      </c>
      <c r="C462" s="59">
        <f t="shared" si="179"/>
        <v>0</v>
      </c>
      <c r="D462" s="59">
        <f t="shared" si="179"/>
        <v>0.20020306543257441</v>
      </c>
      <c r="E462" s="60">
        <f t="shared" si="179"/>
        <v>0.20020306543257441</v>
      </c>
      <c r="F462" s="59">
        <f t="shared" si="179"/>
        <v>0.20020306543257441</v>
      </c>
      <c r="G462" s="59">
        <f t="shared" si="179"/>
        <v>0.20020306543257441</v>
      </c>
      <c r="H462" s="59">
        <f t="shared" si="179"/>
        <v>0</v>
      </c>
      <c r="I462" s="59">
        <f t="shared" si="179"/>
        <v>0</v>
      </c>
      <c r="J462" s="60">
        <f t="shared" si="179"/>
        <v>1.1384414768708537</v>
      </c>
      <c r="K462" s="59">
        <f t="shared" si="179"/>
        <v>1.2555383144918558E-2</v>
      </c>
      <c r="L462" s="60">
        <f t="shared" si="179"/>
        <v>0</v>
      </c>
      <c r="M462" s="59">
        <f t="shared" si="179"/>
        <v>0.74081639589920367</v>
      </c>
      <c r="N462" s="59">
        <f t="shared" si="179"/>
        <v>0.14637104702625262</v>
      </c>
      <c r="O462" s="59">
        <f t="shared" si="171"/>
        <v>1.2133617683487357</v>
      </c>
      <c r="P462" s="59">
        <f t="shared" si="171"/>
        <v>0.91926438682376521</v>
      </c>
      <c r="Q462" s="59">
        <f t="shared" si="180"/>
        <v>0</v>
      </c>
      <c r="R462" s="59">
        <f t="shared" si="179"/>
        <v>0.18540332623325334</v>
      </c>
      <c r="S462" s="60">
        <f t="shared" si="177"/>
        <v>0.81317248347918125</v>
      </c>
      <c r="T462" s="59">
        <f t="shared" si="177"/>
        <v>1.0571242285229357E-2</v>
      </c>
      <c r="U462" s="60">
        <f t="shared" si="177"/>
        <v>0</v>
      </c>
      <c r="V462" s="59">
        <f t="shared" si="177"/>
        <v>7.0746006062688757E-2</v>
      </c>
      <c r="W462" s="59">
        <f t="shared" si="177"/>
        <v>6.830648861225122E-2</v>
      </c>
      <c r="X462" s="59">
        <f t="shared" si="177"/>
        <v>0</v>
      </c>
      <c r="Y462" s="59">
        <f t="shared" si="177"/>
        <v>0.10164656043489766</v>
      </c>
      <c r="Z462" s="59">
        <f t="shared" si="177"/>
        <v>0</v>
      </c>
      <c r="AA462" s="59">
        <f t="shared" si="177"/>
        <v>1.6263449669583624E-2</v>
      </c>
      <c r="AB462" s="59">
        <f t="shared" si="177"/>
        <v>0</v>
      </c>
      <c r="AC462" s="59">
        <f t="shared" si="177"/>
        <v>0</v>
      </c>
      <c r="AD462" s="59">
        <f t="shared" si="177"/>
        <v>0</v>
      </c>
      <c r="AE462" s="59">
        <f t="shared" si="177"/>
        <v>3.2526899339167248E-2</v>
      </c>
      <c r="AF462" s="59">
        <f t="shared" si="177"/>
        <v>4.8790349008750872E-2</v>
      </c>
      <c r="AG462" s="60">
        <f t="shared" si="177"/>
        <v>0</v>
      </c>
      <c r="AH462" s="59">
        <f t="shared" si="177"/>
        <v>0</v>
      </c>
      <c r="AI462" s="59">
        <f t="shared" si="177"/>
        <v>4.9603521492230053E-2</v>
      </c>
      <c r="AJ462" s="60">
        <f t="shared" si="177"/>
        <v>0</v>
      </c>
      <c r="AK462" s="60">
        <f t="shared" si="177"/>
        <v>0</v>
      </c>
      <c r="AL462" s="60">
        <f t="shared" si="177"/>
        <v>0.16263449669583624</v>
      </c>
      <c r="AM462" s="60">
        <f t="shared" si="177"/>
        <v>1.2360221748883555E-2</v>
      </c>
      <c r="AN462" s="60">
        <f t="shared" si="177"/>
        <v>1.4149201212537752</v>
      </c>
      <c r="AO462" s="60">
        <f t="shared" si="177"/>
        <v>0</v>
      </c>
      <c r="AP462" s="60">
        <f t="shared" si="177"/>
        <v>0</v>
      </c>
      <c r="AQ462" s="60">
        <f t="shared" si="177"/>
        <v>0</v>
      </c>
      <c r="AR462" s="59">
        <f t="shared" si="177"/>
        <v>6.537906767172616E-2</v>
      </c>
      <c r="AS462" s="59">
        <f t="shared" si="177"/>
        <v>0</v>
      </c>
      <c r="AT462" s="59">
        <f t="shared" si="177"/>
        <v>0.21646651510215803</v>
      </c>
      <c r="AU462" s="59">
        <f t="shared" si="177"/>
        <v>0</v>
      </c>
      <c r="AV462" s="59">
        <f t="shared" si="177"/>
        <v>8.131724834791812E-2</v>
      </c>
      <c r="AW462" s="59">
        <f t="shared" si="181"/>
        <v>0</v>
      </c>
      <c r="AX462" s="59">
        <f t="shared" si="181"/>
        <v>0</v>
      </c>
      <c r="AY462" s="59">
        <f t="shared" si="181"/>
        <v>0</v>
      </c>
      <c r="AZ462" s="59">
        <f t="shared" si="181"/>
        <v>0</v>
      </c>
      <c r="BA462" s="59">
        <f t="shared" si="181"/>
        <v>0</v>
      </c>
      <c r="BB462" s="59">
        <f t="shared" si="181"/>
        <v>0.11953635507143963</v>
      </c>
    </row>
    <row r="463" spans="1:54" x14ac:dyDescent="0.25">
      <c r="A463" s="61">
        <f t="shared" si="178"/>
        <v>43607</v>
      </c>
      <c r="B463" s="32">
        <f t="shared" si="168"/>
        <v>8.4412670723529981</v>
      </c>
      <c r="C463" s="59">
        <f t="shared" si="179"/>
        <v>0</v>
      </c>
      <c r="D463" s="59">
        <f t="shared" si="179"/>
        <v>0.20020306543257441</v>
      </c>
      <c r="E463" s="60">
        <f t="shared" si="179"/>
        <v>0.20020306543257441</v>
      </c>
      <c r="F463" s="59">
        <f t="shared" si="179"/>
        <v>0.20020306543257441</v>
      </c>
      <c r="G463" s="59">
        <f t="shared" si="179"/>
        <v>0.20020306543257441</v>
      </c>
      <c r="H463" s="59">
        <f t="shared" si="179"/>
        <v>0</v>
      </c>
      <c r="I463" s="59">
        <f t="shared" si="179"/>
        <v>0</v>
      </c>
      <c r="J463" s="60">
        <f t="shared" si="179"/>
        <v>1.1384414768708537</v>
      </c>
      <c r="K463" s="59">
        <f t="shared" si="179"/>
        <v>1.2555383144918558E-2</v>
      </c>
      <c r="L463" s="60">
        <f t="shared" si="179"/>
        <v>0</v>
      </c>
      <c r="M463" s="59">
        <f t="shared" si="179"/>
        <v>0.74081639589920367</v>
      </c>
      <c r="N463" s="59">
        <f t="shared" si="179"/>
        <v>0.14637104702625262</v>
      </c>
      <c r="O463" s="59">
        <f t="shared" si="171"/>
        <v>1.2133617683487357</v>
      </c>
      <c r="P463" s="59">
        <f t="shared" si="171"/>
        <v>0.91926438682376521</v>
      </c>
      <c r="Q463" s="59">
        <f t="shared" si="180"/>
        <v>0</v>
      </c>
      <c r="R463" s="59">
        <f t="shared" si="179"/>
        <v>0.18540332623325334</v>
      </c>
      <c r="S463" s="60">
        <f t="shared" si="177"/>
        <v>0.81317248347918125</v>
      </c>
      <c r="T463" s="59">
        <f t="shared" si="177"/>
        <v>1.0571242285229357E-2</v>
      </c>
      <c r="U463" s="60">
        <f t="shared" si="177"/>
        <v>0</v>
      </c>
      <c r="V463" s="59">
        <f t="shared" si="177"/>
        <v>7.0746006062688757E-2</v>
      </c>
      <c r="W463" s="59">
        <f t="shared" si="177"/>
        <v>6.830648861225122E-2</v>
      </c>
      <c r="X463" s="59">
        <f t="shared" si="177"/>
        <v>0</v>
      </c>
      <c r="Y463" s="59">
        <f t="shared" si="177"/>
        <v>0.10164656043489766</v>
      </c>
      <c r="Z463" s="59">
        <f t="shared" si="177"/>
        <v>0</v>
      </c>
      <c r="AA463" s="59">
        <f t="shared" si="177"/>
        <v>1.6263449669583624E-2</v>
      </c>
      <c r="AB463" s="59">
        <f t="shared" si="177"/>
        <v>0</v>
      </c>
      <c r="AC463" s="59">
        <f t="shared" si="177"/>
        <v>0</v>
      </c>
      <c r="AD463" s="59">
        <f t="shared" si="177"/>
        <v>0</v>
      </c>
      <c r="AE463" s="59">
        <f t="shared" si="177"/>
        <v>3.2526899339167248E-2</v>
      </c>
      <c r="AF463" s="59">
        <f t="shared" si="177"/>
        <v>4.8790349008750872E-2</v>
      </c>
      <c r="AG463" s="60">
        <f t="shared" si="177"/>
        <v>0</v>
      </c>
      <c r="AH463" s="59">
        <f t="shared" si="177"/>
        <v>0</v>
      </c>
      <c r="AI463" s="59">
        <f t="shared" si="177"/>
        <v>4.9603521492230053E-2</v>
      </c>
      <c r="AJ463" s="60">
        <f t="shared" si="177"/>
        <v>0</v>
      </c>
      <c r="AK463" s="60">
        <f t="shared" si="177"/>
        <v>0</v>
      </c>
      <c r="AL463" s="60">
        <f t="shared" si="177"/>
        <v>0.16263449669583624</v>
      </c>
      <c r="AM463" s="60">
        <f t="shared" si="177"/>
        <v>1.2360221748883555E-2</v>
      </c>
      <c r="AN463" s="60">
        <f t="shared" si="177"/>
        <v>1.4149201212537752</v>
      </c>
      <c r="AO463" s="60">
        <f t="shared" si="177"/>
        <v>0</v>
      </c>
      <c r="AP463" s="60">
        <f t="shared" si="177"/>
        <v>0</v>
      </c>
      <c r="AQ463" s="60">
        <f t="shared" si="177"/>
        <v>0</v>
      </c>
      <c r="AR463" s="59">
        <f t="shared" si="177"/>
        <v>6.537906767172616E-2</v>
      </c>
      <c r="AS463" s="59">
        <f t="shared" si="177"/>
        <v>0</v>
      </c>
      <c r="AT463" s="59">
        <f t="shared" si="177"/>
        <v>0.21646651510215803</v>
      </c>
      <c r="AU463" s="59">
        <f t="shared" si="177"/>
        <v>0</v>
      </c>
      <c r="AV463" s="59">
        <f t="shared" si="177"/>
        <v>8.131724834791812E-2</v>
      </c>
      <c r="AW463" s="59">
        <f t="shared" si="181"/>
        <v>0</v>
      </c>
      <c r="AX463" s="59">
        <f t="shared" si="181"/>
        <v>0</v>
      </c>
      <c r="AY463" s="59">
        <f t="shared" si="181"/>
        <v>0</v>
      </c>
      <c r="AZ463" s="59">
        <f t="shared" si="181"/>
        <v>0</v>
      </c>
      <c r="BA463" s="59">
        <f t="shared" si="181"/>
        <v>0</v>
      </c>
      <c r="BB463" s="59">
        <f t="shared" si="181"/>
        <v>0.11953635507143963</v>
      </c>
    </row>
    <row r="464" spans="1:54" x14ac:dyDescent="0.25">
      <c r="A464" s="61">
        <f t="shared" si="178"/>
        <v>43608</v>
      </c>
      <c r="B464" s="32">
        <f t="shared" si="168"/>
        <v>8.4412670723529981</v>
      </c>
      <c r="C464" s="59">
        <f t="shared" si="179"/>
        <v>0</v>
      </c>
      <c r="D464" s="59">
        <f t="shared" si="179"/>
        <v>0.20020306543257441</v>
      </c>
      <c r="E464" s="60">
        <f t="shared" si="179"/>
        <v>0.20020306543257441</v>
      </c>
      <c r="F464" s="59">
        <f t="shared" si="179"/>
        <v>0.20020306543257441</v>
      </c>
      <c r="G464" s="59">
        <f t="shared" si="179"/>
        <v>0.20020306543257441</v>
      </c>
      <c r="H464" s="59">
        <f t="shared" si="179"/>
        <v>0</v>
      </c>
      <c r="I464" s="59">
        <f t="shared" si="179"/>
        <v>0</v>
      </c>
      <c r="J464" s="60">
        <f t="shared" si="179"/>
        <v>1.1384414768708537</v>
      </c>
      <c r="K464" s="59">
        <f t="shared" si="179"/>
        <v>1.2555383144918558E-2</v>
      </c>
      <c r="L464" s="60">
        <f t="shared" si="179"/>
        <v>0</v>
      </c>
      <c r="M464" s="59">
        <f t="shared" si="179"/>
        <v>0.74081639589920367</v>
      </c>
      <c r="N464" s="59">
        <f t="shared" si="179"/>
        <v>0.14637104702625262</v>
      </c>
      <c r="O464" s="59">
        <f t="shared" si="171"/>
        <v>1.2133617683487357</v>
      </c>
      <c r="P464" s="59">
        <f t="shared" si="171"/>
        <v>0.91926438682376521</v>
      </c>
      <c r="Q464" s="59">
        <f t="shared" si="180"/>
        <v>0</v>
      </c>
      <c r="R464" s="59">
        <f t="shared" si="179"/>
        <v>0.18540332623325334</v>
      </c>
      <c r="S464" s="60">
        <f t="shared" si="177"/>
        <v>0.81317248347918125</v>
      </c>
      <c r="T464" s="59">
        <f t="shared" si="177"/>
        <v>1.0571242285229357E-2</v>
      </c>
      <c r="U464" s="60">
        <f t="shared" si="177"/>
        <v>0</v>
      </c>
      <c r="V464" s="59">
        <f t="shared" si="177"/>
        <v>7.0746006062688757E-2</v>
      </c>
      <c r="W464" s="59">
        <f t="shared" si="177"/>
        <v>6.830648861225122E-2</v>
      </c>
      <c r="X464" s="59">
        <f t="shared" si="177"/>
        <v>0</v>
      </c>
      <c r="Y464" s="59">
        <f t="shared" si="177"/>
        <v>0.10164656043489766</v>
      </c>
      <c r="Z464" s="59">
        <f t="shared" si="177"/>
        <v>0</v>
      </c>
      <c r="AA464" s="59">
        <f t="shared" si="177"/>
        <v>1.6263449669583624E-2</v>
      </c>
      <c r="AB464" s="59">
        <f t="shared" si="177"/>
        <v>0</v>
      </c>
      <c r="AC464" s="59">
        <f t="shared" si="177"/>
        <v>0</v>
      </c>
      <c r="AD464" s="59">
        <f t="shared" si="177"/>
        <v>0</v>
      </c>
      <c r="AE464" s="59">
        <f t="shared" si="177"/>
        <v>3.2526899339167248E-2</v>
      </c>
      <c r="AF464" s="59">
        <f t="shared" si="177"/>
        <v>4.8790349008750872E-2</v>
      </c>
      <c r="AG464" s="60">
        <f t="shared" si="177"/>
        <v>0</v>
      </c>
      <c r="AH464" s="59">
        <f t="shared" si="177"/>
        <v>0</v>
      </c>
      <c r="AI464" s="59">
        <f t="shared" si="177"/>
        <v>4.9603521492230053E-2</v>
      </c>
      <c r="AJ464" s="60">
        <f t="shared" si="177"/>
        <v>0</v>
      </c>
      <c r="AK464" s="60">
        <f t="shared" si="177"/>
        <v>0</v>
      </c>
      <c r="AL464" s="60">
        <f t="shared" si="177"/>
        <v>0.16263449669583624</v>
      </c>
      <c r="AM464" s="60">
        <f t="shared" si="177"/>
        <v>1.2360221748883555E-2</v>
      </c>
      <c r="AN464" s="60">
        <f t="shared" si="177"/>
        <v>1.4149201212537752</v>
      </c>
      <c r="AO464" s="60">
        <f t="shared" si="177"/>
        <v>0</v>
      </c>
      <c r="AP464" s="60">
        <f t="shared" si="177"/>
        <v>0</v>
      </c>
      <c r="AQ464" s="60">
        <f t="shared" si="177"/>
        <v>0</v>
      </c>
      <c r="AR464" s="59">
        <f t="shared" si="177"/>
        <v>6.537906767172616E-2</v>
      </c>
      <c r="AS464" s="59">
        <f t="shared" si="177"/>
        <v>0</v>
      </c>
      <c r="AT464" s="59">
        <f t="shared" si="177"/>
        <v>0.21646651510215803</v>
      </c>
      <c r="AU464" s="59">
        <f t="shared" si="177"/>
        <v>0</v>
      </c>
      <c r="AV464" s="59">
        <f t="shared" si="177"/>
        <v>8.131724834791812E-2</v>
      </c>
      <c r="AW464" s="59">
        <f t="shared" si="181"/>
        <v>0</v>
      </c>
      <c r="AX464" s="59">
        <f t="shared" si="181"/>
        <v>0</v>
      </c>
      <c r="AY464" s="59">
        <f t="shared" si="181"/>
        <v>0</v>
      </c>
      <c r="AZ464" s="59">
        <f t="shared" si="181"/>
        <v>0</v>
      </c>
      <c r="BA464" s="59">
        <f t="shared" si="181"/>
        <v>0</v>
      </c>
      <c r="BB464" s="59">
        <f t="shared" si="181"/>
        <v>0.11953635507143963</v>
      </c>
    </row>
    <row r="465" spans="1:54" x14ac:dyDescent="0.25">
      <c r="A465" s="61">
        <f t="shared" si="178"/>
        <v>43609</v>
      </c>
      <c r="B465" s="32">
        <f t="shared" si="168"/>
        <v>8.4412670723529981</v>
      </c>
      <c r="C465" s="59">
        <f t="shared" si="179"/>
        <v>0</v>
      </c>
      <c r="D465" s="59">
        <f t="shared" si="179"/>
        <v>0.20020306543257441</v>
      </c>
      <c r="E465" s="60">
        <f t="shared" si="179"/>
        <v>0.20020306543257441</v>
      </c>
      <c r="F465" s="59">
        <f t="shared" si="179"/>
        <v>0.20020306543257441</v>
      </c>
      <c r="G465" s="59">
        <f t="shared" si="179"/>
        <v>0.20020306543257441</v>
      </c>
      <c r="H465" s="59">
        <f t="shared" si="179"/>
        <v>0</v>
      </c>
      <c r="I465" s="59">
        <f t="shared" si="179"/>
        <v>0</v>
      </c>
      <c r="J465" s="60">
        <f t="shared" si="179"/>
        <v>1.1384414768708537</v>
      </c>
      <c r="K465" s="59">
        <f t="shared" si="179"/>
        <v>1.2555383144918558E-2</v>
      </c>
      <c r="L465" s="60">
        <f t="shared" si="179"/>
        <v>0</v>
      </c>
      <c r="M465" s="59">
        <f t="shared" si="179"/>
        <v>0.74081639589920367</v>
      </c>
      <c r="N465" s="59">
        <f t="shared" si="179"/>
        <v>0.14637104702625262</v>
      </c>
      <c r="O465" s="59">
        <f t="shared" si="171"/>
        <v>1.2133617683487357</v>
      </c>
      <c r="P465" s="59">
        <f t="shared" si="171"/>
        <v>0.91926438682376521</v>
      </c>
      <c r="Q465" s="59">
        <f t="shared" si="180"/>
        <v>0</v>
      </c>
      <c r="R465" s="59">
        <f t="shared" si="179"/>
        <v>0.18540332623325334</v>
      </c>
      <c r="S465" s="60">
        <f t="shared" si="177"/>
        <v>0.81317248347918125</v>
      </c>
      <c r="T465" s="59">
        <f t="shared" si="177"/>
        <v>1.0571242285229357E-2</v>
      </c>
      <c r="U465" s="60">
        <f t="shared" si="177"/>
        <v>0</v>
      </c>
      <c r="V465" s="59">
        <f t="shared" si="177"/>
        <v>7.0746006062688757E-2</v>
      </c>
      <c r="W465" s="59">
        <f t="shared" si="177"/>
        <v>6.830648861225122E-2</v>
      </c>
      <c r="X465" s="59">
        <f t="shared" si="177"/>
        <v>0</v>
      </c>
      <c r="Y465" s="59">
        <f t="shared" si="177"/>
        <v>0.10164656043489766</v>
      </c>
      <c r="Z465" s="59">
        <f t="shared" si="177"/>
        <v>0</v>
      </c>
      <c r="AA465" s="59">
        <f t="shared" si="177"/>
        <v>1.6263449669583624E-2</v>
      </c>
      <c r="AB465" s="59">
        <f t="shared" si="177"/>
        <v>0</v>
      </c>
      <c r="AC465" s="59">
        <f t="shared" si="177"/>
        <v>0</v>
      </c>
      <c r="AD465" s="59">
        <f t="shared" si="177"/>
        <v>0</v>
      </c>
      <c r="AE465" s="59">
        <f t="shared" si="177"/>
        <v>3.2526899339167248E-2</v>
      </c>
      <c r="AF465" s="59">
        <f t="shared" si="177"/>
        <v>4.8790349008750872E-2</v>
      </c>
      <c r="AG465" s="60">
        <f t="shared" si="177"/>
        <v>0</v>
      </c>
      <c r="AH465" s="59">
        <f t="shared" si="177"/>
        <v>0</v>
      </c>
      <c r="AI465" s="59">
        <f t="shared" si="177"/>
        <v>4.9603521492230053E-2</v>
      </c>
      <c r="AJ465" s="60">
        <f t="shared" si="177"/>
        <v>0</v>
      </c>
      <c r="AK465" s="60">
        <f t="shared" si="177"/>
        <v>0</v>
      </c>
      <c r="AL465" s="60">
        <f t="shared" si="177"/>
        <v>0.16263449669583624</v>
      </c>
      <c r="AM465" s="60">
        <f t="shared" ref="AM465:BB478" si="182">AM$37/1.98347/31</f>
        <v>1.2360221748883555E-2</v>
      </c>
      <c r="AN465" s="60">
        <f t="shared" si="182"/>
        <v>1.4149201212537752</v>
      </c>
      <c r="AO465" s="60">
        <f t="shared" si="182"/>
        <v>0</v>
      </c>
      <c r="AP465" s="60">
        <f t="shared" si="182"/>
        <v>0</v>
      </c>
      <c r="AQ465" s="60">
        <f t="shared" si="182"/>
        <v>0</v>
      </c>
      <c r="AR465" s="59">
        <f t="shared" si="182"/>
        <v>6.537906767172616E-2</v>
      </c>
      <c r="AS465" s="59">
        <f t="shared" si="182"/>
        <v>0</v>
      </c>
      <c r="AT465" s="59">
        <f t="shared" si="182"/>
        <v>0.21646651510215803</v>
      </c>
      <c r="AU465" s="59">
        <f t="shared" si="182"/>
        <v>0</v>
      </c>
      <c r="AV465" s="59">
        <f t="shared" si="182"/>
        <v>8.131724834791812E-2</v>
      </c>
      <c r="AW465" s="59">
        <f t="shared" si="181"/>
        <v>0</v>
      </c>
      <c r="AX465" s="59">
        <f t="shared" si="181"/>
        <v>0</v>
      </c>
      <c r="AY465" s="59">
        <f t="shared" si="181"/>
        <v>0</v>
      </c>
      <c r="AZ465" s="59">
        <f t="shared" si="181"/>
        <v>0</v>
      </c>
      <c r="BA465" s="59">
        <f t="shared" si="181"/>
        <v>0</v>
      </c>
      <c r="BB465" s="59">
        <f t="shared" si="181"/>
        <v>0.11953635507143963</v>
      </c>
    </row>
    <row r="466" spans="1:54" x14ac:dyDescent="0.25">
      <c r="A466" s="61">
        <f t="shared" si="178"/>
        <v>43610</v>
      </c>
      <c r="B466" s="32">
        <f t="shared" si="168"/>
        <v>8.4412670723529981</v>
      </c>
      <c r="C466" s="59">
        <f t="shared" si="179"/>
        <v>0</v>
      </c>
      <c r="D466" s="59">
        <f t="shared" si="179"/>
        <v>0.20020306543257441</v>
      </c>
      <c r="E466" s="60">
        <f t="shared" si="179"/>
        <v>0.20020306543257441</v>
      </c>
      <c r="F466" s="59">
        <f t="shared" si="179"/>
        <v>0.20020306543257441</v>
      </c>
      <c r="G466" s="59">
        <f t="shared" si="179"/>
        <v>0.20020306543257441</v>
      </c>
      <c r="H466" s="59">
        <f t="shared" si="179"/>
        <v>0</v>
      </c>
      <c r="I466" s="59">
        <f t="shared" si="179"/>
        <v>0</v>
      </c>
      <c r="J466" s="60">
        <f t="shared" si="179"/>
        <v>1.1384414768708537</v>
      </c>
      <c r="K466" s="59">
        <f t="shared" si="179"/>
        <v>1.2555383144918558E-2</v>
      </c>
      <c r="L466" s="60">
        <f t="shared" si="179"/>
        <v>0</v>
      </c>
      <c r="M466" s="59">
        <f t="shared" si="179"/>
        <v>0.74081639589920367</v>
      </c>
      <c r="N466" s="59">
        <f t="shared" si="179"/>
        <v>0.14637104702625262</v>
      </c>
      <c r="O466" s="59">
        <f t="shared" si="171"/>
        <v>1.2133617683487357</v>
      </c>
      <c r="P466" s="59">
        <f t="shared" si="171"/>
        <v>0.91926438682376521</v>
      </c>
      <c r="Q466" s="59">
        <f t="shared" si="180"/>
        <v>0</v>
      </c>
      <c r="R466" s="59">
        <f t="shared" si="179"/>
        <v>0.18540332623325334</v>
      </c>
      <c r="S466" s="60">
        <f t="shared" ref="S466:AV477" si="183">S$37/1.98347/31</f>
        <v>0.81317248347918125</v>
      </c>
      <c r="T466" s="59">
        <f t="shared" si="183"/>
        <v>1.0571242285229357E-2</v>
      </c>
      <c r="U466" s="60">
        <f t="shared" si="183"/>
        <v>0</v>
      </c>
      <c r="V466" s="59">
        <f t="shared" si="183"/>
        <v>7.0746006062688757E-2</v>
      </c>
      <c r="W466" s="59">
        <f t="shared" si="183"/>
        <v>6.830648861225122E-2</v>
      </c>
      <c r="X466" s="59">
        <f t="shared" si="183"/>
        <v>0</v>
      </c>
      <c r="Y466" s="59">
        <f t="shared" si="183"/>
        <v>0.10164656043489766</v>
      </c>
      <c r="Z466" s="59">
        <f t="shared" si="183"/>
        <v>0</v>
      </c>
      <c r="AA466" s="59">
        <f t="shared" si="183"/>
        <v>1.6263449669583624E-2</v>
      </c>
      <c r="AB466" s="59">
        <f t="shared" si="183"/>
        <v>0</v>
      </c>
      <c r="AC466" s="59">
        <f t="shared" si="183"/>
        <v>0</v>
      </c>
      <c r="AD466" s="59">
        <f t="shared" si="183"/>
        <v>0</v>
      </c>
      <c r="AE466" s="59">
        <f t="shared" si="183"/>
        <v>3.2526899339167248E-2</v>
      </c>
      <c r="AF466" s="59">
        <f t="shared" si="183"/>
        <v>4.8790349008750872E-2</v>
      </c>
      <c r="AG466" s="60">
        <f t="shared" si="183"/>
        <v>0</v>
      </c>
      <c r="AH466" s="59">
        <f t="shared" si="183"/>
        <v>0</v>
      </c>
      <c r="AI466" s="59">
        <f t="shared" si="183"/>
        <v>4.9603521492230053E-2</v>
      </c>
      <c r="AJ466" s="60">
        <f t="shared" si="183"/>
        <v>0</v>
      </c>
      <c r="AK466" s="60">
        <f t="shared" si="183"/>
        <v>0</v>
      </c>
      <c r="AL466" s="60">
        <f t="shared" si="183"/>
        <v>0.16263449669583624</v>
      </c>
      <c r="AM466" s="60">
        <f t="shared" si="183"/>
        <v>1.2360221748883555E-2</v>
      </c>
      <c r="AN466" s="60">
        <f t="shared" si="183"/>
        <v>1.4149201212537752</v>
      </c>
      <c r="AO466" s="60">
        <f t="shared" si="183"/>
        <v>0</v>
      </c>
      <c r="AP466" s="60">
        <f t="shared" si="183"/>
        <v>0</v>
      </c>
      <c r="AQ466" s="60">
        <f t="shared" si="183"/>
        <v>0</v>
      </c>
      <c r="AR466" s="59">
        <f t="shared" si="183"/>
        <v>6.537906767172616E-2</v>
      </c>
      <c r="AS466" s="59">
        <f t="shared" si="183"/>
        <v>0</v>
      </c>
      <c r="AT466" s="59">
        <f t="shared" si="183"/>
        <v>0.21646651510215803</v>
      </c>
      <c r="AU466" s="59">
        <f t="shared" si="183"/>
        <v>0</v>
      </c>
      <c r="AV466" s="59">
        <f t="shared" si="183"/>
        <v>8.131724834791812E-2</v>
      </c>
      <c r="AW466" s="59">
        <f t="shared" si="181"/>
        <v>0</v>
      </c>
      <c r="AX466" s="59">
        <f t="shared" si="181"/>
        <v>0</v>
      </c>
      <c r="AY466" s="59">
        <f t="shared" si="181"/>
        <v>0</v>
      </c>
      <c r="AZ466" s="59">
        <f t="shared" si="181"/>
        <v>0</v>
      </c>
      <c r="BA466" s="59">
        <f t="shared" si="181"/>
        <v>0</v>
      </c>
      <c r="BB466" s="59">
        <f t="shared" si="181"/>
        <v>0.11953635507143963</v>
      </c>
    </row>
    <row r="467" spans="1:54" x14ac:dyDescent="0.25">
      <c r="A467" s="61">
        <f t="shared" si="178"/>
        <v>43611</v>
      </c>
      <c r="B467" s="32">
        <f t="shared" si="168"/>
        <v>8.4412670723529981</v>
      </c>
      <c r="C467" s="59">
        <f t="shared" si="179"/>
        <v>0</v>
      </c>
      <c r="D467" s="59">
        <f t="shared" si="179"/>
        <v>0.20020306543257441</v>
      </c>
      <c r="E467" s="60">
        <f t="shared" si="179"/>
        <v>0.20020306543257441</v>
      </c>
      <c r="F467" s="59">
        <f t="shared" si="179"/>
        <v>0.20020306543257441</v>
      </c>
      <c r="G467" s="59">
        <f t="shared" si="179"/>
        <v>0.20020306543257441</v>
      </c>
      <c r="H467" s="59">
        <f t="shared" si="179"/>
        <v>0</v>
      </c>
      <c r="I467" s="59">
        <f t="shared" si="179"/>
        <v>0</v>
      </c>
      <c r="J467" s="60">
        <f t="shared" si="179"/>
        <v>1.1384414768708537</v>
      </c>
      <c r="K467" s="59">
        <f t="shared" si="179"/>
        <v>1.2555383144918558E-2</v>
      </c>
      <c r="L467" s="60">
        <f t="shared" si="179"/>
        <v>0</v>
      </c>
      <c r="M467" s="59">
        <f t="shared" si="179"/>
        <v>0.74081639589920367</v>
      </c>
      <c r="N467" s="59">
        <f t="shared" si="179"/>
        <v>0.14637104702625262</v>
      </c>
      <c r="O467" s="59">
        <f t="shared" si="171"/>
        <v>1.2133617683487357</v>
      </c>
      <c r="P467" s="59">
        <f t="shared" si="171"/>
        <v>0.91926438682376521</v>
      </c>
      <c r="Q467" s="59">
        <f t="shared" si="179"/>
        <v>0</v>
      </c>
      <c r="R467" s="59">
        <f t="shared" si="179"/>
        <v>0.18540332623325334</v>
      </c>
      <c r="S467" s="60">
        <f t="shared" si="183"/>
        <v>0.81317248347918125</v>
      </c>
      <c r="T467" s="59">
        <f t="shared" si="183"/>
        <v>1.0571242285229357E-2</v>
      </c>
      <c r="U467" s="60">
        <f t="shared" si="183"/>
        <v>0</v>
      </c>
      <c r="V467" s="59">
        <f t="shared" si="183"/>
        <v>7.0746006062688757E-2</v>
      </c>
      <c r="W467" s="59">
        <f t="shared" si="183"/>
        <v>6.830648861225122E-2</v>
      </c>
      <c r="X467" s="59">
        <f t="shared" si="183"/>
        <v>0</v>
      </c>
      <c r="Y467" s="59">
        <f t="shared" si="183"/>
        <v>0.10164656043489766</v>
      </c>
      <c r="Z467" s="59">
        <f t="shared" si="183"/>
        <v>0</v>
      </c>
      <c r="AA467" s="59">
        <f t="shared" si="183"/>
        <v>1.6263449669583624E-2</v>
      </c>
      <c r="AB467" s="59">
        <f t="shared" si="183"/>
        <v>0</v>
      </c>
      <c r="AC467" s="59">
        <f t="shared" si="183"/>
        <v>0</v>
      </c>
      <c r="AD467" s="59">
        <f t="shared" si="183"/>
        <v>0</v>
      </c>
      <c r="AE467" s="59">
        <f t="shared" si="183"/>
        <v>3.2526899339167248E-2</v>
      </c>
      <c r="AF467" s="59">
        <f t="shared" si="183"/>
        <v>4.8790349008750872E-2</v>
      </c>
      <c r="AG467" s="60">
        <f t="shared" si="183"/>
        <v>0</v>
      </c>
      <c r="AH467" s="59">
        <f t="shared" si="183"/>
        <v>0</v>
      </c>
      <c r="AI467" s="59">
        <f t="shared" si="183"/>
        <v>4.9603521492230053E-2</v>
      </c>
      <c r="AJ467" s="60">
        <f t="shared" si="183"/>
        <v>0</v>
      </c>
      <c r="AK467" s="60">
        <f t="shared" si="183"/>
        <v>0</v>
      </c>
      <c r="AL467" s="60">
        <f t="shared" si="183"/>
        <v>0.16263449669583624</v>
      </c>
      <c r="AM467" s="60">
        <f t="shared" si="183"/>
        <v>1.2360221748883555E-2</v>
      </c>
      <c r="AN467" s="60">
        <f t="shared" si="183"/>
        <v>1.4149201212537752</v>
      </c>
      <c r="AO467" s="60">
        <f t="shared" si="183"/>
        <v>0</v>
      </c>
      <c r="AP467" s="60">
        <f t="shared" si="183"/>
        <v>0</v>
      </c>
      <c r="AQ467" s="60">
        <f t="shared" si="183"/>
        <v>0</v>
      </c>
      <c r="AR467" s="59">
        <f t="shared" si="183"/>
        <v>6.537906767172616E-2</v>
      </c>
      <c r="AS467" s="59">
        <f t="shared" si="183"/>
        <v>0</v>
      </c>
      <c r="AT467" s="59">
        <f t="shared" si="183"/>
        <v>0.21646651510215803</v>
      </c>
      <c r="AU467" s="59">
        <f t="shared" si="183"/>
        <v>0</v>
      </c>
      <c r="AV467" s="59">
        <f t="shared" si="183"/>
        <v>8.131724834791812E-2</v>
      </c>
      <c r="AW467" s="59">
        <f t="shared" si="181"/>
        <v>0</v>
      </c>
      <c r="AX467" s="59">
        <f t="shared" si="181"/>
        <v>0</v>
      </c>
      <c r="AY467" s="59">
        <f t="shared" si="181"/>
        <v>0</v>
      </c>
      <c r="AZ467" s="59">
        <f t="shared" si="181"/>
        <v>0</v>
      </c>
      <c r="BA467" s="59">
        <f t="shared" si="181"/>
        <v>0</v>
      </c>
      <c r="BB467" s="59">
        <f t="shared" si="181"/>
        <v>0.11953635507143963</v>
      </c>
    </row>
    <row r="468" spans="1:54" x14ac:dyDescent="0.25">
      <c r="A468" s="61">
        <f t="shared" si="178"/>
        <v>43612</v>
      </c>
      <c r="B468" s="32">
        <f t="shared" si="168"/>
        <v>8.4412670723529981</v>
      </c>
      <c r="C468" s="59">
        <f t="shared" si="179"/>
        <v>0</v>
      </c>
      <c r="D468" s="59">
        <f t="shared" si="179"/>
        <v>0.20020306543257441</v>
      </c>
      <c r="E468" s="60">
        <f t="shared" si="179"/>
        <v>0.20020306543257441</v>
      </c>
      <c r="F468" s="59">
        <f t="shared" si="179"/>
        <v>0.20020306543257441</v>
      </c>
      <c r="G468" s="59">
        <f t="shared" si="179"/>
        <v>0.20020306543257441</v>
      </c>
      <c r="H468" s="59">
        <f t="shared" si="179"/>
        <v>0</v>
      </c>
      <c r="I468" s="59">
        <f t="shared" si="179"/>
        <v>0</v>
      </c>
      <c r="J468" s="60">
        <f t="shared" si="179"/>
        <v>1.1384414768708537</v>
      </c>
      <c r="K468" s="59">
        <f t="shared" si="179"/>
        <v>1.2555383144918558E-2</v>
      </c>
      <c r="L468" s="60">
        <f t="shared" si="179"/>
        <v>0</v>
      </c>
      <c r="M468" s="59">
        <f t="shared" si="179"/>
        <v>0.74081639589920367</v>
      </c>
      <c r="N468" s="59">
        <f t="shared" si="179"/>
        <v>0.14637104702625262</v>
      </c>
      <c r="O468" s="59">
        <f t="shared" si="171"/>
        <v>1.2133617683487357</v>
      </c>
      <c r="P468" s="59">
        <f t="shared" si="171"/>
        <v>0.91926438682376521</v>
      </c>
      <c r="Q468" s="59">
        <f t="shared" si="179"/>
        <v>0</v>
      </c>
      <c r="R468" s="59">
        <f t="shared" si="179"/>
        <v>0.18540332623325334</v>
      </c>
      <c r="S468" s="60">
        <f t="shared" si="183"/>
        <v>0.81317248347918125</v>
      </c>
      <c r="T468" s="59">
        <f t="shared" si="183"/>
        <v>1.0571242285229357E-2</v>
      </c>
      <c r="U468" s="60">
        <f t="shared" si="183"/>
        <v>0</v>
      </c>
      <c r="V468" s="59">
        <f t="shared" si="183"/>
        <v>7.0746006062688757E-2</v>
      </c>
      <c r="W468" s="59">
        <f t="shared" si="183"/>
        <v>6.830648861225122E-2</v>
      </c>
      <c r="X468" s="59">
        <f t="shared" si="183"/>
        <v>0</v>
      </c>
      <c r="Y468" s="59">
        <f t="shared" si="183"/>
        <v>0.10164656043489766</v>
      </c>
      <c r="Z468" s="59">
        <f t="shared" si="183"/>
        <v>0</v>
      </c>
      <c r="AA468" s="59">
        <f t="shared" si="183"/>
        <v>1.6263449669583624E-2</v>
      </c>
      <c r="AB468" s="59">
        <f t="shared" si="183"/>
        <v>0</v>
      </c>
      <c r="AC468" s="59">
        <f t="shared" si="183"/>
        <v>0</v>
      </c>
      <c r="AD468" s="59">
        <f t="shared" si="183"/>
        <v>0</v>
      </c>
      <c r="AE468" s="59">
        <f t="shared" si="183"/>
        <v>3.2526899339167248E-2</v>
      </c>
      <c r="AF468" s="59">
        <f t="shared" si="183"/>
        <v>4.8790349008750872E-2</v>
      </c>
      <c r="AG468" s="60">
        <f t="shared" si="183"/>
        <v>0</v>
      </c>
      <c r="AH468" s="59">
        <f t="shared" si="183"/>
        <v>0</v>
      </c>
      <c r="AI468" s="59">
        <f t="shared" si="183"/>
        <v>4.9603521492230053E-2</v>
      </c>
      <c r="AJ468" s="60">
        <f t="shared" si="183"/>
        <v>0</v>
      </c>
      <c r="AK468" s="60">
        <f t="shared" si="183"/>
        <v>0</v>
      </c>
      <c r="AL468" s="60">
        <f t="shared" si="183"/>
        <v>0.16263449669583624</v>
      </c>
      <c r="AM468" s="60">
        <f t="shared" si="183"/>
        <v>1.2360221748883555E-2</v>
      </c>
      <c r="AN468" s="60">
        <f t="shared" si="183"/>
        <v>1.4149201212537752</v>
      </c>
      <c r="AO468" s="60">
        <f t="shared" si="183"/>
        <v>0</v>
      </c>
      <c r="AP468" s="60">
        <f t="shared" si="183"/>
        <v>0</v>
      </c>
      <c r="AQ468" s="60">
        <f t="shared" si="183"/>
        <v>0</v>
      </c>
      <c r="AR468" s="59">
        <f t="shared" si="183"/>
        <v>6.537906767172616E-2</v>
      </c>
      <c r="AS468" s="59">
        <f t="shared" si="183"/>
        <v>0</v>
      </c>
      <c r="AT468" s="59">
        <f t="shared" si="183"/>
        <v>0.21646651510215803</v>
      </c>
      <c r="AU468" s="59">
        <f t="shared" si="183"/>
        <v>0</v>
      </c>
      <c r="AV468" s="59">
        <f t="shared" si="183"/>
        <v>8.131724834791812E-2</v>
      </c>
      <c r="AW468" s="59">
        <f t="shared" si="181"/>
        <v>0</v>
      </c>
      <c r="AX468" s="59">
        <f t="shared" si="181"/>
        <v>0</v>
      </c>
      <c r="AY468" s="59">
        <f t="shared" si="181"/>
        <v>0</v>
      </c>
      <c r="AZ468" s="59">
        <f t="shared" si="181"/>
        <v>0</v>
      </c>
      <c r="BA468" s="59">
        <f t="shared" si="181"/>
        <v>0</v>
      </c>
      <c r="BB468" s="59">
        <f t="shared" si="181"/>
        <v>0.11953635507143963</v>
      </c>
    </row>
    <row r="469" spans="1:54" x14ac:dyDescent="0.25">
      <c r="A469" s="61">
        <f t="shared" si="178"/>
        <v>43613</v>
      </c>
      <c r="B469" s="32">
        <f t="shared" si="168"/>
        <v>8.4412670723529981</v>
      </c>
      <c r="C469" s="59">
        <f t="shared" si="179"/>
        <v>0</v>
      </c>
      <c r="D469" s="59">
        <f t="shared" si="179"/>
        <v>0.20020306543257441</v>
      </c>
      <c r="E469" s="60">
        <f t="shared" si="179"/>
        <v>0.20020306543257441</v>
      </c>
      <c r="F469" s="59">
        <f t="shared" si="179"/>
        <v>0.20020306543257441</v>
      </c>
      <c r="G469" s="59">
        <f t="shared" si="179"/>
        <v>0.20020306543257441</v>
      </c>
      <c r="H469" s="59">
        <f t="shared" si="179"/>
        <v>0</v>
      </c>
      <c r="I469" s="59">
        <f t="shared" si="179"/>
        <v>0</v>
      </c>
      <c r="J469" s="60">
        <f t="shared" si="179"/>
        <v>1.1384414768708537</v>
      </c>
      <c r="K469" s="59">
        <f t="shared" si="179"/>
        <v>1.2555383144918558E-2</v>
      </c>
      <c r="L469" s="60">
        <f t="shared" si="179"/>
        <v>0</v>
      </c>
      <c r="M469" s="59">
        <f t="shared" si="179"/>
        <v>0.74081639589920367</v>
      </c>
      <c r="N469" s="59">
        <f t="shared" si="179"/>
        <v>0.14637104702625262</v>
      </c>
      <c r="O469" s="59">
        <f t="shared" si="171"/>
        <v>1.2133617683487357</v>
      </c>
      <c r="P469" s="59">
        <f t="shared" si="171"/>
        <v>0.91926438682376521</v>
      </c>
      <c r="Q469" s="59">
        <f t="shared" si="179"/>
        <v>0</v>
      </c>
      <c r="R469" s="59">
        <f t="shared" si="179"/>
        <v>0.18540332623325334</v>
      </c>
      <c r="S469" s="60">
        <f t="shared" si="183"/>
        <v>0.81317248347918125</v>
      </c>
      <c r="T469" s="59">
        <f t="shared" si="183"/>
        <v>1.0571242285229357E-2</v>
      </c>
      <c r="U469" s="60">
        <f t="shared" si="183"/>
        <v>0</v>
      </c>
      <c r="V469" s="59">
        <f t="shared" si="183"/>
        <v>7.0746006062688757E-2</v>
      </c>
      <c r="W469" s="59">
        <f t="shared" si="183"/>
        <v>6.830648861225122E-2</v>
      </c>
      <c r="X469" s="59">
        <f t="shared" si="183"/>
        <v>0</v>
      </c>
      <c r="Y469" s="59">
        <f t="shared" si="183"/>
        <v>0.10164656043489766</v>
      </c>
      <c r="Z469" s="59">
        <f t="shared" si="183"/>
        <v>0</v>
      </c>
      <c r="AA469" s="59">
        <f t="shared" si="183"/>
        <v>1.6263449669583624E-2</v>
      </c>
      <c r="AB469" s="59">
        <f t="shared" si="183"/>
        <v>0</v>
      </c>
      <c r="AC469" s="59">
        <f t="shared" si="183"/>
        <v>0</v>
      </c>
      <c r="AD469" s="59">
        <f t="shared" si="183"/>
        <v>0</v>
      </c>
      <c r="AE469" s="59">
        <f t="shared" si="183"/>
        <v>3.2526899339167248E-2</v>
      </c>
      <c r="AF469" s="59">
        <f t="shared" si="183"/>
        <v>4.8790349008750872E-2</v>
      </c>
      <c r="AG469" s="60">
        <f t="shared" si="183"/>
        <v>0</v>
      </c>
      <c r="AH469" s="59">
        <f t="shared" si="183"/>
        <v>0</v>
      </c>
      <c r="AI469" s="59">
        <f t="shared" si="183"/>
        <v>4.9603521492230053E-2</v>
      </c>
      <c r="AJ469" s="60">
        <f t="shared" si="183"/>
        <v>0</v>
      </c>
      <c r="AK469" s="60">
        <f t="shared" si="183"/>
        <v>0</v>
      </c>
      <c r="AL469" s="60">
        <f t="shared" si="183"/>
        <v>0.16263449669583624</v>
      </c>
      <c r="AM469" s="60">
        <f t="shared" si="183"/>
        <v>1.2360221748883555E-2</v>
      </c>
      <c r="AN469" s="60">
        <f t="shared" si="183"/>
        <v>1.4149201212537752</v>
      </c>
      <c r="AO469" s="60">
        <f t="shared" si="183"/>
        <v>0</v>
      </c>
      <c r="AP469" s="60">
        <f t="shared" si="183"/>
        <v>0</v>
      </c>
      <c r="AQ469" s="60">
        <f t="shared" si="183"/>
        <v>0</v>
      </c>
      <c r="AR469" s="59">
        <f t="shared" si="183"/>
        <v>6.537906767172616E-2</v>
      </c>
      <c r="AS469" s="59">
        <f t="shared" si="183"/>
        <v>0</v>
      </c>
      <c r="AT469" s="59">
        <f t="shared" si="183"/>
        <v>0.21646651510215803</v>
      </c>
      <c r="AU469" s="59">
        <f t="shared" si="183"/>
        <v>0</v>
      </c>
      <c r="AV469" s="59">
        <f t="shared" si="183"/>
        <v>8.131724834791812E-2</v>
      </c>
      <c r="AW469" s="59">
        <f t="shared" si="181"/>
        <v>0</v>
      </c>
      <c r="AX469" s="59">
        <f t="shared" si="181"/>
        <v>0</v>
      </c>
      <c r="AY469" s="59">
        <f t="shared" si="181"/>
        <v>0</v>
      </c>
      <c r="AZ469" s="59">
        <f t="shared" si="181"/>
        <v>0</v>
      </c>
      <c r="BA469" s="59">
        <f t="shared" si="181"/>
        <v>0</v>
      </c>
      <c r="BB469" s="59">
        <f t="shared" si="181"/>
        <v>0.11953635507143963</v>
      </c>
    </row>
    <row r="470" spans="1:54" x14ac:dyDescent="0.25">
      <c r="A470" s="61">
        <f t="shared" si="178"/>
        <v>43614</v>
      </c>
      <c r="B470" s="32">
        <f t="shared" si="168"/>
        <v>8.4412670723529981</v>
      </c>
      <c r="C470" s="59">
        <f t="shared" si="179"/>
        <v>0</v>
      </c>
      <c r="D470" s="59">
        <f t="shared" si="179"/>
        <v>0.20020306543257441</v>
      </c>
      <c r="E470" s="60">
        <f t="shared" si="179"/>
        <v>0.20020306543257441</v>
      </c>
      <c r="F470" s="59">
        <f t="shared" si="179"/>
        <v>0.20020306543257441</v>
      </c>
      <c r="G470" s="59">
        <f t="shared" si="179"/>
        <v>0.20020306543257441</v>
      </c>
      <c r="H470" s="59">
        <f t="shared" si="179"/>
        <v>0</v>
      </c>
      <c r="I470" s="59">
        <f t="shared" si="179"/>
        <v>0</v>
      </c>
      <c r="J470" s="60">
        <f t="shared" si="179"/>
        <v>1.1384414768708537</v>
      </c>
      <c r="K470" s="59">
        <f t="shared" si="179"/>
        <v>1.2555383144918558E-2</v>
      </c>
      <c r="L470" s="60">
        <f t="shared" si="179"/>
        <v>0</v>
      </c>
      <c r="M470" s="59">
        <f t="shared" si="179"/>
        <v>0.74081639589920367</v>
      </c>
      <c r="N470" s="59">
        <f t="shared" si="179"/>
        <v>0.14637104702625262</v>
      </c>
      <c r="O470" s="59">
        <f t="shared" si="171"/>
        <v>1.2133617683487357</v>
      </c>
      <c r="P470" s="59">
        <f t="shared" si="171"/>
        <v>0.91926438682376521</v>
      </c>
      <c r="Q470" s="59">
        <f t="shared" si="179"/>
        <v>0</v>
      </c>
      <c r="R470" s="59">
        <f t="shared" si="179"/>
        <v>0.18540332623325334</v>
      </c>
      <c r="S470" s="60">
        <f t="shared" si="183"/>
        <v>0.81317248347918125</v>
      </c>
      <c r="T470" s="59">
        <f t="shared" si="183"/>
        <v>1.0571242285229357E-2</v>
      </c>
      <c r="U470" s="60">
        <f t="shared" si="183"/>
        <v>0</v>
      </c>
      <c r="V470" s="59">
        <f t="shared" si="183"/>
        <v>7.0746006062688757E-2</v>
      </c>
      <c r="W470" s="59">
        <f t="shared" si="183"/>
        <v>6.830648861225122E-2</v>
      </c>
      <c r="X470" s="59">
        <f t="shared" si="183"/>
        <v>0</v>
      </c>
      <c r="Y470" s="59">
        <f t="shared" si="183"/>
        <v>0.10164656043489766</v>
      </c>
      <c r="Z470" s="59">
        <f t="shared" si="183"/>
        <v>0</v>
      </c>
      <c r="AA470" s="59">
        <f t="shared" si="183"/>
        <v>1.6263449669583624E-2</v>
      </c>
      <c r="AB470" s="59">
        <f t="shared" si="183"/>
        <v>0</v>
      </c>
      <c r="AC470" s="59">
        <f t="shared" si="183"/>
        <v>0</v>
      </c>
      <c r="AD470" s="59">
        <f t="shared" si="183"/>
        <v>0</v>
      </c>
      <c r="AE470" s="59">
        <f t="shared" si="183"/>
        <v>3.2526899339167248E-2</v>
      </c>
      <c r="AF470" s="59">
        <f t="shared" si="183"/>
        <v>4.8790349008750872E-2</v>
      </c>
      <c r="AG470" s="60">
        <f t="shared" si="183"/>
        <v>0</v>
      </c>
      <c r="AH470" s="59">
        <f t="shared" si="183"/>
        <v>0</v>
      </c>
      <c r="AI470" s="59">
        <f t="shared" si="183"/>
        <v>4.9603521492230053E-2</v>
      </c>
      <c r="AJ470" s="60">
        <f t="shared" si="183"/>
        <v>0</v>
      </c>
      <c r="AK470" s="60">
        <f t="shared" si="183"/>
        <v>0</v>
      </c>
      <c r="AL470" s="60">
        <f t="shared" si="183"/>
        <v>0.16263449669583624</v>
      </c>
      <c r="AM470" s="60">
        <f t="shared" si="183"/>
        <v>1.2360221748883555E-2</v>
      </c>
      <c r="AN470" s="60">
        <f t="shared" si="183"/>
        <v>1.4149201212537752</v>
      </c>
      <c r="AO470" s="60">
        <f t="shared" si="183"/>
        <v>0</v>
      </c>
      <c r="AP470" s="60">
        <f t="shared" si="183"/>
        <v>0</v>
      </c>
      <c r="AQ470" s="60">
        <f t="shared" si="183"/>
        <v>0</v>
      </c>
      <c r="AR470" s="59">
        <f t="shared" si="183"/>
        <v>6.537906767172616E-2</v>
      </c>
      <c r="AS470" s="59">
        <f t="shared" si="183"/>
        <v>0</v>
      </c>
      <c r="AT470" s="59">
        <f t="shared" si="183"/>
        <v>0.21646651510215803</v>
      </c>
      <c r="AU470" s="59">
        <f t="shared" si="183"/>
        <v>0</v>
      </c>
      <c r="AV470" s="59">
        <f t="shared" si="183"/>
        <v>8.131724834791812E-2</v>
      </c>
      <c r="AW470" s="59">
        <f t="shared" si="181"/>
        <v>0</v>
      </c>
      <c r="AX470" s="59">
        <f t="shared" si="181"/>
        <v>0</v>
      </c>
      <c r="AY470" s="59">
        <f t="shared" si="181"/>
        <v>0</v>
      </c>
      <c r="AZ470" s="59">
        <f t="shared" si="181"/>
        <v>0</v>
      </c>
      <c r="BA470" s="59">
        <f t="shared" si="181"/>
        <v>0</v>
      </c>
      <c r="BB470" s="59">
        <f t="shared" si="181"/>
        <v>0.11953635507143963</v>
      </c>
    </row>
    <row r="471" spans="1:54" x14ac:dyDescent="0.25">
      <c r="A471" s="61">
        <f t="shared" si="178"/>
        <v>43615</v>
      </c>
      <c r="B471" s="32">
        <f t="shared" si="168"/>
        <v>8.4412670723529981</v>
      </c>
      <c r="C471" s="59">
        <f t="shared" si="179"/>
        <v>0</v>
      </c>
      <c r="D471" s="59">
        <f t="shared" si="179"/>
        <v>0.20020306543257441</v>
      </c>
      <c r="E471" s="60">
        <f t="shared" si="179"/>
        <v>0.20020306543257441</v>
      </c>
      <c r="F471" s="59">
        <f t="shared" si="179"/>
        <v>0.20020306543257441</v>
      </c>
      <c r="G471" s="59">
        <f t="shared" si="179"/>
        <v>0.20020306543257441</v>
      </c>
      <c r="H471" s="59">
        <f t="shared" si="179"/>
        <v>0</v>
      </c>
      <c r="I471" s="59">
        <f t="shared" si="179"/>
        <v>0</v>
      </c>
      <c r="J471" s="60">
        <f t="shared" si="179"/>
        <v>1.1384414768708537</v>
      </c>
      <c r="K471" s="59">
        <f t="shared" si="179"/>
        <v>1.2555383144918558E-2</v>
      </c>
      <c r="L471" s="60">
        <f t="shared" si="179"/>
        <v>0</v>
      </c>
      <c r="M471" s="59">
        <f t="shared" si="179"/>
        <v>0.74081639589920367</v>
      </c>
      <c r="N471" s="59">
        <f t="shared" si="179"/>
        <v>0.14637104702625262</v>
      </c>
      <c r="O471" s="59">
        <f t="shared" si="171"/>
        <v>1.2133617683487357</v>
      </c>
      <c r="P471" s="59">
        <f t="shared" si="171"/>
        <v>0.91926438682376521</v>
      </c>
      <c r="Q471" s="59">
        <f t="shared" si="179"/>
        <v>0</v>
      </c>
      <c r="R471" s="59">
        <f t="shared" si="179"/>
        <v>0.18540332623325334</v>
      </c>
      <c r="S471" s="60">
        <f t="shared" si="183"/>
        <v>0.81317248347918125</v>
      </c>
      <c r="T471" s="59">
        <f t="shared" si="183"/>
        <v>1.0571242285229357E-2</v>
      </c>
      <c r="U471" s="60">
        <f t="shared" si="183"/>
        <v>0</v>
      </c>
      <c r="V471" s="59">
        <f t="shared" si="183"/>
        <v>7.0746006062688757E-2</v>
      </c>
      <c r="W471" s="59">
        <f t="shared" si="183"/>
        <v>6.830648861225122E-2</v>
      </c>
      <c r="X471" s="59">
        <f t="shared" si="183"/>
        <v>0</v>
      </c>
      <c r="Y471" s="59">
        <f t="shared" si="183"/>
        <v>0.10164656043489766</v>
      </c>
      <c r="Z471" s="59">
        <f t="shared" si="183"/>
        <v>0</v>
      </c>
      <c r="AA471" s="59">
        <f t="shared" si="183"/>
        <v>1.6263449669583624E-2</v>
      </c>
      <c r="AB471" s="59">
        <f t="shared" si="183"/>
        <v>0</v>
      </c>
      <c r="AC471" s="59">
        <f t="shared" si="183"/>
        <v>0</v>
      </c>
      <c r="AD471" s="59">
        <f t="shared" si="183"/>
        <v>0</v>
      </c>
      <c r="AE471" s="59">
        <f t="shared" si="183"/>
        <v>3.2526899339167248E-2</v>
      </c>
      <c r="AF471" s="59">
        <f t="shared" si="183"/>
        <v>4.8790349008750872E-2</v>
      </c>
      <c r="AG471" s="60">
        <f t="shared" si="183"/>
        <v>0</v>
      </c>
      <c r="AH471" s="59">
        <f t="shared" si="183"/>
        <v>0</v>
      </c>
      <c r="AI471" s="59">
        <f t="shared" si="183"/>
        <v>4.9603521492230053E-2</v>
      </c>
      <c r="AJ471" s="60">
        <f t="shared" si="183"/>
        <v>0</v>
      </c>
      <c r="AK471" s="60">
        <f t="shared" si="183"/>
        <v>0</v>
      </c>
      <c r="AL471" s="60">
        <f t="shared" si="183"/>
        <v>0.16263449669583624</v>
      </c>
      <c r="AM471" s="60">
        <f t="shared" si="183"/>
        <v>1.2360221748883555E-2</v>
      </c>
      <c r="AN471" s="60">
        <f t="shared" si="183"/>
        <v>1.4149201212537752</v>
      </c>
      <c r="AO471" s="60">
        <f t="shared" si="183"/>
        <v>0</v>
      </c>
      <c r="AP471" s="60">
        <f t="shared" si="183"/>
        <v>0</v>
      </c>
      <c r="AQ471" s="60">
        <f t="shared" si="183"/>
        <v>0</v>
      </c>
      <c r="AR471" s="59">
        <f t="shared" si="183"/>
        <v>6.537906767172616E-2</v>
      </c>
      <c r="AS471" s="59">
        <f t="shared" si="183"/>
        <v>0</v>
      </c>
      <c r="AT471" s="59">
        <f t="shared" si="183"/>
        <v>0.21646651510215803</v>
      </c>
      <c r="AU471" s="59">
        <f t="shared" si="183"/>
        <v>0</v>
      </c>
      <c r="AV471" s="59">
        <f t="shared" si="183"/>
        <v>8.131724834791812E-2</v>
      </c>
      <c r="AW471" s="59">
        <f t="shared" si="181"/>
        <v>0</v>
      </c>
      <c r="AX471" s="59">
        <f t="shared" si="181"/>
        <v>0</v>
      </c>
      <c r="AY471" s="59">
        <f t="shared" si="181"/>
        <v>0</v>
      </c>
      <c r="AZ471" s="59">
        <f t="shared" si="181"/>
        <v>0</v>
      </c>
      <c r="BA471" s="59">
        <f t="shared" si="181"/>
        <v>0</v>
      </c>
      <c r="BB471" s="59">
        <f t="shared" si="181"/>
        <v>0.11953635507143963</v>
      </c>
    </row>
    <row r="472" spans="1:54" x14ac:dyDescent="0.25">
      <c r="A472" s="61">
        <f t="shared" si="178"/>
        <v>43616</v>
      </c>
      <c r="B472" s="32">
        <f t="shared" si="168"/>
        <v>8.4412670723529981</v>
      </c>
      <c r="C472" s="59">
        <f t="shared" si="179"/>
        <v>0</v>
      </c>
      <c r="D472" s="59">
        <f t="shared" si="179"/>
        <v>0.20020306543257441</v>
      </c>
      <c r="E472" s="60">
        <f t="shared" si="179"/>
        <v>0.20020306543257441</v>
      </c>
      <c r="F472" s="59">
        <f t="shared" si="179"/>
        <v>0.20020306543257441</v>
      </c>
      <c r="G472" s="59">
        <f t="shared" si="179"/>
        <v>0.20020306543257441</v>
      </c>
      <c r="H472" s="59">
        <f t="shared" si="179"/>
        <v>0</v>
      </c>
      <c r="I472" s="59">
        <f t="shared" si="179"/>
        <v>0</v>
      </c>
      <c r="J472" s="60">
        <f t="shared" si="179"/>
        <v>1.1384414768708537</v>
      </c>
      <c r="K472" s="59">
        <f t="shared" si="179"/>
        <v>1.2555383144918558E-2</v>
      </c>
      <c r="L472" s="60">
        <f t="shared" si="179"/>
        <v>0</v>
      </c>
      <c r="M472" s="59">
        <f t="shared" si="179"/>
        <v>0.74081639589920367</v>
      </c>
      <c r="N472" s="59">
        <f t="shared" si="179"/>
        <v>0.14637104702625262</v>
      </c>
      <c r="O472" s="59">
        <f t="shared" si="171"/>
        <v>1.2133617683487357</v>
      </c>
      <c r="P472" s="59">
        <f t="shared" si="171"/>
        <v>0.91926438682376521</v>
      </c>
      <c r="Q472" s="59">
        <f t="shared" si="179"/>
        <v>0</v>
      </c>
      <c r="R472" s="59">
        <f t="shared" si="179"/>
        <v>0.18540332623325334</v>
      </c>
      <c r="S472" s="60">
        <f t="shared" si="183"/>
        <v>0.81317248347918125</v>
      </c>
      <c r="T472" s="59">
        <f t="shared" si="183"/>
        <v>1.0571242285229357E-2</v>
      </c>
      <c r="U472" s="60">
        <f t="shared" si="183"/>
        <v>0</v>
      </c>
      <c r="V472" s="59">
        <f t="shared" si="183"/>
        <v>7.0746006062688757E-2</v>
      </c>
      <c r="W472" s="59">
        <f t="shared" si="183"/>
        <v>6.830648861225122E-2</v>
      </c>
      <c r="X472" s="59">
        <f t="shared" si="183"/>
        <v>0</v>
      </c>
      <c r="Y472" s="59">
        <f t="shared" si="183"/>
        <v>0.10164656043489766</v>
      </c>
      <c r="Z472" s="59">
        <f t="shared" si="183"/>
        <v>0</v>
      </c>
      <c r="AA472" s="59">
        <f t="shared" si="183"/>
        <v>1.6263449669583624E-2</v>
      </c>
      <c r="AB472" s="59">
        <f t="shared" si="183"/>
        <v>0</v>
      </c>
      <c r="AC472" s="59">
        <f t="shared" si="183"/>
        <v>0</v>
      </c>
      <c r="AD472" s="59">
        <f t="shared" si="183"/>
        <v>0</v>
      </c>
      <c r="AE472" s="59">
        <f t="shared" si="183"/>
        <v>3.2526899339167248E-2</v>
      </c>
      <c r="AF472" s="59">
        <f t="shared" si="183"/>
        <v>4.8790349008750872E-2</v>
      </c>
      <c r="AG472" s="60">
        <f t="shared" si="183"/>
        <v>0</v>
      </c>
      <c r="AH472" s="59">
        <f t="shared" si="183"/>
        <v>0</v>
      </c>
      <c r="AI472" s="59">
        <f t="shared" si="183"/>
        <v>4.9603521492230053E-2</v>
      </c>
      <c r="AJ472" s="60">
        <f t="shared" si="183"/>
        <v>0</v>
      </c>
      <c r="AK472" s="60">
        <f t="shared" si="183"/>
        <v>0</v>
      </c>
      <c r="AL472" s="60">
        <f t="shared" si="183"/>
        <v>0.16263449669583624</v>
      </c>
      <c r="AM472" s="60">
        <f t="shared" si="183"/>
        <v>1.2360221748883555E-2</v>
      </c>
      <c r="AN472" s="60">
        <f t="shared" si="183"/>
        <v>1.4149201212537752</v>
      </c>
      <c r="AO472" s="60">
        <f t="shared" si="183"/>
        <v>0</v>
      </c>
      <c r="AP472" s="60">
        <f t="shared" si="183"/>
        <v>0</v>
      </c>
      <c r="AQ472" s="60">
        <f t="shared" si="183"/>
        <v>0</v>
      </c>
      <c r="AR472" s="59">
        <f t="shared" si="183"/>
        <v>6.537906767172616E-2</v>
      </c>
      <c r="AS472" s="59">
        <f>AS$37/1.98347/31</f>
        <v>0</v>
      </c>
      <c r="AT472" s="59">
        <f t="shared" si="183"/>
        <v>0.21646651510215803</v>
      </c>
      <c r="AU472" s="59">
        <f t="shared" si="183"/>
        <v>0</v>
      </c>
      <c r="AV472" s="59">
        <f t="shared" si="183"/>
        <v>8.131724834791812E-2</v>
      </c>
      <c r="AW472" s="59">
        <f t="shared" si="181"/>
        <v>0</v>
      </c>
      <c r="AX472" s="59">
        <f t="shared" si="181"/>
        <v>0</v>
      </c>
      <c r="AY472" s="59">
        <f t="shared" si="181"/>
        <v>0</v>
      </c>
      <c r="AZ472" s="59">
        <f t="shared" si="181"/>
        <v>0</v>
      </c>
      <c r="BA472" s="59">
        <f t="shared" si="181"/>
        <v>0</v>
      </c>
      <c r="BB472" s="59">
        <f t="shared" si="181"/>
        <v>0.11953635507143963</v>
      </c>
    </row>
    <row r="473" spans="1:54" x14ac:dyDescent="0.25">
      <c r="A473" s="61">
        <f t="shared" si="178"/>
        <v>43617</v>
      </c>
      <c r="B473" s="32">
        <f t="shared" si="168"/>
        <v>12.666303666470037</v>
      </c>
      <c r="C473" s="59">
        <f t="shared" ref="C473:R488" si="184">C$38/1.98347/30</f>
        <v>7.0919482859164329E-2</v>
      </c>
      <c r="D473" s="59">
        <f t="shared" si="184"/>
        <v>0.23645429474607632</v>
      </c>
      <c r="E473" s="60">
        <f t="shared" si="184"/>
        <v>0.23645429474607632</v>
      </c>
      <c r="F473" s="59">
        <f t="shared" si="184"/>
        <v>0.23645429474607632</v>
      </c>
      <c r="G473" s="59">
        <f t="shared" si="184"/>
        <v>0.23645429474607632</v>
      </c>
      <c r="H473" s="59">
        <f t="shared" si="184"/>
        <v>0</v>
      </c>
      <c r="I473" s="59">
        <f t="shared" si="184"/>
        <v>0</v>
      </c>
      <c r="J473" s="60">
        <f t="shared" si="184"/>
        <v>2.1006955823212179</v>
      </c>
      <c r="K473" s="59">
        <f t="shared" si="184"/>
        <v>1.4688063511589957E-2</v>
      </c>
      <c r="L473" s="60">
        <f t="shared" si="184"/>
        <v>0</v>
      </c>
      <c r="M473" s="59">
        <f t="shared" si="184"/>
        <v>1.4423039756924314</v>
      </c>
      <c r="N473" s="59">
        <f t="shared" si="184"/>
        <v>0.16805564658569744</v>
      </c>
      <c r="O473" s="59">
        <f t="shared" si="171"/>
        <v>1.2133617683487357</v>
      </c>
      <c r="P473" s="59">
        <f t="shared" si="171"/>
        <v>0.91926438682376521</v>
      </c>
      <c r="Q473" s="59">
        <f t="shared" ref="Q473:BB480" si="185">Q$38/1.98347/30</f>
        <v>0</v>
      </c>
      <c r="R473" s="59">
        <f t="shared" si="185"/>
        <v>0.31930572851282513</v>
      </c>
      <c r="S473" s="60">
        <f t="shared" si="185"/>
        <v>0.84027823292848725</v>
      </c>
      <c r="T473" s="59">
        <f t="shared" si="185"/>
        <v>1.0923617028070336E-2</v>
      </c>
      <c r="U473" s="60">
        <f t="shared" si="185"/>
        <v>0</v>
      </c>
      <c r="V473" s="59">
        <f t="shared" si="185"/>
        <v>3.3611129317139493E-3</v>
      </c>
      <c r="W473" s="59">
        <f t="shared" si="185"/>
        <v>0.32098628497868215</v>
      </c>
      <c r="X473" s="59">
        <f t="shared" si="185"/>
        <v>0</v>
      </c>
      <c r="Y473" s="59">
        <f t="shared" si="185"/>
        <v>0.10503477911606091</v>
      </c>
      <c r="Z473" s="59">
        <f t="shared" si="185"/>
        <v>0</v>
      </c>
      <c r="AA473" s="59">
        <f t="shared" si="185"/>
        <v>4.2013911646424359E-2</v>
      </c>
      <c r="AB473" s="59">
        <f t="shared" si="185"/>
        <v>0</v>
      </c>
      <c r="AC473" s="59">
        <f t="shared" si="185"/>
        <v>0</v>
      </c>
      <c r="AD473" s="59">
        <f t="shared" si="185"/>
        <v>0</v>
      </c>
      <c r="AE473" s="59">
        <f t="shared" si="185"/>
        <v>8.4027823292848719E-2</v>
      </c>
      <c r="AF473" s="59">
        <f t="shared" si="185"/>
        <v>5.0416693975709234E-2</v>
      </c>
      <c r="AG473" s="60">
        <f t="shared" si="185"/>
        <v>1.0419450088313242</v>
      </c>
      <c r="AH473" s="59">
        <f t="shared" si="185"/>
        <v>0</v>
      </c>
      <c r="AI473" s="59">
        <f t="shared" si="185"/>
        <v>6.1172255357193873E-2</v>
      </c>
      <c r="AJ473" s="60">
        <f t="shared" si="185"/>
        <v>0</v>
      </c>
      <c r="AK473" s="60">
        <f t="shared" si="185"/>
        <v>0</v>
      </c>
      <c r="AL473" s="60">
        <f t="shared" si="185"/>
        <v>0.33611129317139488</v>
      </c>
      <c r="AM473" s="60">
        <f t="shared" si="185"/>
        <v>3.2770851084211003E-2</v>
      </c>
      <c r="AN473" s="60">
        <f t="shared" si="185"/>
        <v>1.6133342072226955</v>
      </c>
      <c r="AO473" s="60">
        <f t="shared" si="185"/>
        <v>0</v>
      </c>
      <c r="AP473" s="60">
        <f t="shared" si="185"/>
        <v>0</v>
      </c>
      <c r="AQ473" s="60">
        <f t="shared" si="185"/>
        <v>0</v>
      </c>
      <c r="AR473" s="59">
        <f t="shared" si="185"/>
        <v>0.20603622271406508</v>
      </c>
      <c r="AS473" s="59">
        <f>AS$38/1.98347/30</f>
        <v>0</v>
      </c>
      <c r="AT473" s="59">
        <f t="shared" si="185"/>
        <v>0.30250016385425543</v>
      </c>
      <c r="AU473" s="59">
        <f t="shared" si="185"/>
        <v>0</v>
      </c>
      <c r="AV473" s="59">
        <f t="shared" si="185"/>
        <v>8.4027823292848719E-2</v>
      </c>
      <c r="AW473" s="59">
        <f t="shared" si="185"/>
        <v>0</v>
      </c>
      <c r="AX473" s="59">
        <f t="shared" si="185"/>
        <v>0</v>
      </c>
      <c r="AY473" s="59">
        <f t="shared" si="185"/>
        <v>0</v>
      </c>
      <c r="AZ473" s="59">
        <f t="shared" si="185"/>
        <v>0</v>
      </c>
      <c r="BA473" s="59">
        <f t="shared" si="185"/>
        <v>0</v>
      </c>
      <c r="BB473" s="59">
        <f t="shared" si="185"/>
        <v>0.33695157140432336</v>
      </c>
    </row>
    <row r="474" spans="1:54" x14ac:dyDescent="0.25">
      <c r="A474" s="61">
        <f t="shared" si="178"/>
        <v>43618</v>
      </c>
      <c r="B474" s="32">
        <f t="shared" si="168"/>
        <v>12.666303666470037</v>
      </c>
      <c r="C474" s="59">
        <f t="shared" si="184"/>
        <v>7.0919482859164329E-2</v>
      </c>
      <c r="D474" s="59">
        <f t="shared" si="184"/>
        <v>0.23645429474607632</v>
      </c>
      <c r="E474" s="60">
        <f t="shared" si="184"/>
        <v>0.23645429474607632</v>
      </c>
      <c r="F474" s="59">
        <f t="shared" si="184"/>
        <v>0.23645429474607632</v>
      </c>
      <c r="G474" s="59">
        <f t="shared" si="184"/>
        <v>0.23645429474607632</v>
      </c>
      <c r="H474" s="59">
        <f t="shared" si="184"/>
        <v>0</v>
      </c>
      <c r="I474" s="59">
        <f t="shared" si="184"/>
        <v>0</v>
      </c>
      <c r="J474" s="60">
        <f t="shared" si="184"/>
        <v>2.1006955823212179</v>
      </c>
      <c r="K474" s="59">
        <f t="shared" si="184"/>
        <v>1.4688063511589957E-2</v>
      </c>
      <c r="L474" s="60">
        <f t="shared" si="184"/>
        <v>0</v>
      </c>
      <c r="M474" s="59">
        <f t="shared" si="184"/>
        <v>1.4423039756924314</v>
      </c>
      <c r="N474" s="59">
        <f t="shared" si="184"/>
        <v>0.16805564658569744</v>
      </c>
      <c r="O474" s="59">
        <f t="shared" si="171"/>
        <v>1.2133617683487357</v>
      </c>
      <c r="P474" s="59">
        <f t="shared" si="171"/>
        <v>0.91926438682376521</v>
      </c>
      <c r="Q474" s="59">
        <f t="shared" si="184"/>
        <v>0</v>
      </c>
      <c r="R474" s="59">
        <f t="shared" si="184"/>
        <v>0.31930572851282513</v>
      </c>
      <c r="S474" s="60">
        <f t="shared" si="185"/>
        <v>0.84027823292848725</v>
      </c>
      <c r="T474" s="59">
        <f t="shared" si="185"/>
        <v>1.0923617028070336E-2</v>
      </c>
      <c r="U474" s="60">
        <f t="shared" si="185"/>
        <v>0</v>
      </c>
      <c r="V474" s="59">
        <f t="shared" si="185"/>
        <v>3.3611129317139493E-3</v>
      </c>
      <c r="W474" s="59">
        <f t="shared" si="185"/>
        <v>0.32098628497868215</v>
      </c>
      <c r="X474" s="59">
        <f t="shared" si="185"/>
        <v>0</v>
      </c>
      <c r="Y474" s="59">
        <f t="shared" si="185"/>
        <v>0.10503477911606091</v>
      </c>
      <c r="Z474" s="59">
        <f t="shared" si="185"/>
        <v>0</v>
      </c>
      <c r="AA474" s="59">
        <f t="shared" si="185"/>
        <v>4.2013911646424359E-2</v>
      </c>
      <c r="AB474" s="59">
        <f t="shared" si="185"/>
        <v>0</v>
      </c>
      <c r="AC474" s="59">
        <f t="shared" si="185"/>
        <v>0</v>
      </c>
      <c r="AD474" s="59">
        <f t="shared" si="185"/>
        <v>0</v>
      </c>
      <c r="AE474" s="59">
        <f t="shared" si="185"/>
        <v>8.4027823292848719E-2</v>
      </c>
      <c r="AF474" s="59">
        <f t="shared" si="185"/>
        <v>5.0416693975709234E-2</v>
      </c>
      <c r="AG474" s="60">
        <f t="shared" si="185"/>
        <v>1.0419450088313242</v>
      </c>
      <c r="AH474" s="59">
        <f t="shared" si="185"/>
        <v>0</v>
      </c>
      <c r="AI474" s="59">
        <f t="shared" si="185"/>
        <v>6.1172255357193873E-2</v>
      </c>
      <c r="AJ474" s="60">
        <f t="shared" si="185"/>
        <v>0</v>
      </c>
      <c r="AK474" s="60">
        <f t="shared" si="185"/>
        <v>0</v>
      </c>
      <c r="AL474" s="60">
        <f t="shared" si="185"/>
        <v>0.33611129317139488</v>
      </c>
      <c r="AM474" s="60">
        <f t="shared" si="185"/>
        <v>3.2770851084211003E-2</v>
      </c>
      <c r="AN474" s="60">
        <f t="shared" si="185"/>
        <v>1.6133342072226955</v>
      </c>
      <c r="AO474" s="60">
        <f t="shared" si="185"/>
        <v>0</v>
      </c>
      <c r="AP474" s="60">
        <f t="shared" si="185"/>
        <v>0</v>
      </c>
      <c r="AQ474" s="60">
        <f t="shared" si="185"/>
        <v>0</v>
      </c>
      <c r="AR474" s="59">
        <f t="shared" si="185"/>
        <v>0.20603622271406508</v>
      </c>
      <c r="AS474" s="59">
        <f t="shared" si="185"/>
        <v>0</v>
      </c>
      <c r="AT474" s="59">
        <f t="shared" si="185"/>
        <v>0.30250016385425543</v>
      </c>
      <c r="AU474" s="59">
        <f t="shared" si="185"/>
        <v>0</v>
      </c>
      <c r="AV474" s="59">
        <f t="shared" si="185"/>
        <v>8.4027823292848719E-2</v>
      </c>
      <c r="AW474" s="59">
        <f t="shared" si="185"/>
        <v>0</v>
      </c>
      <c r="AX474" s="59">
        <f t="shared" si="185"/>
        <v>0</v>
      </c>
      <c r="AY474" s="59">
        <f t="shared" si="185"/>
        <v>0</v>
      </c>
      <c r="AZ474" s="59">
        <f t="shared" si="185"/>
        <v>0</v>
      </c>
      <c r="BA474" s="59">
        <f t="shared" si="185"/>
        <v>0</v>
      </c>
      <c r="BB474" s="59">
        <f t="shared" si="185"/>
        <v>0.33695157140432336</v>
      </c>
    </row>
    <row r="475" spans="1:54" x14ac:dyDescent="0.25">
      <c r="A475" s="61">
        <f t="shared" si="178"/>
        <v>43619</v>
      </c>
      <c r="B475" s="32">
        <f t="shared" si="168"/>
        <v>12.666303666470037</v>
      </c>
      <c r="C475" s="59">
        <f t="shared" si="184"/>
        <v>7.0919482859164329E-2</v>
      </c>
      <c r="D475" s="59">
        <f t="shared" si="184"/>
        <v>0.23645429474607632</v>
      </c>
      <c r="E475" s="60">
        <f t="shared" si="184"/>
        <v>0.23645429474607632</v>
      </c>
      <c r="F475" s="59">
        <f t="shared" si="184"/>
        <v>0.23645429474607632</v>
      </c>
      <c r="G475" s="59">
        <f t="shared" si="184"/>
        <v>0.23645429474607632</v>
      </c>
      <c r="H475" s="59">
        <f t="shared" si="184"/>
        <v>0</v>
      </c>
      <c r="I475" s="59">
        <f t="shared" si="184"/>
        <v>0</v>
      </c>
      <c r="J475" s="60">
        <f t="shared" si="184"/>
        <v>2.1006955823212179</v>
      </c>
      <c r="K475" s="59">
        <f t="shared" si="184"/>
        <v>1.4688063511589957E-2</v>
      </c>
      <c r="L475" s="60">
        <f t="shared" si="184"/>
        <v>0</v>
      </c>
      <c r="M475" s="59">
        <f t="shared" si="184"/>
        <v>1.4423039756924314</v>
      </c>
      <c r="N475" s="59">
        <f t="shared" si="184"/>
        <v>0.16805564658569744</v>
      </c>
      <c r="O475" s="59">
        <f t="shared" si="171"/>
        <v>1.2133617683487357</v>
      </c>
      <c r="P475" s="59">
        <f t="shared" si="171"/>
        <v>0.91926438682376521</v>
      </c>
      <c r="Q475" s="59">
        <f t="shared" si="184"/>
        <v>0</v>
      </c>
      <c r="R475" s="59">
        <f t="shared" si="184"/>
        <v>0.31930572851282513</v>
      </c>
      <c r="S475" s="60">
        <f t="shared" si="185"/>
        <v>0.84027823292848725</v>
      </c>
      <c r="T475" s="59">
        <f t="shared" si="185"/>
        <v>1.0923617028070336E-2</v>
      </c>
      <c r="U475" s="60">
        <f t="shared" si="185"/>
        <v>0</v>
      </c>
      <c r="V475" s="59">
        <f t="shared" si="185"/>
        <v>3.3611129317139493E-3</v>
      </c>
      <c r="W475" s="59">
        <f t="shared" si="185"/>
        <v>0.32098628497868215</v>
      </c>
      <c r="X475" s="59">
        <f t="shared" si="185"/>
        <v>0</v>
      </c>
      <c r="Y475" s="59">
        <f t="shared" si="185"/>
        <v>0.10503477911606091</v>
      </c>
      <c r="Z475" s="59">
        <f t="shared" si="185"/>
        <v>0</v>
      </c>
      <c r="AA475" s="59">
        <f t="shared" si="185"/>
        <v>4.2013911646424359E-2</v>
      </c>
      <c r="AB475" s="59">
        <f t="shared" si="185"/>
        <v>0</v>
      </c>
      <c r="AC475" s="59">
        <f t="shared" si="185"/>
        <v>0</v>
      </c>
      <c r="AD475" s="59">
        <f t="shared" si="185"/>
        <v>0</v>
      </c>
      <c r="AE475" s="59">
        <f t="shared" si="185"/>
        <v>8.4027823292848719E-2</v>
      </c>
      <c r="AF475" s="59">
        <f t="shared" si="185"/>
        <v>5.0416693975709234E-2</v>
      </c>
      <c r="AG475" s="60">
        <f t="shared" si="185"/>
        <v>1.0419450088313242</v>
      </c>
      <c r="AH475" s="59">
        <f t="shared" si="185"/>
        <v>0</v>
      </c>
      <c r="AI475" s="59">
        <f t="shared" si="185"/>
        <v>6.1172255357193873E-2</v>
      </c>
      <c r="AJ475" s="60">
        <f t="shared" si="185"/>
        <v>0</v>
      </c>
      <c r="AK475" s="60">
        <f t="shared" si="185"/>
        <v>0</v>
      </c>
      <c r="AL475" s="60">
        <f t="shared" si="185"/>
        <v>0.33611129317139488</v>
      </c>
      <c r="AM475" s="60">
        <f t="shared" si="185"/>
        <v>3.2770851084211003E-2</v>
      </c>
      <c r="AN475" s="60">
        <f t="shared" si="185"/>
        <v>1.6133342072226955</v>
      </c>
      <c r="AO475" s="60">
        <f t="shared" si="185"/>
        <v>0</v>
      </c>
      <c r="AP475" s="60">
        <f t="shared" si="185"/>
        <v>0</v>
      </c>
      <c r="AQ475" s="60">
        <f t="shared" si="185"/>
        <v>0</v>
      </c>
      <c r="AR475" s="59">
        <f t="shared" si="185"/>
        <v>0.20603622271406508</v>
      </c>
      <c r="AS475" s="59">
        <f t="shared" si="185"/>
        <v>0</v>
      </c>
      <c r="AT475" s="59">
        <f t="shared" si="185"/>
        <v>0.30250016385425543</v>
      </c>
      <c r="AU475" s="59">
        <f t="shared" si="185"/>
        <v>0</v>
      </c>
      <c r="AV475" s="59">
        <f t="shared" si="185"/>
        <v>8.4027823292848719E-2</v>
      </c>
      <c r="AW475" s="59">
        <f t="shared" si="185"/>
        <v>0</v>
      </c>
      <c r="AX475" s="59">
        <f t="shared" si="185"/>
        <v>0</v>
      </c>
      <c r="AY475" s="59">
        <f t="shared" si="185"/>
        <v>0</v>
      </c>
      <c r="AZ475" s="59">
        <f t="shared" si="185"/>
        <v>0</v>
      </c>
      <c r="BA475" s="59">
        <f t="shared" si="185"/>
        <v>0</v>
      </c>
      <c r="BB475" s="59">
        <f t="shared" si="185"/>
        <v>0.33695157140432336</v>
      </c>
    </row>
    <row r="476" spans="1:54" x14ac:dyDescent="0.25">
      <c r="A476" s="61">
        <f t="shared" si="178"/>
        <v>43620</v>
      </c>
      <c r="B476" s="32">
        <f t="shared" si="168"/>
        <v>12.666303666470037</v>
      </c>
      <c r="C476" s="59">
        <f t="shared" si="184"/>
        <v>7.0919482859164329E-2</v>
      </c>
      <c r="D476" s="59">
        <f t="shared" si="184"/>
        <v>0.23645429474607632</v>
      </c>
      <c r="E476" s="60">
        <f t="shared" si="184"/>
        <v>0.23645429474607632</v>
      </c>
      <c r="F476" s="59">
        <f t="shared" si="184"/>
        <v>0.23645429474607632</v>
      </c>
      <c r="G476" s="59">
        <f t="shared" si="184"/>
        <v>0.23645429474607632</v>
      </c>
      <c r="H476" s="59">
        <f t="shared" si="184"/>
        <v>0</v>
      </c>
      <c r="I476" s="59">
        <f t="shared" si="184"/>
        <v>0</v>
      </c>
      <c r="J476" s="60">
        <f t="shared" si="184"/>
        <v>2.1006955823212179</v>
      </c>
      <c r="K476" s="59">
        <f t="shared" si="184"/>
        <v>1.4688063511589957E-2</v>
      </c>
      <c r="L476" s="60">
        <f t="shared" si="184"/>
        <v>0</v>
      </c>
      <c r="M476" s="59">
        <f t="shared" si="184"/>
        <v>1.4423039756924314</v>
      </c>
      <c r="N476" s="59">
        <f t="shared" si="184"/>
        <v>0.16805564658569744</v>
      </c>
      <c r="O476" s="59">
        <f t="shared" si="171"/>
        <v>1.2133617683487357</v>
      </c>
      <c r="P476" s="59">
        <f t="shared" si="171"/>
        <v>0.91926438682376521</v>
      </c>
      <c r="Q476" s="59">
        <f t="shared" si="184"/>
        <v>0</v>
      </c>
      <c r="R476" s="59">
        <f t="shared" si="184"/>
        <v>0.31930572851282513</v>
      </c>
      <c r="S476" s="60">
        <f t="shared" si="185"/>
        <v>0.84027823292848725</v>
      </c>
      <c r="T476" s="59">
        <f t="shared" si="185"/>
        <v>1.0923617028070336E-2</v>
      </c>
      <c r="U476" s="60">
        <f t="shared" si="185"/>
        <v>0</v>
      </c>
      <c r="V476" s="59">
        <f t="shared" si="185"/>
        <v>3.3611129317139493E-3</v>
      </c>
      <c r="W476" s="59">
        <f t="shared" si="185"/>
        <v>0.32098628497868215</v>
      </c>
      <c r="X476" s="59">
        <f t="shared" si="185"/>
        <v>0</v>
      </c>
      <c r="Y476" s="59">
        <f t="shared" si="185"/>
        <v>0.10503477911606091</v>
      </c>
      <c r="Z476" s="59">
        <f t="shared" si="185"/>
        <v>0</v>
      </c>
      <c r="AA476" s="59">
        <f t="shared" si="185"/>
        <v>4.2013911646424359E-2</v>
      </c>
      <c r="AB476" s="59">
        <f t="shared" si="185"/>
        <v>0</v>
      </c>
      <c r="AC476" s="59">
        <f t="shared" si="185"/>
        <v>0</v>
      </c>
      <c r="AD476" s="59">
        <f t="shared" si="185"/>
        <v>0</v>
      </c>
      <c r="AE476" s="59">
        <f t="shared" si="185"/>
        <v>8.4027823292848719E-2</v>
      </c>
      <c r="AF476" s="59">
        <f t="shared" si="185"/>
        <v>5.0416693975709234E-2</v>
      </c>
      <c r="AG476" s="60">
        <f t="shared" si="185"/>
        <v>1.0419450088313242</v>
      </c>
      <c r="AH476" s="59">
        <f t="shared" si="185"/>
        <v>0</v>
      </c>
      <c r="AI476" s="59">
        <f t="shared" si="185"/>
        <v>6.1172255357193873E-2</v>
      </c>
      <c r="AJ476" s="60">
        <f t="shared" si="185"/>
        <v>0</v>
      </c>
      <c r="AK476" s="60">
        <f t="shared" si="185"/>
        <v>0</v>
      </c>
      <c r="AL476" s="60">
        <f t="shared" si="185"/>
        <v>0.33611129317139488</v>
      </c>
      <c r="AM476" s="60">
        <f t="shared" si="185"/>
        <v>3.2770851084211003E-2</v>
      </c>
      <c r="AN476" s="60">
        <f t="shared" si="185"/>
        <v>1.6133342072226955</v>
      </c>
      <c r="AO476" s="60">
        <f t="shared" si="185"/>
        <v>0</v>
      </c>
      <c r="AP476" s="60">
        <f t="shared" si="185"/>
        <v>0</v>
      </c>
      <c r="AQ476" s="60">
        <f t="shared" si="185"/>
        <v>0</v>
      </c>
      <c r="AR476" s="59">
        <f t="shared" si="185"/>
        <v>0.20603622271406508</v>
      </c>
      <c r="AS476" s="59">
        <f t="shared" si="185"/>
        <v>0</v>
      </c>
      <c r="AT476" s="59">
        <f t="shared" si="185"/>
        <v>0.30250016385425543</v>
      </c>
      <c r="AU476" s="59">
        <f t="shared" si="185"/>
        <v>0</v>
      </c>
      <c r="AV476" s="59">
        <f t="shared" si="185"/>
        <v>8.4027823292848719E-2</v>
      </c>
      <c r="AW476" s="59">
        <f t="shared" si="185"/>
        <v>0</v>
      </c>
      <c r="AX476" s="59">
        <f t="shared" si="185"/>
        <v>0</v>
      </c>
      <c r="AY476" s="59">
        <f t="shared" si="185"/>
        <v>0</v>
      </c>
      <c r="AZ476" s="59">
        <f t="shared" si="185"/>
        <v>0</v>
      </c>
      <c r="BA476" s="59">
        <f t="shared" si="185"/>
        <v>0</v>
      </c>
      <c r="BB476" s="59">
        <f t="shared" si="185"/>
        <v>0.33695157140432336</v>
      </c>
    </row>
    <row r="477" spans="1:54" x14ac:dyDescent="0.25">
      <c r="A477" s="61">
        <f t="shared" si="178"/>
        <v>43621</v>
      </c>
      <c r="B477" s="32">
        <f t="shared" si="168"/>
        <v>12.666303666470037</v>
      </c>
      <c r="C477" s="59">
        <f t="shared" si="184"/>
        <v>7.0919482859164329E-2</v>
      </c>
      <c r="D477" s="59">
        <f t="shared" si="184"/>
        <v>0.23645429474607632</v>
      </c>
      <c r="E477" s="60">
        <f t="shared" si="184"/>
        <v>0.23645429474607632</v>
      </c>
      <c r="F477" s="59">
        <f t="shared" si="184"/>
        <v>0.23645429474607632</v>
      </c>
      <c r="G477" s="59">
        <f t="shared" si="184"/>
        <v>0.23645429474607632</v>
      </c>
      <c r="H477" s="59">
        <f t="shared" si="184"/>
        <v>0</v>
      </c>
      <c r="I477" s="59">
        <f t="shared" si="184"/>
        <v>0</v>
      </c>
      <c r="J477" s="60">
        <f t="shared" si="184"/>
        <v>2.1006955823212179</v>
      </c>
      <c r="K477" s="59">
        <f t="shared" si="184"/>
        <v>1.4688063511589957E-2</v>
      </c>
      <c r="L477" s="60">
        <f t="shared" si="184"/>
        <v>0</v>
      </c>
      <c r="M477" s="59">
        <f t="shared" si="184"/>
        <v>1.4423039756924314</v>
      </c>
      <c r="N477" s="59">
        <f t="shared" si="184"/>
        <v>0.16805564658569744</v>
      </c>
      <c r="O477" s="59">
        <f t="shared" si="171"/>
        <v>1.2133617683487357</v>
      </c>
      <c r="P477" s="59">
        <f t="shared" si="171"/>
        <v>0.91926438682376521</v>
      </c>
      <c r="Q477" s="59">
        <f t="shared" si="184"/>
        <v>0</v>
      </c>
      <c r="R477" s="59">
        <f t="shared" si="184"/>
        <v>0.31930572851282513</v>
      </c>
      <c r="S477" s="60">
        <f t="shared" si="185"/>
        <v>0.84027823292848725</v>
      </c>
      <c r="T477" s="59">
        <f t="shared" si="185"/>
        <v>1.0923617028070336E-2</v>
      </c>
      <c r="U477" s="60">
        <f t="shared" si="185"/>
        <v>0</v>
      </c>
      <c r="V477" s="59">
        <f t="shared" si="185"/>
        <v>3.3611129317139493E-3</v>
      </c>
      <c r="W477" s="59">
        <f t="shared" si="185"/>
        <v>0.32098628497868215</v>
      </c>
      <c r="X477" s="59">
        <f t="shared" si="185"/>
        <v>0</v>
      </c>
      <c r="Y477" s="59">
        <f t="shared" si="185"/>
        <v>0.10503477911606091</v>
      </c>
      <c r="Z477" s="59">
        <f t="shared" si="185"/>
        <v>0</v>
      </c>
      <c r="AA477" s="59">
        <f t="shared" si="185"/>
        <v>4.2013911646424359E-2</v>
      </c>
      <c r="AB477" s="59">
        <f t="shared" si="185"/>
        <v>0</v>
      </c>
      <c r="AC477" s="59">
        <f t="shared" si="185"/>
        <v>0</v>
      </c>
      <c r="AD477" s="59">
        <f t="shared" si="185"/>
        <v>0</v>
      </c>
      <c r="AE477" s="59">
        <f t="shared" si="185"/>
        <v>8.4027823292848719E-2</v>
      </c>
      <c r="AF477" s="59">
        <f t="shared" si="185"/>
        <v>5.0416693975709234E-2</v>
      </c>
      <c r="AG477" s="60">
        <f t="shared" si="185"/>
        <v>1.0419450088313242</v>
      </c>
      <c r="AH477" s="59">
        <f t="shared" si="185"/>
        <v>0</v>
      </c>
      <c r="AI477" s="59">
        <f t="shared" si="185"/>
        <v>6.1172255357193873E-2</v>
      </c>
      <c r="AJ477" s="60">
        <f t="shared" si="185"/>
        <v>0</v>
      </c>
      <c r="AK477" s="60">
        <f t="shared" si="185"/>
        <v>0</v>
      </c>
      <c r="AL477" s="60">
        <f t="shared" si="185"/>
        <v>0.33611129317139488</v>
      </c>
      <c r="AM477" s="60">
        <f t="shared" si="185"/>
        <v>3.2770851084211003E-2</v>
      </c>
      <c r="AN477" s="60">
        <f t="shared" si="185"/>
        <v>1.6133342072226955</v>
      </c>
      <c r="AO477" s="60">
        <f t="shared" si="185"/>
        <v>0</v>
      </c>
      <c r="AP477" s="60">
        <f t="shared" si="185"/>
        <v>0</v>
      </c>
      <c r="AQ477" s="60">
        <f t="shared" si="185"/>
        <v>0</v>
      </c>
      <c r="AR477" s="59">
        <f t="shared" si="185"/>
        <v>0.20603622271406508</v>
      </c>
      <c r="AS477" s="59">
        <f t="shared" si="185"/>
        <v>0</v>
      </c>
      <c r="AT477" s="59">
        <f t="shared" si="185"/>
        <v>0.30250016385425543</v>
      </c>
      <c r="AU477" s="59">
        <f t="shared" si="185"/>
        <v>0</v>
      </c>
      <c r="AV477" s="59">
        <f t="shared" si="185"/>
        <v>8.4027823292848719E-2</v>
      </c>
      <c r="AW477" s="59">
        <f t="shared" si="185"/>
        <v>0</v>
      </c>
      <c r="AX477" s="59">
        <f t="shared" si="185"/>
        <v>0</v>
      </c>
      <c r="AY477" s="59">
        <f t="shared" si="185"/>
        <v>0</v>
      </c>
      <c r="AZ477" s="59">
        <f t="shared" si="185"/>
        <v>0</v>
      </c>
      <c r="BA477" s="59">
        <f t="shared" si="185"/>
        <v>0</v>
      </c>
      <c r="BB477" s="59">
        <f t="shared" si="185"/>
        <v>0.33695157140432336</v>
      </c>
    </row>
    <row r="478" spans="1:54" x14ac:dyDescent="0.25">
      <c r="A478" s="61">
        <f t="shared" si="178"/>
        <v>43622</v>
      </c>
      <c r="B478" s="32">
        <f t="shared" si="168"/>
        <v>12.666303666470037</v>
      </c>
      <c r="C478" s="59">
        <f t="shared" si="184"/>
        <v>7.0919482859164329E-2</v>
      </c>
      <c r="D478" s="59">
        <f t="shared" si="184"/>
        <v>0.23645429474607632</v>
      </c>
      <c r="E478" s="60">
        <f t="shared" si="184"/>
        <v>0.23645429474607632</v>
      </c>
      <c r="F478" s="59">
        <f t="shared" si="184"/>
        <v>0.23645429474607632</v>
      </c>
      <c r="G478" s="59">
        <f t="shared" si="184"/>
        <v>0.23645429474607632</v>
      </c>
      <c r="H478" s="59">
        <f t="shared" si="184"/>
        <v>0</v>
      </c>
      <c r="I478" s="59">
        <f t="shared" si="184"/>
        <v>0</v>
      </c>
      <c r="J478" s="60">
        <f t="shared" si="184"/>
        <v>2.1006955823212179</v>
      </c>
      <c r="K478" s="59">
        <f t="shared" si="184"/>
        <v>1.4688063511589957E-2</v>
      </c>
      <c r="L478" s="60">
        <f t="shared" si="184"/>
        <v>0</v>
      </c>
      <c r="M478" s="59">
        <f t="shared" si="184"/>
        <v>1.4423039756924314</v>
      </c>
      <c r="N478" s="59">
        <f t="shared" si="184"/>
        <v>0.16805564658569744</v>
      </c>
      <c r="O478" s="59">
        <f t="shared" si="171"/>
        <v>1.2133617683487357</v>
      </c>
      <c r="P478" s="59">
        <f t="shared" si="171"/>
        <v>0.91926438682376521</v>
      </c>
      <c r="Q478" s="59">
        <f t="shared" si="184"/>
        <v>0</v>
      </c>
      <c r="R478" s="59">
        <f t="shared" si="184"/>
        <v>0.31930572851282513</v>
      </c>
      <c r="S478" s="60">
        <f t="shared" si="185"/>
        <v>0.84027823292848725</v>
      </c>
      <c r="T478" s="59">
        <f t="shared" si="185"/>
        <v>1.0923617028070336E-2</v>
      </c>
      <c r="U478" s="60">
        <f t="shared" si="185"/>
        <v>0</v>
      </c>
      <c r="V478" s="59">
        <f t="shared" si="185"/>
        <v>3.3611129317139493E-3</v>
      </c>
      <c r="W478" s="59">
        <f t="shared" si="185"/>
        <v>0.32098628497868215</v>
      </c>
      <c r="X478" s="59">
        <f t="shared" si="185"/>
        <v>0</v>
      </c>
      <c r="Y478" s="59">
        <f t="shared" si="185"/>
        <v>0.10503477911606091</v>
      </c>
      <c r="Z478" s="59">
        <f t="shared" si="185"/>
        <v>0</v>
      </c>
      <c r="AA478" s="59">
        <f t="shared" si="185"/>
        <v>4.2013911646424359E-2</v>
      </c>
      <c r="AB478" s="59">
        <f t="shared" si="185"/>
        <v>0</v>
      </c>
      <c r="AC478" s="59">
        <f t="shared" si="185"/>
        <v>0</v>
      </c>
      <c r="AD478" s="59">
        <f t="shared" si="185"/>
        <v>0</v>
      </c>
      <c r="AE478" s="59">
        <f t="shared" si="185"/>
        <v>8.4027823292848719E-2</v>
      </c>
      <c r="AF478" s="59">
        <f t="shared" si="185"/>
        <v>5.0416693975709234E-2</v>
      </c>
      <c r="AG478" s="60">
        <f t="shared" si="185"/>
        <v>1.0419450088313242</v>
      </c>
      <c r="AH478" s="59">
        <f t="shared" si="185"/>
        <v>0</v>
      </c>
      <c r="AI478" s="59">
        <f t="shared" si="185"/>
        <v>6.1172255357193873E-2</v>
      </c>
      <c r="AJ478" s="60">
        <f t="shared" si="185"/>
        <v>0</v>
      </c>
      <c r="AK478" s="60">
        <f t="shared" si="185"/>
        <v>0</v>
      </c>
      <c r="AL478" s="60">
        <f t="shared" si="185"/>
        <v>0.33611129317139488</v>
      </c>
      <c r="AM478" s="60">
        <f t="shared" si="185"/>
        <v>3.2770851084211003E-2</v>
      </c>
      <c r="AN478" s="60">
        <f t="shared" si="185"/>
        <v>1.6133342072226955</v>
      </c>
      <c r="AO478" s="60">
        <f t="shared" si="185"/>
        <v>0</v>
      </c>
      <c r="AP478" s="60">
        <f t="shared" si="185"/>
        <v>0</v>
      </c>
      <c r="AQ478" s="60">
        <f t="shared" si="185"/>
        <v>0</v>
      </c>
      <c r="AR478" s="59">
        <f t="shared" si="185"/>
        <v>0.20603622271406508</v>
      </c>
      <c r="AS478" s="59">
        <f t="shared" si="185"/>
        <v>0</v>
      </c>
      <c r="AT478" s="59">
        <f t="shared" si="185"/>
        <v>0.30250016385425543</v>
      </c>
      <c r="AU478" s="59">
        <f t="shared" si="185"/>
        <v>0</v>
      </c>
      <c r="AV478" s="59">
        <f t="shared" si="185"/>
        <v>8.4027823292848719E-2</v>
      </c>
      <c r="AW478" s="59">
        <f t="shared" si="185"/>
        <v>0</v>
      </c>
      <c r="AX478" s="59">
        <f t="shared" si="185"/>
        <v>0</v>
      </c>
      <c r="AY478" s="59">
        <f t="shared" si="185"/>
        <v>0</v>
      </c>
      <c r="AZ478" s="59">
        <f t="shared" si="185"/>
        <v>0</v>
      </c>
      <c r="BA478" s="59">
        <f t="shared" si="185"/>
        <v>0</v>
      </c>
      <c r="BB478" s="59">
        <f t="shared" si="185"/>
        <v>0.33695157140432336</v>
      </c>
    </row>
    <row r="479" spans="1:54" x14ac:dyDescent="0.25">
      <c r="A479" s="61">
        <f t="shared" si="178"/>
        <v>43623</v>
      </c>
      <c r="B479" s="32">
        <f t="shared" si="168"/>
        <v>12.666303666470037</v>
      </c>
      <c r="C479" s="59">
        <f t="shared" si="184"/>
        <v>7.0919482859164329E-2</v>
      </c>
      <c r="D479" s="59">
        <f t="shared" si="184"/>
        <v>0.23645429474607632</v>
      </c>
      <c r="E479" s="60">
        <f t="shared" si="184"/>
        <v>0.23645429474607632</v>
      </c>
      <c r="F479" s="59">
        <f t="shared" si="184"/>
        <v>0.23645429474607632</v>
      </c>
      <c r="G479" s="59">
        <f t="shared" si="184"/>
        <v>0.23645429474607632</v>
      </c>
      <c r="H479" s="59">
        <f t="shared" si="184"/>
        <v>0</v>
      </c>
      <c r="I479" s="59">
        <f t="shared" si="184"/>
        <v>0</v>
      </c>
      <c r="J479" s="60">
        <f t="shared" si="184"/>
        <v>2.1006955823212179</v>
      </c>
      <c r="K479" s="59">
        <f t="shared" si="184"/>
        <v>1.4688063511589957E-2</v>
      </c>
      <c r="L479" s="60">
        <f t="shared" si="184"/>
        <v>0</v>
      </c>
      <c r="M479" s="59">
        <f t="shared" si="184"/>
        <v>1.4423039756924314</v>
      </c>
      <c r="N479" s="59">
        <f t="shared" si="184"/>
        <v>0.16805564658569744</v>
      </c>
      <c r="O479" s="59">
        <f t="shared" si="171"/>
        <v>1.2133617683487357</v>
      </c>
      <c r="P479" s="59">
        <f t="shared" si="171"/>
        <v>0.91926438682376521</v>
      </c>
      <c r="Q479" s="59">
        <f t="shared" si="184"/>
        <v>0</v>
      </c>
      <c r="R479" s="59">
        <f t="shared" si="184"/>
        <v>0.31930572851282513</v>
      </c>
      <c r="S479" s="60">
        <f t="shared" si="185"/>
        <v>0.84027823292848725</v>
      </c>
      <c r="T479" s="59">
        <f t="shared" si="185"/>
        <v>1.0923617028070336E-2</v>
      </c>
      <c r="U479" s="60">
        <f t="shared" si="185"/>
        <v>0</v>
      </c>
      <c r="V479" s="59">
        <f t="shared" si="185"/>
        <v>3.3611129317139493E-3</v>
      </c>
      <c r="W479" s="59">
        <f t="shared" si="185"/>
        <v>0.32098628497868215</v>
      </c>
      <c r="X479" s="59">
        <f t="shared" si="185"/>
        <v>0</v>
      </c>
      <c r="Y479" s="59">
        <f t="shared" si="185"/>
        <v>0.10503477911606091</v>
      </c>
      <c r="Z479" s="59">
        <f t="shared" si="185"/>
        <v>0</v>
      </c>
      <c r="AA479" s="59">
        <f t="shared" si="185"/>
        <v>4.2013911646424359E-2</v>
      </c>
      <c r="AB479" s="59">
        <f t="shared" si="185"/>
        <v>0</v>
      </c>
      <c r="AC479" s="59">
        <f t="shared" si="185"/>
        <v>0</v>
      </c>
      <c r="AD479" s="59">
        <f t="shared" si="185"/>
        <v>0</v>
      </c>
      <c r="AE479" s="59">
        <f t="shared" si="185"/>
        <v>8.4027823292848719E-2</v>
      </c>
      <c r="AF479" s="59">
        <f t="shared" si="185"/>
        <v>5.0416693975709234E-2</v>
      </c>
      <c r="AG479" s="60">
        <f t="shared" si="185"/>
        <v>1.0419450088313242</v>
      </c>
      <c r="AH479" s="59">
        <f t="shared" si="185"/>
        <v>0</v>
      </c>
      <c r="AI479" s="59">
        <f t="shared" si="185"/>
        <v>6.1172255357193873E-2</v>
      </c>
      <c r="AJ479" s="60">
        <f t="shared" si="185"/>
        <v>0</v>
      </c>
      <c r="AK479" s="60">
        <f t="shared" si="185"/>
        <v>0</v>
      </c>
      <c r="AL479" s="60">
        <f t="shared" si="185"/>
        <v>0.33611129317139488</v>
      </c>
      <c r="AM479" s="60">
        <f t="shared" si="185"/>
        <v>3.2770851084211003E-2</v>
      </c>
      <c r="AN479" s="60">
        <f t="shared" si="185"/>
        <v>1.6133342072226955</v>
      </c>
      <c r="AO479" s="60">
        <f t="shared" si="185"/>
        <v>0</v>
      </c>
      <c r="AP479" s="60">
        <f t="shared" si="185"/>
        <v>0</v>
      </c>
      <c r="AQ479" s="60">
        <f t="shared" si="185"/>
        <v>0</v>
      </c>
      <c r="AR479" s="59">
        <f t="shared" si="185"/>
        <v>0.20603622271406508</v>
      </c>
      <c r="AS479" s="59">
        <f t="shared" si="185"/>
        <v>0</v>
      </c>
      <c r="AT479" s="59">
        <f t="shared" si="185"/>
        <v>0.30250016385425543</v>
      </c>
      <c r="AU479" s="59">
        <f t="shared" si="185"/>
        <v>0</v>
      </c>
      <c r="AV479" s="59">
        <f t="shared" si="185"/>
        <v>8.4027823292848719E-2</v>
      </c>
      <c r="AW479" s="59">
        <f t="shared" si="185"/>
        <v>0</v>
      </c>
      <c r="AX479" s="59">
        <f t="shared" si="185"/>
        <v>0</v>
      </c>
      <c r="AY479" s="59">
        <f t="shared" si="185"/>
        <v>0</v>
      </c>
      <c r="AZ479" s="59">
        <f t="shared" si="185"/>
        <v>0</v>
      </c>
      <c r="BA479" s="59">
        <f t="shared" si="185"/>
        <v>0</v>
      </c>
      <c r="BB479" s="59">
        <f t="shared" si="185"/>
        <v>0.33695157140432336</v>
      </c>
    </row>
    <row r="480" spans="1:54" x14ac:dyDescent="0.25">
      <c r="A480" s="61">
        <f t="shared" si="178"/>
        <v>43624</v>
      </c>
      <c r="B480" s="32">
        <f t="shared" si="168"/>
        <v>12.666303666470037</v>
      </c>
      <c r="C480" s="59">
        <f t="shared" si="184"/>
        <v>7.0919482859164329E-2</v>
      </c>
      <c r="D480" s="59">
        <f t="shared" si="184"/>
        <v>0.23645429474607632</v>
      </c>
      <c r="E480" s="60">
        <f t="shared" si="184"/>
        <v>0.23645429474607632</v>
      </c>
      <c r="F480" s="59">
        <f t="shared" si="184"/>
        <v>0.23645429474607632</v>
      </c>
      <c r="G480" s="59">
        <f t="shared" si="184"/>
        <v>0.23645429474607632</v>
      </c>
      <c r="H480" s="59">
        <f t="shared" si="184"/>
        <v>0</v>
      </c>
      <c r="I480" s="59">
        <f t="shared" si="184"/>
        <v>0</v>
      </c>
      <c r="J480" s="60">
        <f t="shared" si="184"/>
        <v>2.1006955823212179</v>
      </c>
      <c r="K480" s="59">
        <f t="shared" si="184"/>
        <v>1.4688063511589957E-2</v>
      </c>
      <c r="L480" s="60">
        <f t="shared" si="184"/>
        <v>0</v>
      </c>
      <c r="M480" s="59">
        <f t="shared" si="184"/>
        <v>1.4423039756924314</v>
      </c>
      <c r="N480" s="59">
        <f t="shared" si="184"/>
        <v>0.16805564658569744</v>
      </c>
      <c r="O480" s="59">
        <f t="shared" si="171"/>
        <v>1.2133617683487357</v>
      </c>
      <c r="P480" s="59">
        <f t="shared" si="171"/>
        <v>0.91926438682376521</v>
      </c>
      <c r="Q480" s="59">
        <f t="shared" si="184"/>
        <v>0</v>
      </c>
      <c r="R480" s="59">
        <f t="shared" si="184"/>
        <v>0.31930572851282513</v>
      </c>
      <c r="S480" s="60">
        <f t="shared" si="185"/>
        <v>0.84027823292848725</v>
      </c>
      <c r="T480" s="59">
        <f t="shared" si="185"/>
        <v>1.0923617028070336E-2</v>
      </c>
      <c r="U480" s="60">
        <f t="shared" ref="U480:AX492" si="186">U$38/1.98347/30</f>
        <v>0</v>
      </c>
      <c r="V480" s="59">
        <f t="shared" si="186"/>
        <v>3.3611129317139493E-3</v>
      </c>
      <c r="W480" s="59">
        <f t="shared" si="186"/>
        <v>0.32098628497868215</v>
      </c>
      <c r="X480" s="59">
        <f t="shared" si="186"/>
        <v>0</v>
      </c>
      <c r="Y480" s="59">
        <f t="shared" si="186"/>
        <v>0.10503477911606091</v>
      </c>
      <c r="Z480" s="59">
        <f t="shared" si="186"/>
        <v>0</v>
      </c>
      <c r="AA480" s="59">
        <f t="shared" si="186"/>
        <v>4.2013911646424359E-2</v>
      </c>
      <c r="AB480" s="59">
        <f t="shared" si="186"/>
        <v>0</v>
      </c>
      <c r="AC480" s="59">
        <f t="shared" si="186"/>
        <v>0</v>
      </c>
      <c r="AD480" s="59">
        <f t="shared" si="186"/>
        <v>0</v>
      </c>
      <c r="AE480" s="59">
        <f t="shared" si="186"/>
        <v>8.4027823292848719E-2</v>
      </c>
      <c r="AF480" s="59">
        <f t="shared" si="186"/>
        <v>5.0416693975709234E-2</v>
      </c>
      <c r="AG480" s="60">
        <f t="shared" si="186"/>
        <v>1.0419450088313242</v>
      </c>
      <c r="AH480" s="59">
        <f t="shared" si="186"/>
        <v>0</v>
      </c>
      <c r="AI480" s="59">
        <f t="shared" si="186"/>
        <v>6.1172255357193873E-2</v>
      </c>
      <c r="AJ480" s="60">
        <f t="shared" si="186"/>
        <v>0</v>
      </c>
      <c r="AK480" s="60">
        <f t="shared" si="186"/>
        <v>0</v>
      </c>
      <c r="AL480" s="60">
        <f t="shared" si="186"/>
        <v>0.33611129317139488</v>
      </c>
      <c r="AM480" s="60">
        <f t="shared" si="186"/>
        <v>3.2770851084211003E-2</v>
      </c>
      <c r="AN480" s="60">
        <f t="shared" si="186"/>
        <v>1.6133342072226955</v>
      </c>
      <c r="AO480" s="60">
        <f t="shared" si="186"/>
        <v>0</v>
      </c>
      <c r="AP480" s="60">
        <f t="shared" si="186"/>
        <v>0</v>
      </c>
      <c r="AQ480" s="60">
        <f t="shared" si="186"/>
        <v>0</v>
      </c>
      <c r="AR480" s="59">
        <f t="shared" si="186"/>
        <v>0.20603622271406508</v>
      </c>
      <c r="AS480" s="59">
        <f t="shared" si="186"/>
        <v>0</v>
      </c>
      <c r="AT480" s="59">
        <f t="shared" si="186"/>
        <v>0.30250016385425543</v>
      </c>
      <c r="AU480" s="59">
        <f t="shared" si="186"/>
        <v>0</v>
      </c>
      <c r="AV480" s="59">
        <f t="shared" si="186"/>
        <v>8.4027823292848719E-2</v>
      </c>
      <c r="AW480" s="59">
        <f t="shared" si="186"/>
        <v>0</v>
      </c>
      <c r="AX480" s="59">
        <f t="shared" si="186"/>
        <v>0</v>
      </c>
      <c r="AY480" s="59">
        <f t="shared" ref="AY480:BN495" si="187">AY$38/1.98347/30</f>
        <v>0</v>
      </c>
      <c r="AZ480" s="59">
        <f t="shared" si="187"/>
        <v>0</v>
      </c>
      <c r="BA480" s="59">
        <f t="shared" si="187"/>
        <v>0</v>
      </c>
      <c r="BB480" s="59">
        <f t="shared" si="187"/>
        <v>0.33695157140432336</v>
      </c>
    </row>
    <row r="481" spans="1:54" x14ac:dyDescent="0.25">
      <c r="A481" s="61">
        <f t="shared" si="178"/>
        <v>43625</v>
      </c>
      <c r="B481" s="32">
        <f t="shared" si="168"/>
        <v>12.666303666470037</v>
      </c>
      <c r="C481" s="59">
        <f t="shared" si="184"/>
        <v>7.0919482859164329E-2</v>
      </c>
      <c r="D481" s="59">
        <f t="shared" si="184"/>
        <v>0.23645429474607632</v>
      </c>
      <c r="E481" s="60">
        <f t="shared" si="184"/>
        <v>0.23645429474607632</v>
      </c>
      <c r="F481" s="59">
        <f t="shared" si="184"/>
        <v>0.23645429474607632</v>
      </c>
      <c r="G481" s="59">
        <f t="shared" si="184"/>
        <v>0.23645429474607632</v>
      </c>
      <c r="H481" s="59">
        <f t="shared" si="184"/>
        <v>0</v>
      </c>
      <c r="I481" s="59">
        <f t="shared" si="184"/>
        <v>0</v>
      </c>
      <c r="J481" s="60">
        <f t="shared" si="184"/>
        <v>2.1006955823212179</v>
      </c>
      <c r="K481" s="59">
        <f t="shared" si="184"/>
        <v>1.4688063511589957E-2</v>
      </c>
      <c r="L481" s="60">
        <f t="shared" si="184"/>
        <v>0</v>
      </c>
      <c r="M481" s="59">
        <f t="shared" si="184"/>
        <v>1.4423039756924314</v>
      </c>
      <c r="N481" s="59">
        <f t="shared" si="184"/>
        <v>0.16805564658569744</v>
      </c>
      <c r="O481" s="59">
        <f t="shared" si="171"/>
        <v>1.2133617683487357</v>
      </c>
      <c r="P481" s="59">
        <f t="shared" si="171"/>
        <v>0.91926438682376521</v>
      </c>
      <c r="Q481" s="59">
        <f t="shared" si="184"/>
        <v>0</v>
      </c>
      <c r="R481" s="59">
        <f t="shared" si="184"/>
        <v>0.31930572851282513</v>
      </c>
      <c r="S481" s="60">
        <f t="shared" ref="S481:AV496" si="188">S$38/1.98347/30</f>
        <v>0.84027823292848725</v>
      </c>
      <c r="T481" s="59">
        <f t="shared" si="188"/>
        <v>1.0923617028070336E-2</v>
      </c>
      <c r="U481" s="60">
        <f t="shared" si="188"/>
        <v>0</v>
      </c>
      <c r="V481" s="59">
        <f t="shared" si="188"/>
        <v>3.3611129317139493E-3</v>
      </c>
      <c r="W481" s="59">
        <f t="shared" si="186"/>
        <v>0.32098628497868215</v>
      </c>
      <c r="X481" s="59">
        <f t="shared" si="188"/>
        <v>0</v>
      </c>
      <c r="Y481" s="59">
        <f t="shared" si="188"/>
        <v>0.10503477911606091</v>
      </c>
      <c r="Z481" s="59">
        <f t="shared" si="188"/>
        <v>0</v>
      </c>
      <c r="AA481" s="59">
        <f t="shared" si="188"/>
        <v>4.2013911646424359E-2</v>
      </c>
      <c r="AB481" s="59">
        <f t="shared" si="188"/>
        <v>0</v>
      </c>
      <c r="AC481" s="59">
        <f t="shared" si="188"/>
        <v>0</v>
      </c>
      <c r="AD481" s="59">
        <f t="shared" si="188"/>
        <v>0</v>
      </c>
      <c r="AE481" s="59">
        <f t="shared" si="188"/>
        <v>8.4027823292848719E-2</v>
      </c>
      <c r="AF481" s="59">
        <f t="shared" si="188"/>
        <v>5.0416693975709234E-2</v>
      </c>
      <c r="AG481" s="60">
        <f t="shared" si="186"/>
        <v>1.0419450088313242</v>
      </c>
      <c r="AH481" s="59">
        <f t="shared" si="186"/>
        <v>0</v>
      </c>
      <c r="AI481" s="59">
        <f t="shared" si="186"/>
        <v>6.1172255357193873E-2</v>
      </c>
      <c r="AJ481" s="60">
        <f t="shared" si="186"/>
        <v>0</v>
      </c>
      <c r="AK481" s="60">
        <f t="shared" si="186"/>
        <v>0</v>
      </c>
      <c r="AL481" s="60">
        <f t="shared" si="186"/>
        <v>0.33611129317139488</v>
      </c>
      <c r="AM481" s="60">
        <f t="shared" si="186"/>
        <v>3.2770851084211003E-2</v>
      </c>
      <c r="AN481" s="60">
        <f t="shared" si="186"/>
        <v>1.6133342072226955</v>
      </c>
      <c r="AO481" s="60">
        <f t="shared" si="186"/>
        <v>0</v>
      </c>
      <c r="AP481" s="60">
        <f t="shared" si="186"/>
        <v>0</v>
      </c>
      <c r="AQ481" s="60">
        <f t="shared" si="186"/>
        <v>0</v>
      </c>
      <c r="AR481" s="59">
        <f t="shared" si="186"/>
        <v>0.20603622271406508</v>
      </c>
      <c r="AS481" s="59">
        <f t="shared" si="186"/>
        <v>0</v>
      </c>
      <c r="AT481" s="59">
        <f t="shared" si="186"/>
        <v>0.30250016385425543</v>
      </c>
      <c r="AU481" s="59">
        <f t="shared" si="186"/>
        <v>0</v>
      </c>
      <c r="AV481" s="59">
        <f t="shared" si="186"/>
        <v>8.4027823292848719E-2</v>
      </c>
      <c r="AW481" s="59">
        <f t="shared" si="186"/>
        <v>0</v>
      </c>
      <c r="AX481" s="59">
        <f t="shared" si="186"/>
        <v>0</v>
      </c>
      <c r="AY481" s="59">
        <f t="shared" si="187"/>
        <v>0</v>
      </c>
      <c r="AZ481" s="59">
        <f t="shared" si="187"/>
        <v>0</v>
      </c>
      <c r="BA481" s="59">
        <f t="shared" si="187"/>
        <v>0</v>
      </c>
      <c r="BB481" s="59">
        <f t="shared" si="187"/>
        <v>0.33695157140432336</v>
      </c>
    </row>
    <row r="482" spans="1:54" x14ac:dyDescent="0.25">
      <c r="A482" s="61">
        <f t="shared" si="178"/>
        <v>43626</v>
      </c>
      <c r="B482" s="32">
        <f t="shared" si="168"/>
        <v>12.666303666470037</v>
      </c>
      <c r="C482" s="59">
        <f t="shared" si="184"/>
        <v>7.0919482859164329E-2</v>
      </c>
      <c r="D482" s="59">
        <f t="shared" si="184"/>
        <v>0.23645429474607632</v>
      </c>
      <c r="E482" s="60">
        <f t="shared" si="184"/>
        <v>0.23645429474607632</v>
      </c>
      <c r="F482" s="59">
        <f t="shared" si="184"/>
        <v>0.23645429474607632</v>
      </c>
      <c r="G482" s="59">
        <f t="shared" si="184"/>
        <v>0.23645429474607632</v>
      </c>
      <c r="H482" s="59">
        <f t="shared" si="184"/>
        <v>0</v>
      </c>
      <c r="I482" s="59">
        <f t="shared" si="184"/>
        <v>0</v>
      </c>
      <c r="J482" s="60">
        <f t="shared" si="184"/>
        <v>2.1006955823212179</v>
      </c>
      <c r="K482" s="59">
        <f t="shared" si="184"/>
        <v>1.4688063511589957E-2</v>
      </c>
      <c r="L482" s="60">
        <f t="shared" si="184"/>
        <v>0</v>
      </c>
      <c r="M482" s="59">
        <f t="shared" si="184"/>
        <v>1.4423039756924314</v>
      </c>
      <c r="N482" s="59">
        <f t="shared" si="184"/>
        <v>0.16805564658569744</v>
      </c>
      <c r="O482" s="59">
        <f t="shared" si="171"/>
        <v>1.2133617683487357</v>
      </c>
      <c r="P482" s="59">
        <f t="shared" si="171"/>
        <v>0.91926438682376521</v>
      </c>
      <c r="Q482" s="59">
        <f t="shared" si="184"/>
        <v>0</v>
      </c>
      <c r="R482" s="59">
        <f t="shared" si="184"/>
        <v>0.31930572851282513</v>
      </c>
      <c r="S482" s="60">
        <f t="shared" si="188"/>
        <v>0.84027823292848725</v>
      </c>
      <c r="T482" s="59">
        <f t="shared" si="188"/>
        <v>1.0923617028070336E-2</v>
      </c>
      <c r="U482" s="60">
        <f t="shared" si="188"/>
        <v>0</v>
      </c>
      <c r="V482" s="59">
        <f t="shared" si="188"/>
        <v>3.3611129317139493E-3</v>
      </c>
      <c r="W482" s="59">
        <f t="shared" si="186"/>
        <v>0.32098628497868215</v>
      </c>
      <c r="X482" s="59">
        <f t="shared" si="188"/>
        <v>0</v>
      </c>
      <c r="Y482" s="59">
        <f t="shared" si="188"/>
        <v>0.10503477911606091</v>
      </c>
      <c r="Z482" s="59">
        <f t="shared" si="188"/>
        <v>0</v>
      </c>
      <c r="AA482" s="59">
        <f t="shared" si="188"/>
        <v>4.2013911646424359E-2</v>
      </c>
      <c r="AB482" s="59">
        <f t="shared" si="188"/>
        <v>0</v>
      </c>
      <c r="AC482" s="59">
        <f t="shared" si="188"/>
        <v>0</v>
      </c>
      <c r="AD482" s="59">
        <f t="shared" si="188"/>
        <v>0</v>
      </c>
      <c r="AE482" s="59">
        <f t="shared" si="188"/>
        <v>8.4027823292848719E-2</v>
      </c>
      <c r="AF482" s="59">
        <f t="shared" si="188"/>
        <v>5.0416693975709234E-2</v>
      </c>
      <c r="AG482" s="60">
        <f t="shared" si="186"/>
        <v>1.0419450088313242</v>
      </c>
      <c r="AH482" s="59">
        <f t="shared" si="186"/>
        <v>0</v>
      </c>
      <c r="AI482" s="59">
        <f t="shared" si="186"/>
        <v>6.1172255357193873E-2</v>
      </c>
      <c r="AJ482" s="60">
        <f t="shared" si="186"/>
        <v>0</v>
      </c>
      <c r="AK482" s="60">
        <f t="shared" si="186"/>
        <v>0</v>
      </c>
      <c r="AL482" s="60">
        <f t="shared" si="186"/>
        <v>0.33611129317139488</v>
      </c>
      <c r="AM482" s="60">
        <f t="shared" si="186"/>
        <v>3.2770851084211003E-2</v>
      </c>
      <c r="AN482" s="60">
        <f t="shared" si="186"/>
        <v>1.6133342072226955</v>
      </c>
      <c r="AO482" s="60">
        <f t="shared" si="186"/>
        <v>0</v>
      </c>
      <c r="AP482" s="60">
        <f t="shared" si="186"/>
        <v>0</v>
      </c>
      <c r="AQ482" s="60">
        <f t="shared" si="186"/>
        <v>0</v>
      </c>
      <c r="AR482" s="59">
        <f t="shared" si="186"/>
        <v>0.20603622271406508</v>
      </c>
      <c r="AS482" s="59">
        <f t="shared" si="186"/>
        <v>0</v>
      </c>
      <c r="AT482" s="59">
        <f t="shared" si="186"/>
        <v>0.30250016385425543</v>
      </c>
      <c r="AU482" s="59">
        <f t="shared" si="186"/>
        <v>0</v>
      </c>
      <c r="AV482" s="59">
        <f t="shared" si="186"/>
        <v>8.4027823292848719E-2</v>
      </c>
      <c r="AW482" s="59">
        <f t="shared" si="186"/>
        <v>0</v>
      </c>
      <c r="AX482" s="59">
        <f t="shared" si="186"/>
        <v>0</v>
      </c>
      <c r="AY482" s="59">
        <f t="shared" si="187"/>
        <v>0</v>
      </c>
      <c r="AZ482" s="59">
        <f t="shared" si="187"/>
        <v>0</v>
      </c>
      <c r="BA482" s="59">
        <f t="shared" si="187"/>
        <v>0</v>
      </c>
      <c r="BB482" s="59">
        <f t="shared" si="187"/>
        <v>0.33695157140432336</v>
      </c>
    </row>
    <row r="483" spans="1:54" x14ac:dyDescent="0.25">
      <c r="A483" s="61">
        <f t="shared" si="178"/>
        <v>43627</v>
      </c>
      <c r="B483" s="32">
        <f t="shared" si="168"/>
        <v>12.666303666470037</v>
      </c>
      <c r="C483" s="59">
        <f t="shared" si="184"/>
        <v>7.0919482859164329E-2</v>
      </c>
      <c r="D483" s="59">
        <f t="shared" si="184"/>
        <v>0.23645429474607632</v>
      </c>
      <c r="E483" s="60">
        <f t="shared" si="184"/>
        <v>0.23645429474607632</v>
      </c>
      <c r="F483" s="59">
        <f t="shared" si="184"/>
        <v>0.23645429474607632</v>
      </c>
      <c r="G483" s="59">
        <f t="shared" si="184"/>
        <v>0.23645429474607632</v>
      </c>
      <c r="H483" s="59">
        <f t="shared" si="184"/>
        <v>0</v>
      </c>
      <c r="I483" s="59">
        <f t="shared" si="184"/>
        <v>0</v>
      </c>
      <c r="J483" s="60">
        <f t="shared" si="184"/>
        <v>2.1006955823212179</v>
      </c>
      <c r="K483" s="59">
        <f t="shared" si="184"/>
        <v>1.4688063511589957E-2</v>
      </c>
      <c r="L483" s="60">
        <f t="shared" si="184"/>
        <v>0</v>
      </c>
      <c r="M483" s="59">
        <f t="shared" si="184"/>
        <v>1.4423039756924314</v>
      </c>
      <c r="N483" s="59">
        <f t="shared" si="184"/>
        <v>0.16805564658569744</v>
      </c>
      <c r="O483" s="59">
        <f t="shared" si="171"/>
        <v>1.2133617683487357</v>
      </c>
      <c r="P483" s="59">
        <f t="shared" si="171"/>
        <v>0.91926438682376521</v>
      </c>
      <c r="Q483" s="59">
        <f t="shared" si="184"/>
        <v>0</v>
      </c>
      <c r="R483" s="59">
        <f t="shared" si="184"/>
        <v>0.31930572851282513</v>
      </c>
      <c r="S483" s="60">
        <f t="shared" si="188"/>
        <v>0.84027823292848725</v>
      </c>
      <c r="T483" s="59">
        <f t="shared" si="188"/>
        <v>1.0923617028070336E-2</v>
      </c>
      <c r="U483" s="60">
        <f t="shared" si="188"/>
        <v>0</v>
      </c>
      <c r="V483" s="59">
        <f t="shared" si="188"/>
        <v>3.3611129317139493E-3</v>
      </c>
      <c r="W483" s="59">
        <f t="shared" si="186"/>
        <v>0.32098628497868215</v>
      </c>
      <c r="X483" s="59">
        <f t="shared" si="188"/>
        <v>0</v>
      </c>
      <c r="Y483" s="59">
        <f t="shared" si="188"/>
        <v>0.10503477911606091</v>
      </c>
      <c r="Z483" s="59">
        <f t="shared" si="188"/>
        <v>0</v>
      </c>
      <c r="AA483" s="59">
        <f t="shared" si="188"/>
        <v>4.2013911646424359E-2</v>
      </c>
      <c r="AB483" s="59">
        <f t="shared" si="188"/>
        <v>0</v>
      </c>
      <c r="AC483" s="59">
        <f t="shared" si="188"/>
        <v>0</v>
      </c>
      <c r="AD483" s="59">
        <f t="shared" si="188"/>
        <v>0</v>
      </c>
      <c r="AE483" s="59">
        <f t="shared" si="188"/>
        <v>8.4027823292848719E-2</v>
      </c>
      <c r="AF483" s="59">
        <f t="shared" si="188"/>
        <v>5.0416693975709234E-2</v>
      </c>
      <c r="AG483" s="60">
        <f t="shared" si="186"/>
        <v>1.0419450088313242</v>
      </c>
      <c r="AH483" s="59">
        <f t="shared" si="186"/>
        <v>0</v>
      </c>
      <c r="AI483" s="59">
        <f t="shared" si="186"/>
        <v>6.1172255357193873E-2</v>
      </c>
      <c r="AJ483" s="60">
        <f t="shared" si="186"/>
        <v>0</v>
      </c>
      <c r="AK483" s="60">
        <f t="shared" si="186"/>
        <v>0</v>
      </c>
      <c r="AL483" s="60">
        <f t="shared" si="186"/>
        <v>0.33611129317139488</v>
      </c>
      <c r="AM483" s="60">
        <f t="shared" si="186"/>
        <v>3.2770851084211003E-2</v>
      </c>
      <c r="AN483" s="60">
        <f t="shared" si="186"/>
        <v>1.6133342072226955</v>
      </c>
      <c r="AO483" s="60">
        <f t="shared" si="186"/>
        <v>0</v>
      </c>
      <c r="AP483" s="60">
        <f t="shared" si="186"/>
        <v>0</v>
      </c>
      <c r="AQ483" s="60">
        <f t="shared" si="186"/>
        <v>0</v>
      </c>
      <c r="AR483" s="59">
        <f t="shared" si="186"/>
        <v>0.20603622271406508</v>
      </c>
      <c r="AS483" s="59">
        <f t="shared" si="186"/>
        <v>0</v>
      </c>
      <c r="AT483" s="59">
        <f t="shared" si="186"/>
        <v>0.30250016385425543</v>
      </c>
      <c r="AU483" s="59">
        <f t="shared" si="186"/>
        <v>0</v>
      </c>
      <c r="AV483" s="59">
        <f t="shared" si="186"/>
        <v>8.4027823292848719E-2</v>
      </c>
      <c r="AW483" s="59">
        <f t="shared" si="186"/>
        <v>0</v>
      </c>
      <c r="AX483" s="59">
        <f t="shared" si="186"/>
        <v>0</v>
      </c>
      <c r="AY483" s="59">
        <f t="shared" si="187"/>
        <v>0</v>
      </c>
      <c r="AZ483" s="59">
        <f t="shared" si="187"/>
        <v>0</v>
      </c>
      <c r="BA483" s="59">
        <f t="shared" si="187"/>
        <v>0</v>
      </c>
      <c r="BB483" s="59">
        <f t="shared" si="187"/>
        <v>0.33695157140432336</v>
      </c>
    </row>
    <row r="484" spans="1:54" x14ac:dyDescent="0.25">
      <c r="A484" s="61">
        <f t="shared" si="178"/>
        <v>43628</v>
      </c>
      <c r="B484" s="32">
        <f t="shared" si="168"/>
        <v>12.666303666470037</v>
      </c>
      <c r="C484" s="59">
        <f t="shared" si="184"/>
        <v>7.0919482859164329E-2</v>
      </c>
      <c r="D484" s="59">
        <f t="shared" si="184"/>
        <v>0.23645429474607632</v>
      </c>
      <c r="E484" s="60">
        <f t="shared" si="184"/>
        <v>0.23645429474607632</v>
      </c>
      <c r="F484" s="59">
        <f t="shared" si="184"/>
        <v>0.23645429474607632</v>
      </c>
      <c r="G484" s="59">
        <f t="shared" si="184"/>
        <v>0.23645429474607632</v>
      </c>
      <c r="H484" s="59">
        <f t="shared" si="184"/>
        <v>0</v>
      </c>
      <c r="I484" s="59">
        <f t="shared" si="184"/>
        <v>0</v>
      </c>
      <c r="J484" s="60">
        <f t="shared" si="184"/>
        <v>2.1006955823212179</v>
      </c>
      <c r="K484" s="59">
        <f t="shared" si="184"/>
        <v>1.4688063511589957E-2</v>
      </c>
      <c r="L484" s="60">
        <f t="shared" si="184"/>
        <v>0</v>
      </c>
      <c r="M484" s="59">
        <f t="shared" si="184"/>
        <v>1.4423039756924314</v>
      </c>
      <c r="N484" s="59">
        <f t="shared" si="184"/>
        <v>0.16805564658569744</v>
      </c>
      <c r="O484" s="59">
        <f t="shared" si="171"/>
        <v>1.2133617683487357</v>
      </c>
      <c r="P484" s="59">
        <f t="shared" si="171"/>
        <v>0.91926438682376521</v>
      </c>
      <c r="Q484" s="59">
        <f t="shared" si="184"/>
        <v>0</v>
      </c>
      <c r="R484" s="59">
        <f t="shared" si="184"/>
        <v>0.31930572851282513</v>
      </c>
      <c r="S484" s="60">
        <f t="shared" si="188"/>
        <v>0.84027823292848725</v>
      </c>
      <c r="T484" s="59">
        <f t="shared" si="188"/>
        <v>1.0923617028070336E-2</v>
      </c>
      <c r="U484" s="60">
        <f t="shared" si="188"/>
        <v>0</v>
      </c>
      <c r="V484" s="59">
        <f t="shared" si="188"/>
        <v>3.3611129317139493E-3</v>
      </c>
      <c r="W484" s="59">
        <f t="shared" si="186"/>
        <v>0.32098628497868215</v>
      </c>
      <c r="X484" s="59">
        <f t="shared" si="188"/>
        <v>0</v>
      </c>
      <c r="Y484" s="59">
        <f t="shared" si="188"/>
        <v>0.10503477911606091</v>
      </c>
      <c r="Z484" s="59">
        <f t="shared" si="188"/>
        <v>0</v>
      </c>
      <c r="AA484" s="59">
        <f t="shared" si="188"/>
        <v>4.2013911646424359E-2</v>
      </c>
      <c r="AB484" s="59">
        <f t="shared" si="188"/>
        <v>0</v>
      </c>
      <c r="AC484" s="59">
        <f t="shared" si="188"/>
        <v>0</v>
      </c>
      <c r="AD484" s="59">
        <f t="shared" si="188"/>
        <v>0</v>
      </c>
      <c r="AE484" s="59">
        <f t="shared" si="188"/>
        <v>8.4027823292848719E-2</v>
      </c>
      <c r="AF484" s="59">
        <f t="shared" si="188"/>
        <v>5.0416693975709234E-2</v>
      </c>
      <c r="AG484" s="60">
        <f t="shared" si="188"/>
        <v>1.0419450088313242</v>
      </c>
      <c r="AH484" s="59">
        <f t="shared" si="186"/>
        <v>0</v>
      </c>
      <c r="AI484" s="59">
        <f t="shared" si="186"/>
        <v>6.1172255357193873E-2</v>
      </c>
      <c r="AJ484" s="60">
        <f t="shared" si="186"/>
        <v>0</v>
      </c>
      <c r="AK484" s="60">
        <f t="shared" si="186"/>
        <v>0</v>
      </c>
      <c r="AL484" s="60">
        <f t="shared" si="186"/>
        <v>0.33611129317139488</v>
      </c>
      <c r="AM484" s="60">
        <f t="shared" si="186"/>
        <v>3.2770851084211003E-2</v>
      </c>
      <c r="AN484" s="60">
        <f t="shared" si="186"/>
        <v>1.6133342072226955</v>
      </c>
      <c r="AO484" s="60">
        <f t="shared" si="186"/>
        <v>0</v>
      </c>
      <c r="AP484" s="60">
        <f t="shared" si="186"/>
        <v>0</v>
      </c>
      <c r="AQ484" s="60">
        <f t="shared" si="186"/>
        <v>0</v>
      </c>
      <c r="AR484" s="59">
        <f t="shared" si="186"/>
        <v>0.20603622271406508</v>
      </c>
      <c r="AS484" s="59">
        <f t="shared" si="186"/>
        <v>0</v>
      </c>
      <c r="AT484" s="59">
        <f t="shared" si="186"/>
        <v>0.30250016385425543</v>
      </c>
      <c r="AU484" s="59">
        <f t="shared" si="186"/>
        <v>0</v>
      </c>
      <c r="AV484" s="59">
        <f t="shared" si="186"/>
        <v>8.4027823292848719E-2</v>
      </c>
      <c r="AW484" s="59">
        <f t="shared" si="186"/>
        <v>0</v>
      </c>
      <c r="AX484" s="59">
        <f t="shared" si="186"/>
        <v>0</v>
      </c>
      <c r="AY484" s="59">
        <f t="shared" si="187"/>
        <v>0</v>
      </c>
      <c r="AZ484" s="59">
        <f t="shared" si="187"/>
        <v>0</v>
      </c>
      <c r="BA484" s="59">
        <f t="shared" si="187"/>
        <v>0</v>
      </c>
      <c r="BB484" s="59">
        <f t="shared" si="187"/>
        <v>0.33695157140432336</v>
      </c>
    </row>
    <row r="485" spans="1:54" x14ac:dyDescent="0.25">
      <c r="A485" s="61">
        <f t="shared" si="178"/>
        <v>43629</v>
      </c>
      <c r="B485" s="32">
        <f t="shared" si="168"/>
        <v>12.666303666470037</v>
      </c>
      <c r="C485" s="59">
        <f t="shared" si="184"/>
        <v>7.0919482859164329E-2</v>
      </c>
      <c r="D485" s="59">
        <f t="shared" si="184"/>
        <v>0.23645429474607632</v>
      </c>
      <c r="E485" s="60">
        <f t="shared" si="184"/>
        <v>0.23645429474607632</v>
      </c>
      <c r="F485" s="59">
        <f t="shared" si="184"/>
        <v>0.23645429474607632</v>
      </c>
      <c r="G485" s="59">
        <f t="shared" si="184"/>
        <v>0.23645429474607632</v>
      </c>
      <c r="H485" s="59">
        <f t="shared" si="184"/>
        <v>0</v>
      </c>
      <c r="I485" s="59">
        <f t="shared" si="184"/>
        <v>0</v>
      </c>
      <c r="J485" s="60">
        <f t="shared" si="184"/>
        <v>2.1006955823212179</v>
      </c>
      <c r="K485" s="59">
        <f t="shared" si="184"/>
        <v>1.4688063511589957E-2</v>
      </c>
      <c r="L485" s="60">
        <f t="shared" si="184"/>
        <v>0</v>
      </c>
      <c r="M485" s="59">
        <f t="shared" si="184"/>
        <v>1.4423039756924314</v>
      </c>
      <c r="N485" s="59">
        <f t="shared" si="184"/>
        <v>0.16805564658569744</v>
      </c>
      <c r="O485" s="59">
        <f t="shared" si="171"/>
        <v>1.2133617683487357</v>
      </c>
      <c r="P485" s="59">
        <f t="shared" si="171"/>
        <v>0.91926438682376521</v>
      </c>
      <c r="Q485" s="59">
        <f t="shared" si="184"/>
        <v>0</v>
      </c>
      <c r="R485" s="59">
        <f t="shared" si="184"/>
        <v>0.31930572851282513</v>
      </c>
      <c r="S485" s="60">
        <f t="shared" si="188"/>
        <v>0.84027823292848725</v>
      </c>
      <c r="T485" s="59">
        <f t="shared" si="188"/>
        <v>1.0923617028070336E-2</v>
      </c>
      <c r="U485" s="60">
        <f t="shared" si="188"/>
        <v>0</v>
      </c>
      <c r="V485" s="59">
        <f t="shared" si="188"/>
        <v>3.3611129317139493E-3</v>
      </c>
      <c r="W485" s="59">
        <f t="shared" si="186"/>
        <v>0.32098628497868215</v>
      </c>
      <c r="X485" s="59">
        <f t="shared" si="188"/>
        <v>0</v>
      </c>
      <c r="Y485" s="59">
        <f t="shared" si="188"/>
        <v>0.10503477911606091</v>
      </c>
      <c r="Z485" s="59">
        <f t="shared" si="188"/>
        <v>0</v>
      </c>
      <c r="AA485" s="59">
        <f t="shared" si="188"/>
        <v>4.2013911646424359E-2</v>
      </c>
      <c r="AB485" s="59">
        <f t="shared" si="188"/>
        <v>0</v>
      </c>
      <c r="AC485" s="59">
        <f t="shared" si="188"/>
        <v>0</v>
      </c>
      <c r="AD485" s="59">
        <f t="shared" si="188"/>
        <v>0</v>
      </c>
      <c r="AE485" s="59">
        <f t="shared" si="188"/>
        <v>8.4027823292848719E-2</v>
      </c>
      <c r="AF485" s="59">
        <f t="shared" si="188"/>
        <v>5.0416693975709234E-2</v>
      </c>
      <c r="AG485" s="60">
        <f t="shared" si="186"/>
        <v>1.0419450088313242</v>
      </c>
      <c r="AH485" s="59">
        <f t="shared" si="186"/>
        <v>0</v>
      </c>
      <c r="AI485" s="59">
        <f t="shared" si="186"/>
        <v>6.1172255357193873E-2</v>
      </c>
      <c r="AJ485" s="60">
        <f t="shared" si="186"/>
        <v>0</v>
      </c>
      <c r="AK485" s="60">
        <f t="shared" si="186"/>
        <v>0</v>
      </c>
      <c r="AL485" s="60">
        <f t="shared" si="186"/>
        <v>0.33611129317139488</v>
      </c>
      <c r="AM485" s="60">
        <f t="shared" si="186"/>
        <v>3.2770851084211003E-2</v>
      </c>
      <c r="AN485" s="60">
        <f t="shared" si="186"/>
        <v>1.6133342072226955</v>
      </c>
      <c r="AO485" s="60">
        <f t="shared" si="186"/>
        <v>0</v>
      </c>
      <c r="AP485" s="60">
        <f t="shared" si="186"/>
        <v>0</v>
      </c>
      <c r="AQ485" s="60">
        <f t="shared" si="186"/>
        <v>0</v>
      </c>
      <c r="AR485" s="59">
        <f t="shared" si="186"/>
        <v>0.20603622271406508</v>
      </c>
      <c r="AS485" s="59">
        <f t="shared" si="186"/>
        <v>0</v>
      </c>
      <c r="AT485" s="59">
        <f t="shared" si="186"/>
        <v>0.30250016385425543</v>
      </c>
      <c r="AU485" s="59">
        <f t="shared" si="186"/>
        <v>0</v>
      </c>
      <c r="AV485" s="59">
        <f t="shared" si="186"/>
        <v>8.4027823292848719E-2</v>
      </c>
      <c r="AW485" s="59">
        <f t="shared" si="186"/>
        <v>0</v>
      </c>
      <c r="AX485" s="59">
        <f t="shared" si="186"/>
        <v>0</v>
      </c>
      <c r="AY485" s="59">
        <f t="shared" si="187"/>
        <v>0</v>
      </c>
      <c r="AZ485" s="59">
        <f t="shared" si="187"/>
        <v>0</v>
      </c>
      <c r="BA485" s="59">
        <f t="shared" si="187"/>
        <v>0</v>
      </c>
      <c r="BB485" s="59">
        <f t="shared" si="187"/>
        <v>0.33695157140432336</v>
      </c>
    </row>
    <row r="486" spans="1:54" x14ac:dyDescent="0.25">
      <c r="A486" s="61">
        <f t="shared" si="178"/>
        <v>43630</v>
      </c>
      <c r="B486" s="32">
        <f t="shared" si="168"/>
        <v>12.666303666470037</v>
      </c>
      <c r="C486" s="59">
        <f t="shared" si="184"/>
        <v>7.0919482859164329E-2</v>
      </c>
      <c r="D486" s="59">
        <f t="shared" si="184"/>
        <v>0.23645429474607632</v>
      </c>
      <c r="E486" s="60">
        <f t="shared" si="184"/>
        <v>0.23645429474607632</v>
      </c>
      <c r="F486" s="59">
        <f t="shared" si="184"/>
        <v>0.23645429474607632</v>
      </c>
      <c r="G486" s="59">
        <f t="shared" si="184"/>
        <v>0.23645429474607632</v>
      </c>
      <c r="H486" s="59">
        <f t="shared" si="184"/>
        <v>0</v>
      </c>
      <c r="I486" s="59">
        <f t="shared" si="184"/>
        <v>0</v>
      </c>
      <c r="J486" s="60">
        <f t="shared" si="184"/>
        <v>2.1006955823212179</v>
      </c>
      <c r="K486" s="59">
        <f t="shared" si="184"/>
        <v>1.4688063511589957E-2</v>
      </c>
      <c r="L486" s="60">
        <f t="shared" si="184"/>
        <v>0</v>
      </c>
      <c r="M486" s="59">
        <f t="shared" si="184"/>
        <v>1.4423039756924314</v>
      </c>
      <c r="N486" s="59">
        <f t="shared" si="184"/>
        <v>0.16805564658569744</v>
      </c>
      <c r="O486" s="59">
        <f t="shared" si="171"/>
        <v>1.2133617683487357</v>
      </c>
      <c r="P486" s="59">
        <f t="shared" si="171"/>
        <v>0.91926438682376521</v>
      </c>
      <c r="Q486" s="59">
        <f t="shared" si="184"/>
        <v>0</v>
      </c>
      <c r="R486" s="59">
        <f t="shared" si="184"/>
        <v>0.31930572851282513</v>
      </c>
      <c r="S486" s="60">
        <f t="shared" si="188"/>
        <v>0.84027823292848725</v>
      </c>
      <c r="T486" s="59">
        <f t="shared" si="188"/>
        <v>1.0923617028070336E-2</v>
      </c>
      <c r="U486" s="60">
        <f t="shared" si="188"/>
        <v>0</v>
      </c>
      <c r="V486" s="59">
        <f t="shared" si="188"/>
        <v>3.3611129317139493E-3</v>
      </c>
      <c r="W486" s="59">
        <f t="shared" si="186"/>
        <v>0.32098628497868215</v>
      </c>
      <c r="X486" s="59">
        <f t="shared" si="188"/>
        <v>0</v>
      </c>
      <c r="Y486" s="59">
        <f t="shared" si="188"/>
        <v>0.10503477911606091</v>
      </c>
      <c r="Z486" s="59">
        <f t="shared" si="188"/>
        <v>0</v>
      </c>
      <c r="AA486" s="59">
        <f t="shared" si="188"/>
        <v>4.2013911646424359E-2</v>
      </c>
      <c r="AB486" s="59">
        <f t="shared" si="188"/>
        <v>0</v>
      </c>
      <c r="AC486" s="59">
        <f t="shared" si="188"/>
        <v>0</v>
      </c>
      <c r="AD486" s="59">
        <f t="shared" si="188"/>
        <v>0</v>
      </c>
      <c r="AE486" s="59">
        <f t="shared" si="188"/>
        <v>8.4027823292848719E-2</v>
      </c>
      <c r="AF486" s="59">
        <f t="shared" si="188"/>
        <v>5.0416693975709234E-2</v>
      </c>
      <c r="AG486" s="60">
        <f t="shared" si="186"/>
        <v>1.0419450088313242</v>
      </c>
      <c r="AH486" s="59">
        <f t="shared" si="186"/>
        <v>0</v>
      </c>
      <c r="AI486" s="59">
        <f t="shared" si="186"/>
        <v>6.1172255357193873E-2</v>
      </c>
      <c r="AJ486" s="60">
        <f t="shared" si="186"/>
        <v>0</v>
      </c>
      <c r="AK486" s="60">
        <f t="shared" si="186"/>
        <v>0</v>
      </c>
      <c r="AL486" s="60">
        <f t="shared" si="186"/>
        <v>0.33611129317139488</v>
      </c>
      <c r="AM486" s="60">
        <f t="shared" si="186"/>
        <v>3.2770851084211003E-2</v>
      </c>
      <c r="AN486" s="60">
        <f t="shared" si="186"/>
        <v>1.6133342072226955</v>
      </c>
      <c r="AO486" s="60">
        <f t="shared" si="186"/>
        <v>0</v>
      </c>
      <c r="AP486" s="60">
        <f t="shared" si="186"/>
        <v>0</v>
      </c>
      <c r="AQ486" s="60">
        <f t="shared" si="186"/>
        <v>0</v>
      </c>
      <c r="AR486" s="59">
        <f t="shared" si="186"/>
        <v>0.20603622271406508</v>
      </c>
      <c r="AS486" s="59">
        <f t="shared" si="186"/>
        <v>0</v>
      </c>
      <c r="AT486" s="59">
        <f t="shared" si="186"/>
        <v>0.30250016385425543</v>
      </c>
      <c r="AU486" s="59">
        <f t="shared" si="186"/>
        <v>0</v>
      </c>
      <c r="AV486" s="59">
        <f t="shared" si="186"/>
        <v>8.4027823292848719E-2</v>
      </c>
      <c r="AW486" s="59">
        <f t="shared" si="186"/>
        <v>0</v>
      </c>
      <c r="AX486" s="59">
        <f t="shared" si="186"/>
        <v>0</v>
      </c>
      <c r="AY486" s="59">
        <f t="shared" si="187"/>
        <v>0</v>
      </c>
      <c r="AZ486" s="59">
        <f t="shared" si="187"/>
        <v>0</v>
      </c>
      <c r="BA486" s="59">
        <f t="shared" si="187"/>
        <v>0</v>
      </c>
      <c r="BB486" s="59">
        <f t="shared" si="187"/>
        <v>0.33695157140432336</v>
      </c>
    </row>
    <row r="487" spans="1:54" x14ac:dyDescent="0.25">
      <c r="A487" s="61">
        <f t="shared" si="178"/>
        <v>43631</v>
      </c>
      <c r="B487" s="32">
        <f t="shared" si="168"/>
        <v>12.666303666470037</v>
      </c>
      <c r="C487" s="59">
        <f t="shared" si="184"/>
        <v>7.0919482859164329E-2</v>
      </c>
      <c r="D487" s="59">
        <f t="shared" si="184"/>
        <v>0.23645429474607632</v>
      </c>
      <c r="E487" s="60">
        <f t="shared" si="184"/>
        <v>0.23645429474607632</v>
      </c>
      <c r="F487" s="59">
        <f t="shared" si="184"/>
        <v>0.23645429474607632</v>
      </c>
      <c r="G487" s="59">
        <f t="shared" si="184"/>
        <v>0.23645429474607632</v>
      </c>
      <c r="H487" s="59">
        <f t="shared" si="184"/>
        <v>0</v>
      </c>
      <c r="I487" s="59">
        <f t="shared" si="184"/>
        <v>0</v>
      </c>
      <c r="J487" s="60">
        <f t="shared" si="184"/>
        <v>2.1006955823212179</v>
      </c>
      <c r="K487" s="59">
        <f t="shared" si="184"/>
        <v>1.4688063511589957E-2</v>
      </c>
      <c r="L487" s="60">
        <f t="shared" si="184"/>
        <v>0</v>
      </c>
      <c r="M487" s="59">
        <f t="shared" si="184"/>
        <v>1.4423039756924314</v>
      </c>
      <c r="N487" s="59">
        <f t="shared" si="184"/>
        <v>0.16805564658569744</v>
      </c>
      <c r="O487" s="59">
        <f t="shared" si="171"/>
        <v>1.2133617683487357</v>
      </c>
      <c r="P487" s="59">
        <f t="shared" si="171"/>
        <v>0.91926438682376521</v>
      </c>
      <c r="Q487" s="59">
        <f t="shared" si="184"/>
        <v>0</v>
      </c>
      <c r="R487" s="59">
        <f t="shared" si="184"/>
        <v>0.31930572851282513</v>
      </c>
      <c r="S487" s="60">
        <f t="shared" si="188"/>
        <v>0.84027823292848725</v>
      </c>
      <c r="T487" s="59">
        <f t="shared" si="188"/>
        <v>1.0923617028070336E-2</v>
      </c>
      <c r="U487" s="60">
        <f t="shared" si="188"/>
        <v>0</v>
      </c>
      <c r="V487" s="59">
        <f t="shared" si="188"/>
        <v>3.3611129317139493E-3</v>
      </c>
      <c r="W487" s="59">
        <f t="shared" si="186"/>
        <v>0.32098628497868215</v>
      </c>
      <c r="X487" s="59">
        <f t="shared" si="188"/>
        <v>0</v>
      </c>
      <c r="Y487" s="59">
        <f t="shared" si="188"/>
        <v>0.10503477911606091</v>
      </c>
      <c r="Z487" s="59">
        <f t="shared" si="188"/>
        <v>0</v>
      </c>
      <c r="AA487" s="59">
        <f t="shared" si="188"/>
        <v>4.2013911646424359E-2</v>
      </c>
      <c r="AB487" s="59">
        <f t="shared" si="188"/>
        <v>0</v>
      </c>
      <c r="AC487" s="59">
        <f t="shared" si="188"/>
        <v>0</v>
      </c>
      <c r="AD487" s="59">
        <f t="shared" si="188"/>
        <v>0</v>
      </c>
      <c r="AE487" s="59">
        <f t="shared" si="188"/>
        <v>8.4027823292848719E-2</v>
      </c>
      <c r="AF487" s="59">
        <f t="shared" si="188"/>
        <v>5.0416693975709234E-2</v>
      </c>
      <c r="AG487" s="60">
        <f t="shared" si="186"/>
        <v>1.0419450088313242</v>
      </c>
      <c r="AH487" s="59">
        <f t="shared" si="186"/>
        <v>0</v>
      </c>
      <c r="AI487" s="59">
        <f t="shared" si="186"/>
        <v>6.1172255357193873E-2</v>
      </c>
      <c r="AJ487" s="60">
        <f t="shared" si="186"/>
        <v>0</v>
      </c>
      <c r="AK487" s="60">
        <f t="shared" si="186"/>
        <v>0</v>
      </c>
      <c r="AL487" s="60">
        <f t="shared" si="186"/>
        <v>0.33611129317139488</v>
      </c>
      <c r="AM487" s="60">
        <f t="shared" si="186"/>
        <v>3.2770851084211003E-2</v>
      </c>
      <c r="AN487" s="60">
        <f t="shared" si="186"/>
        <v>1.6133342072226955</v>
      </c>
      <c r="AO487" s="60">
        <f t="shared" si="186"/>
        <v>0</v>
      </c>
      <c r="AP487" s="60">
        <f t="shared" si="186"/>
        <v>0</v>
      </c>
      <c r="AQ487" s="60">
        <f t="shared" si="186"/>
        <v>0</v>
      </c>
      <c r="AR487" s="59">
        <f t="shared" si="186"/>
        <v>0.20603622271406508</v>
      </c>
      <c r="AS487" s="59">
        <f t="shared" si="186"/>
        <v>0</v>
      </c>
      <c r="AT487" s="59">
        <f t="shared" si="186"/>
        <v>0.30250016385425543</v>
      </c>
      <c r="AU487" s="59">
        <f t="shared" si="186"/>
        <v>0</v>
      </c>
      <c r="AV487" s="59">
        <f t="shared" si="186"/>
        <v>8.4027823292848719E-2</v>
      </c>
      <c r="AW487" s="59">
        <f t="shared" si="186"/>
        <v>0</v>
      </c>
      <c r="AX487" s="59">
        <f t="shared" si="186"/>
        <v>0</v>
      </c>
      <c r="AY487" s="59">
        <f t="shared" si="187"/>
        <v>0</v>
      </c>
      <c r="AZ487" s="59">
        <f t="shared" si="187"/>
        <v>0</v>
      </c>
      <c r="BA487" s="59">
        <f t="shared" si="187"/>
        <v>0</v>
      </c>
      <c r="BB487" s="59">
        <f t="shared" si="187"/>
        <v>0.33695157140432336</v>
      </c>
    </row>
    <row r="488" spans="1:54" x14ac:dyDescent="0.25">
      <c r="A488" s="61">
        <f t="shared" si="178"/>
        <v>43632</v>
      </c>
      <c r="B488" s="32">
        <f t="shared" si="168"/>
        <v>12.666303666470037</v>
      </c>
      <c r="C488" s="59">
        <f t="shared" si="184"/>
        <v>7.0919482859164329E-2</v>
      </c>
      <c r="D488" s="59">
        <f t="shared" si="184"/>
        <v>0.23645429474607632</v>
      </c>
      <c r="E488" s="60">
        <f t="shared" si="184"/>
        <v>0.23645429474607632</v>
      </c>
      <c r="F488" s="59">
        <f t="shared" si="184"/>
        <v>0.23645429474607632</v>
      </c>
      <c r="G488" s="59">
        <f t="shared" si="184"/>
        <v>0.23645429474607632</v>
      </c>
      <c r="H488" s="59">
        <f t="shared" si="184"/>
        <v>0</v>
      </c>
      <c r="I488" s="59">
        <f t="shared" si="184"/>
        <v>0</v>
      </c>
      <c r="J488" s="60">
        <f t="shared" si="184"/>
        <v>2.1006955823212179</v>
      </c>
      <c r="K488" s="59">
        <f t="shared" si="184"/>
        <v>1.4688063511589957E-2</v>
      </c>
      <c r="L488" s="60">
        <f t="shared" si="184"/>
        <v>0</v>
      </c>
      <c r="M488" s="59">
        <f t="shared" si="184"/>
        <v>1.4423039756924314</v>
      </c>
      <c r="N488" s="59">
        <f t="shared" si="184"/>
        <v>0.16805564658569744</v>
      </c>
      <c r="O488" s="59">
        <f t="shared" si="171"/>
        <v>1.2133617683487357</v>
      </c>
      <c r="P488" s="59">
        <f t="shared" si="171"/>
        <v>0.91926438682376521</v>
      </c>
      <c r="Q488" s="59">
        <f t="shared" si="184"/>
        <v>0</v>
      </c>
      <c r="R488" s="59">
        <f t="shared" si="184"/>
        <v>0.31930572851282513</v>
      </c>
      <c r="S488" s="60">
        <f t="shared" si="188"/>
        <v>0.84027823292848725</v>
      </c>
      <c r="T488" s="59">
        <f t="shared" si="188"/>
        <v>1.0923617028070336E-2</v>
      </c>
      <c r="U488" s="60">
        <f t="shared" si="188"/>
        <v>0</v>
      </c>
      <c r="V488" s="59">
        <f t="shared" si="188"/>
        <v>3.3611129317139493E-3</v>
      </c>
      <c r="W488" s="59">
        <f t="shared" si="186"/>
        <v>0.32098628497868215</v>
      </c>
      <c r="X488" s="59">
        <f t="shared" si="188"/>
        <v>0</v>
      </c>
      <c r="Y488" s="59">
        <f t="shared" si="188"/>
        <v>0.10503477911606091</v>
      </c>
      <c r="Z488" s="59">
        <f t="shared" si="188"/>
        <v>0</v>
      </c>
      <c r="AA488" s="59">
        <f t="shared" si="188"/>
        <v>4.2013911646424359E-2</v>
      </c>
      <c r="AB488" s="59">
        <f t="shared" si="188"/>
        <v>0</v>
      </c>
      <c r="AC488" s="59">
        <f t="shared" si="188"/>
        <v>0</v>
      </c>
      <c r="AD488" s="59">
        <f t="shared" si="188"/>
        <v>0</v>
      </c>
      <c r="AE488" s="59">
        <f t="shared" si="188"/>
        <v>8.4027823292848719E-2</v>
      </c>
      <c r="AF488" s="59">
        <f t="shared" si="188"/>
        <v>5.0416693975709234E-2</v>
      </c>
      <c r="AG488" s="60">
        <f t="shared" si="186"/>
        <v>1.0419450088313242</v>
      </c>
      <c r="AH488" s="59">
        <f t="shared" si="186"/>
        <v>0</v>
      </c>
      <c r="AI488" s="59">
        <f t="shared" si="186"/>
        <v>6.1172255357193873E-2</v>
      </c>
      <c r="AJ488" s="60">
        <f t="shared" si="186"/>
        <v>0</v>
      </c>
      <c r="AK488" s="60">
        <f t="shared" si="186"/>
        <v>0</v>
      </c>
      <c r="AL488" s="60">
        <f t="shared" si="186"/>
        <v>0.33611129317139488</v>
      </c>
      <c r="AM488" s="60">
        <f t="shared" si="186"/>
        <v>3.2770851084211003E-2</v>
      </c>
      <c r="AN488" s="60">
        <f t="shared" si="186"/>
        <v>1.6133342072226955</v>
      </c>
      <c r="AO488" s="60">
        <f t="shared" si="186"/>
        <v>0</v>
      </c>
      <c r="AP488" s="60">
        <f t="shared" si="186"/>
        <v>0</v>
      </c>
      <c r="AQ488" s="60">
        <f t="shared" si="186"/>
        <v>0</v>
      </c>
      <c r="AR488" s="59">
        <f t="shared" si="186"/>
        <v>0.20603622271406508</v>
      </c>
      <c r="AS488" s="59">
        <f t="shared" si="186"/>
        <v>0</v>
      </c>
      <c r="AT488" s="59">
        <f t="shared" si="186"/>
        <v>0.30250016385425543</v>
      </c>
      <c r="AU488" s="59">
        <f t="shared" si="186"/>
        <v>0</v>
      </c>
      <c r="AV488" s="59">
        <f t="shared" si="186"/>
        <v>8.4027823292848719E-2</v>
      </c>
      <c r="AW488" s="59">
        <f t="shared" si="186"/>
        <v>0</v>
      </c>
      <c r="AX488" s="59">
        <f t="shared" si="186"/>
        <v>0</v>
      </c>
      <c r="AY488" s="59">
        <f t="shared" si="187"/>
        <v>0</v>
      </c>
      <c r="AZ488" s="59">
        <f t="shared" si="187"/>
        <v>0</v>
      </c>
      <c r="BA488" s="59">
        <f t="shared" si="187"/>
        <v>0</v>
      </c>
      <c r="BB488" s="59">
        <f t="shared" si="187"/>
        <v>0.33695157140432336</v>
      </c>
    </row>
    <row r="489" spans="1:54" x14ac:dyDescent="0.25">
      <c r="A489" s="61">
        <f t="shared" si="178"/>
        <v>43633</v>
      </c>
      <c r="B489" s="32">
        <f t="shared" si="168"/>
        <v>12.666303666470037</v>
      </c>
      <c r="C489" s="59">
        <f t="shared" ref="C489:R517" si="189">C$38/1.98347/30</f>
        <v>7.0919482859164329E-2</v>
      </c>
      <c r="D489" s="59">
        <f t="shared" si="189"/>
        <v>0.23645429474607632</v>
      </c>
      <c r="E489" s="60">
        <f t="shared" si="189"/>
        <v>0.23645429474607632</v>
      </c>
      <c r="F489" s="59">
        <f t="shared" si="189"/>
        <v>0.23645429474607632</v>
      </c>
      <c r="G489" s="59">
        <f t="shared" si="189"/>
        <v>0.23645429474607632</v>
      </c>
      <c r="H489" s="59">
        <f t="shared" si="189"/>
        <v>0</v>
      </c>
      <c r="I489" s="59">
        <f t="shared" si="189"/>
        <v>0</v>
      </c>
      <c r="J489" s="60">
        <f t="shared" si="189"/>
        <v>2.1006955823212179</v>
      </c>
      <c r="K489" s="59">
        <f t="shared" si="189"/>
        <v>1.4688063511589957E-2</v>
      </c>
      <c r="L489" s="60">
        <f t="shared" si="189"/>
        <v>0</v>
      </c>
      <c r="M489" s="59">
        <f t="shared" si="189"/>
        <v>1.4423039756924314</v>
      </c>
      <c r="N489" s="59">
        <f t="shared" si="189"/>
        <v>0.16805564658569744</v>
      </c>
      <c r="O489" s="59">
        <f t="shared" si="171"/>
        <v>1.2133617683487357</v>
      </c>
      <c r="P489" s="59">
        <f t="shared" si="171"/>
        <v>0.91926438682376521</v>
      </c>
      <c r="Q489" s="59">
        <f t="shared" si="189"/>
        <v>0</v>
      </c>
      <c r="R489" s="59">
        <f t="shared" si="189"/>
        <v>0.31930572851282513</v>
      </c>
      <c r="S489" s="60">
        <f t="shared" si="188"/>
        <v>0.84027823292848725</v>
      </c>
      <c r="T489" s="59">
        <f t="shared" si="188"/>
        <v>1.0923617028070336E-2</v>
      </c>
      <c r="U489" s="60">
        <f t="shared" si="188"/>
        <v>0</v>
      </c>
      <c r="V489" s="59">
        <f t="shared" si="188"/>
        <v>3.3611129317139493E-3</v>
      </c>
      <c r="W489" s="59">
        <f t="shared" si="186"/>
        <v>0.32098628497868215</v>
      </c>
      <c r="X489" s="59">
        <f t="shared" si="188"/>
        <v>0</v>
      </c>
      <c r="Y489" s="59">
        <f t="shared" si="188"/>
        <v>0.10503477911606091</v>
      </c>
      <c r="Z489" s="59">
        <f t="shared" si="188"/>
        <v>0</v>
      </c>
      <c r="AA489" s="59">
        <f t="shared" si="188"/>
        <v>4.2013911646424359E-2</v>
      </c>
      <c r="AB489" s="59">
        <f t="shared" si="188"/>
        <v>0</v>
      </c>
      <c r="AC489" s="59">
        <f t="shared" si="188"/>
        <v>0</v>
      </c>
      <c r="AD489" s="59">
        <f t="shared" si="188"/>
        <v>0</v>
      </c>
      <c r="AE489" s="59">
        <f t="shared" si="188"/>
        <v>8.4027823292848719E-2</v>
      </c>
      <c r="AF489" s="59">
        <f t="shared" si="188"/>
        <v>5.0416693975709234E-2</v>
      </c>
      <c r="AG489" s="60">
        <f t="shared" si="186"/>
        <v>1.0419450088313242</v>
      </c>
      <c r="AH489" s="59">
        <f t="shared" si="186"/>
        <v>0</v>
      </c>
      <c r="AI489" s="59">
        <f t="shared" si="186"/>
        <v>6.1172255357193873E-2</v>
      </c>
      <c r="AJ489" s="60">
        <f t="shared" si="186"/>
        <v>0</v>
      </c>
      <c r="AK489" s="60">
        <f t="shared" si="186"/>
        <v>0</v>
      </c>
      <c r="AL489" s="60">
        <f t="shared" si="186"/>
        <v>0.33611129317139488</v>
      </c>
      <c r="AM489" s="60">
        <f t="shared" si="186"/>
        <v>3.2770851084211003E-2</v>
      </c>
      <c r="AN489" s="60">
        <f t="shared" si="186"/>
        <v>1.6133342072226955</v>
      </c>
      <c r="AO489" s="60">
        <f t="shared" si="186"/>
        <v>0</v>
      </c>
      <c r="AP489" s="60">
        <f t="shared" si="186"/>
        <v>0</v>
      </c>
      <c r="AQ489" s="60">
        <f t="shared" si="186"/>
        <v>0</v>
      </c>
      <c r="AR489" s="59">
        <f t="shared" si="186"/>
        <v>0.20603622271406508</v>
      </c>
      <c r="AS489" s="59">
        <f t="shared" si="186"/>
        <v>0</v>
      </c>
      <c r="AT489" s="59">
        <f t="shared" si="186"/>
        <v>0.30250016385425543</v>
      </c>
      <c r="AU489" s="59">
        <f t="shared" si="186"/>
        <v>0</v>
      </c>
      <c r="AV489" s="59">
        <f t="shared" si="186"/>
        <v>8.4027823292848719E-2</v>
      </c>
      <c r="AW489" s="59">
        <f t="shared" si="186"/>
        <v>0</v>
      </c>
      <c r="AX489" s="59">
        <f t="shared" si="186"/>
        <v>0</v>
      </c>
      <c r="AY489" s="59">
        <f t="shared" si="187"/>
        <v>0</v>
      </c>
      <c r="AZ489" s="59">
        <f t="shared" si="187"/>
        <v>0</v>
      </c>
      <c r="BA489" s="59">
        <f t="shared" si="187"/>
        <v>0</v>
      </c>
      <c r="BB489" s="59">
        <f t="shared" si="187"/>
        <v>0.33695157140432336</v>
      </c>
    </row>
    <row r="490" spans="1:54" x14ac:dyDescent="0.25">
      <c r="A490" s="61">
        <f t="shared" si="178"/>
        <v>43634</v>
      </c>
      <c r="B490" s="32">
        <f>SUM(C490:BB490)</f>
        <v>12.666303666470037</v>
      </c>
      <c r="C490" s="59">
        <f t="shared" si="189"/>
        <v>7.0919482859164329E-2</v>
      </c>
      <c r="D490" s="59">
        <f t="shared" si="189"/>
        <v>0.23645429474607632</v>
      </c>
      <c r="E490" s="60">
        <f t="shared" si="189"/>
        <v>0.23645429474607632</v>
      </c>
      <c r="F490" s="59">
        <f t="shared" si="189"/>
        <v>0.23645429474607632</v>
      </c>
      <c r="G490" s="59">
        <f t="shared" si="189"/>
        <v>0.23645429474607632</v>
      </c>
      <c r="H490" s="59">
        <f t="shared" si="189"/>
        <v>0</v>
      </c>
      <c r="I490" s="59">
        <f t="shared" si="189"/>
        <v>0</v>
      </c>
      <c r="J490" s="60">
        <f t="shared" si="189"/>
        <v>2.1006955823212179</v>
      </c>
      <c r="K490" s="59">
        <f t="shared" si="189"/>
        <v>1.4688063511589957E-2</v>
      </c>
      <c r="L490" s="60">
        <f t="shared" si="189"/>
        <v>0</v>
      </c>
      <c r="M490" s="59">
        <f t="shared" si="189"/>
        <v>1.4423039756924314</v>
      </c>
      <c r="N490" s="59">
        <f t="shared" si="189"/>
        <v>0.16805564658569744</v>
      </c>
      <c r="O490" s="59">
        <f t="shared" si="171"/>
        <v>1.2133617683487357</v>
      </c>
      <c r="P490" s="59">
        <f t="shared" si="171"/>
        <v>0.91926438682376521</v>
      </c>
      <c r="Q490" s="59">
        <f t="shared" si="189"/>
        <v>0</v>
      </c>
      <c r="R490" s="59">
        <f t="shared" si="189"/>
        <v>0.31930572851282513</v>
      </c>
      <c r="S490" s="60">
        <f t="shared" si="188"/>
        <v>0.84027823292848725</v>
      </c>
      <c r="T490" s="59">
        <f t="shared" si="188"/>
        <v>1.0923617028070336E-2</v>
      </c>
      <c r="U490" s="60">
        <f t="shared" si="188"/>
        <v>0</v>
      </c>
      <c r="V490" s="59">
        <f t="shared" si="188"/>
        <v>3.3611129317139493E-3</v>
      </c>
      <c r="W490" s="59">
        <f t="shared" si="186"/>
        <v>0.32098628497868215</v>
      </c>
      <c r="X490" s="59">
        <f t="shared" si="188"/>
        <v>0</v>
      </c>
      <c r="Y490" s="59">
        <f t="shared" si="188"/>
        <v>0.10503477911606091</v>
      </c>
      <c r="Z490" s="59">
        <f t="shared" si="188"/>
        <v>0</v>
      </c>
      <c r="AA490" s="59">
        <f t="shared" si="188"/>
        <v>4.2013911646424359E-2</v>
      </c>
      <c r="AB490" s="59">
        <f t="shared" si="188"/>
        <v>0</v>
      </c>
      <c r="AC490" s="59">
        <f t="shared" si="188"/>
        <v>0</v>
      </c>
      <c r="AD490" s="59">
        <f t="shared" si="188"/>
        <v>0</v>
      </c>
      <c r="AE490" s="59">
        <f t="shared" si="188"/>
        <v>8.4027823292848719E-2</v>
      </c>
      <c r="AF490" s="59">
        <f t="shared" si="188"/>
        <v>5.0416693975709234E-2</v>
      </c>
      <c r="AG490" s="60">
        <f t="shared" si="186"/>
        <v>1.0419450088313242</v>
      </c>
      <c r="AH490" s="59">
        <f t="shared" si="186"/>
        <v>0</v>
      </c>
      <c r="AI490" s="59">
        <f t="shared" si="186"/>
        <v>6.1172255357193873E-2</v>
      </c>
      <c r="AJ490" s="60">
        <f t="shared" si="186"/>
        <v>0</v>
      </c>
      <c r="AK490" s="60">
        <f t="shared" si="186"/>
        <v>0</v>
      </c>
      <c r="AL490" s="60">
        <f t="shared" si="186"/>
        <v>0.33611129317139488</v>
      </c>
      <c r="AM490" s="60">
        <f t="shared" si="186"/>
        <v>3.2770851084211003E-2</v>
      </c>
      <c r="AN490" s="60">
        <f t="shared" si="186"/>
        <v>1.6133342072226955</v>
      </c>
      <c r="AO490" s="60">
        <f t="shared" si="186"/>
        <v>0</v>
      </c>
      <c r="AP490" s="60">
        <f t="shared" si="186"/>
        <v>0</v>
      </c>
      <c r="AQ490" s="60">
        <f t="shared" si="186"/>
        <v>0</v>
      </c>
      <c r="AR490" s="59">
        <f t="shared" si="186"/>
        <v>0.20603622271406508</v>
      </c>
      <c r="AS490" s="59">
        <f t="shared" si="186"/>
        <v>0</v>
      </c>
      <c r="AT490" s="59">
        <f t="shared" si="186"/>
        <v>0.30250016385425543</v>
      </c>
      <c r="AU490" s="59">
        <f t="shared" si="186"/>
        <v>0</v>
      </c>
      <c r="AV490" s="59">
        <f t="shared" si="186"/>
        <v>8.4027823292848719E-2</v>
      </c>
      <c r="AW490" s="59">
        <f t="shared" si="186"/>
        <v>0</v>
      </c>
      <c r="AX490" s="59">
        <f t="shared" si="186"/>
        <v>0</v>
      </c>
      <c r="AY490" s="59">
        <f t="shared" si="187"/>
        <v>0</v>
      </c>
      <c r="AZ490" s="59">
        <f t="shared" si="187"/>
        <v>0</v>
      </c>
      <c r="BA490" s="59">
        <f t="shared" si="187"/>
        <v>0</v>
      </c>
      <c r="BB490" s="59">
        <f t="shared" si="187"/>
        <v>0.33695157140432336</v>
      </c>
    </row>
    <row r="491" spans="1:54" x14ac:dyDescent="0.25">
      <c r="A491" s="61">
        <f t="shared" si="178"/>
        <v>43635</v>
      </c>
      <c r="B491" s="32">
        <f t="shared" si="168"/>
        <v>12.666303666470037</v>
      </c>
      <c r="C491" s="59">
        <f t="shared" si="189"/>
        <v>7.0919482859164329E-2</v>
      </c>
      <c r="D491" s="59">
        <f t="shared" si="189"/>
        <v>0.23645429474607632</v>
      </c>
      <c r="E491" s="60">
        <f t="shared" si="189"/>
        <v>0.23645429474607632</v>
      </c>
      <c r="F491" s="59">
        <f t="shared" si="189"/>
        <v>0.23645429474607632</v>
      </c>
      <c r="G491" s="59">
        <f t="shared" si="189"/>
        <v>0.23645429474607632</v>
      </c>
      <c r="H491" s="59">
        <f t="shared" si="189"/>
        <v>0</v>
      </c>
      <c r="I491" s="59">
        <f t="shared" si="189"/>
        <v>0</v>
      </c>
      <c r="J491" s="60">
        <f t="shared" si="189"/>
        <v>2.1006955823212179</v>
      </c>
      <c r="K491" s="59">
        <f t="shared" si="189"/>
        <v>1.4688063511589957E-2</v>
      </c>
      <c r="L491" s="60">
        <f t="shared" si="189"/>
        <v>0</v>
      </c>
      <c r="M491" s="59">
        <f t="shared" si="189"/>
        <v>1.4423039756924314</v>
      </c>
      <c r="N491" s="59">
        <f t="shared" si="189"/>
        <v>0.16805564658569744</v>
      </c>
      <c r="O491" s="59">
        <f t="shared" si="171"/>
        <v>1.2133617683487357</v>
      </c>
      <c r="P491" s="59">
        <f t="shared" si="171"/>
        <v>0.91926438682376521</v>
      </c>
      <c r="Q491" s="59">
        <f t="shared" si="189"/>
        <v>0</v>
      </c>
      <c r="R491" s="59">
        <f t="shared" si="189"/>
        <v>0.31930572851282513</v>
      </c>
      <c r="S491" s="60">
        <f t="shared" si="188"/>
        <v>0.84027823292848725</v>
      </c>
      <c r="T491" s="59">
        <f t="shared" si="188"/>
        <v>1.0923617028070336E-2</v>
      </c>
      <c r="U491" s="60">
        <f t="shared" si="188"/>
        <v>0</v>
      </c>
      <c r="V491" s="59">
        <f t="shared" si="188"/>
        <v>3.3611129317139493E-3</v>
      </c>
      <c r="W491" s="59">
        <f t="shared" si="186"/>
        <v>0.32098628497868215</v>
      </c>
      <c r="X491" s="59">
        <f t="shared" si="188"/>
        <v>0</v>
      </c>
      <c r="Y491" s="59">
        <f t="shared" si="188"/>
        <v>0.10503477911606091</v>
      </c>
      <c r="Z491" s="59">
        <f t="shared" si="188"/>
        <v>0</v>
      </c>
      <c r="AA491" s="59">
        <f t="shared" si="188"/>
        <v>4.2013911646424359E-2</v>
      </c>
      <c r="AB491" s="59">
        <f t="shared" si="188"/>
        <v>0</v>
      </c>
      <c r="AC491" s="59">
        <f t="shared" si="188"/>
        <v>0</v>
      </c>
      <c r="AD491" s="59">
        <f t="shared" si="188"/>
        <v>0</v>
      </c>
      <c r="AE491" s="59">
        <f t="shared" si="188"/>
        <v>8.4027823292848719E-2</v>
      </c>
      <c r="AF491" s="59">
        <f t="shared" si="188"/>
        <v>5.0416693975709234E-2</v>
      </c>
      <c r="AG491" s="60">
        <f t="shared" si="186"/>
        <v>1.0419450088313242</v>
      </c>
      <c r="AH491" s="59">
        <f t="shared" si="186"/>
        <v>0</v>
      </c>
      <c r="AI491" s="59">
        <f t="shared" si="186"/>
        <v>6.1172255357193873E-2</v>
      </c>
      <c r="AJ491" s="60">
        <f t="shared" si="186"/>
        <v>0</v>
      </c>
      <c r="AK491" s="60">
        <f t="shared" si="186"/>
        <v>0</v>
      </c>
      <c r="AL491" s="60">
        <f t="shared" si="186"/>
        <v>0.33611129317139488</v>
      </c>
      <c r="AM491" s="60">
        <f t="shared" si="186"/>
        <v>3.2770851084211003E-2</v>
      </c>
      <c r="AN491" s="60">
        <f t="shared" si="186"/>
        <v>1.6133342072226955</v>
      </c>
      <c r="AO491" s="60">
        <f t="shared" si="186"/>
        <v>0</v>
      </c>
      <c r="AP491" s="60">
        <f t="shared" si="186"/>
        <v>0</v>
      </c>
      <c r="AQ491" s="60">
        <f t="shared" si="186"/>
        <v>0</v>
      </c>
      <c r="AR491" s="59">
        <f t="shared" si="186"/>
        <v>0.20603622271406508</v>
      </c>
      <c r="AS491" s="59">
        <f t="shared" si="186"/>
        <v>0</v>
      </c>
      <c r="AT491" s="59">
        <f t="shared" si="186"/>
        <v>0.30250016385425543</v>
      </c>
      <c r="AU491" s="59">
        <f t="shared" si="186"/>
        <v>0</v>
      </c>
      <c r="AV491" s="59">
        <f t="shared" si="186"/>
        <v>8.4027823292848719E-2</v>
      </c>
      <c r="AW491" s="59">
        <f t="shared" si="186"/>
        <v>0</v>
      </c>
      <c r="AX491" s="59">
        <f t="shared" si="186"/>
        <v>0</v>
      </c>
      <c r="AY491" s="59">
        <f t="shared" si="187"/>
        <v>0</v>
      </c>
      <c r="AZ491" s="59">
        <f t="shared" si="187"/>
        <v>0</v>
      </c>
      <c r="BA491" s="59">
        <f t="shared" si="187"/>
        <v>0</v>
      </c>
      <c r="BB491" s="59">
        <f t="shared" si="187"/>
        <v>0.33695157140432336</v>
      </c>
    </row>
    <row r="492" spans="1:54" x14ac:dyDescent="0.25">
      <c r="A492" s="61">
        <f t="shared" si="178"/>
        <v>43636</v>
      </c>
      <c r="B492" s="32">
        <f t="shared" si="168"/>
        <v>12.666303666470037</v>
      </c>
      <c r="C492" s="59">
        <f t="shared" si="189"/>
        <v>7.0919482859164329E-2</v>
      </c>
      <c r="D492" s="59">
        <f t="shared" si="189"/>
        <v>0.23645429474607632</v>
      </c>
      <c r="E492" s="60">
        <f t="shared" si="189"/>
        <v>0.23645429474607632</v>
      </c>
      <c r="F492" s="59">
        <f t="shared" si="189"/>
        <v>0.23645429474607632</v>
      </c>
      <c r="G492" s="59">
        <f t="shared" si="189"/>
        <v>0.23645429474607632</v>
      </c>
      <c r="H492" s="59">
        <f t="shared" si="189"/>
        <v>0</v>
      </c>
      <c r="I492" s="59">
        <f t="shared" si="189"/>
        <v>0</v>
      </c>
      <c r="J492" s="60">
        <f t="shared" si="189"/>
        <v>2.1006955823212179</v>
      </c>
      <c r="K492" s="59">
        <f t="shared" si="189"/>
        <v>1.4688063511589957E-2</v>
      </c>
      <c r="L492" s="60">
        <f t="shared" si="189"/>
        <v>0</v>
      </c>
      <c r="M492" s="59">
        <f t="shared" si="189"/>
        <v>1.4423039756924314</v>
      </c>
      <c r="N492" s="59">
        <f t="shared" si="189"/>
        <v>0.16805564658569744</v>
      </c>
      <c r="O492" s="59">
        <f t="shared" si="171"/>
        <v>1.2133617683487357</v>
      </c>
      <c r="P492" s="59">
        <f t="shared" si="171"/>
        <v>0.91926438682376521</v>
      </c>
      <c r="Q492" s="59">
        <f t="shared" si="189"/>
        <v>0</v>
      </c>
      <c r="R492" s="59">
        <f t="shared" si="189"/>
        <v>0.31930572851282513</v>
      </c>
      <c r="S492" s="60">
        <f t="shared" si="188"/>
        <v>0.84027823292848725</v>
      </c>
      <c r="T492" s="59">
        <f t="shared" si="188"/>
        <v>1.0923617028070336E-2</v>
      </c>
      <c r="U492" s="60">
        <f t="shared" si="188"/>
        <v>0</v>
      </c>
      <c r="V492" s="59">
        <f t="shared" si="188"/>
        <v>3.3611129317139493E-3</v>
      </c>
      <c r="W492" s="59">
        <f t="shared" si="186"/>
        <v>0.32098628497868215</v>
      </c>
      <c r="X492" s="59">
        <f t="shared" si="188"/>
        <v>0</v>
      </c>
      <c r="Y492" s="59">
        <f t="shared" si="188"/>
        <v>0.10503477911606091</v>
      </c>
      <c r="Z492" s="59">
        <f t="shared" si="188"/>
        <v>0</v>
      </c>
      <c r="AA492" s="59">
        <f t="shared" si="188"/>
        <v>4.2013911646424359E-2</v>
      </c>
      <c r="AB492" s="59">
        <f t="shared" si="188"/>
        <v>0</v>
      </c>
      <c r="AC492" s="59">
        <f t="shared" si="188"/>
        <v>0</v>
      </c>
      <c r="AD492" s="59">
        <f t="shared" si="188"/>
        <v>0</v>
      </c>
      <c r="AE492" s="59">
        <f t="shared" si="188"/>
        <v>8.4027823292848719E-2</v>
      </c>
      <c r="AF492" s="59">
        <f t="shared" si="188"/>
        <v>5.0416693975709234E-2</v>
      </c>
      <c r="AG492" s="60">
        <f t="shared" si="186"/>
        <v>1.0419450088313242</v>
      </c>
      <c r="AH492" s="59">
        <f t="shared" si="186"/>
        <v>0</v>
      </c>
      <c r="AI492" s="59">
        <f t="shared" si="186"/>
        <v>6.1172255357193873E-2</v>
      </c>
      <c r="AJ492" s="60">
        <f t="shared" si="186"/>
        <v>0</v>
      </c>
      <c r="AK492" s="60">
        <f t="shared" si="186"/>
        <v>0</v>
      </c>
      <c r="AL492" s="60">
        <f t="shared" si="186"/>
        <v>0.33611129317139488</v>
      </c>
      <c r="AM492" s="60">
        <f t="shared" si="186"/>
        <v>3.2770851084211003E-2</v>
      </c>
      <c r="AN492" s="60">
        <f t="shared" si="186"/>
        <v>1.6133342072226955</v>
      </c>
      <c r="AO492" s="60">
        <f t="shared" si="186"/>
        <v>0</v>
      </c>
      <c r="AP492" s="60">
        <f t="shared" si="186"/>
        <v>0</v>
      </c>
      <c r="AQ492" s="60">
        <f t="shared" si="186"/>
        <v>0</v>
      </c>
      <c r="AR492" s="59">
        <f t="shared" si="186"/>
        <v>0.20603622271406508</v>
      </c>
      <c r="AS492" s="59">
        <f t="shared" si="186"/>
        <v>0</v>
      </c>
      <c r="AT492" s="59">
        <f t="shared" si="186"/>
        <v>0.30250016385425543</v>
      </c>
      <c r="AU492" s="59">
        <f t="shared" si="186"/>
        <v>0</v>
      </c>
      <c r="AV492" s="59">
        <f t="shared" si="186"/>
        <v>8.4027823292848719E-2</v>
      </c>
      <c r="AW492" s="59">
        <f t="shared" ref="AW492:BB506" si="190">AW$38/1.98347/30</f>
        <v>0</v>
      </c>
      <c r="AX492" s="59">
        <f t="shared" si="190"/>
        <v>0</v>
      </c>
      <c r="AY492" s="59">
        <f t="shared" si="190"/>
        <v>0</v>
      </c>
      <c r="AZ492" s="59">
        <f t="shared" si="190"/>
        <v>0</v>
      </c>
      <c r="BA492" s="59">
        <f t="shared" si="190"/>
        <v>0</v>
      </c>
      <c r="BB492" s="59">
        <f t="shared" si="190"/>
        <v>0.33695157140432336</v>
      </c>
    </row>
    <row r="493" spans="1:54" x14ac:dyDescent="0.25">
      <c r="A493" s="61">
        <f t="shared" si="178"/>
        <v>43637</v>
      </c>
      <c r="B493" s="32">
        <f t="shared" si="168"/>
        <v>12.666303666470037</v>
      </c>
      <c r="C493" s="59">
        <f t="shared" si="189"/>
        <v>7.0919482859164329E-2</v>
      </c>
      <c r="D493" s="59">
        <f t="shared" si="189"/>
        <v>0.23645429474607632</v>
      </c>
      <c r="E493" s="60">
        <f t="shared" si="189"/>
        <v>0.23645429474607632</v>
      </c>
      <c r="F493" s="59">
        <f t="shared" si="189"/>
        <v>0.23645429474607632</v>
      </c>
      <c r="G493" s="59">
        <f t="shared" si="189"/>
        <v>0.23645429474607632</v>
      </c>
      <c r="H493" s="59">
        <f t="shared" si="189"/>
        <v>0</v>
      </c>
      <c r="I493" s="59">
        <f t="shared" si="189"/>
        <v>0</v>
      </c>
      <c r="J493" s="60">
        <f t="shared" si="189"/>
        <v>2.1006955823212179</v>
      </c>
      <c r="K493" s="59">
        <f t="shared" si="189"/>
        <v>1.4688063511589957E-2</v>
      </c>
      <c r="L493" s="60">
        <f t="shared" si="189"/>
        <v>0</v>
      </c>
      <c r="M493" s="59">
        <f t="shared" si="189"/>
        <v>1.4423039756924314</v>
      </c>
      <c r="N493" s="59">
        <f t="shared" si="189"/>
        <v>0.16805564658569744</v>
      </c>
      <c r="O493" s="59">
        <f t="shared" si="171"/>
        <v>1.2133617683487357</v>
      </c>
      <c r="P493" s="59">
        <f t="shared" si="171"/>
        <v>0.91926438682376521</v>
      </c>
      <c r="Q493" s="59">
        <f t="shared" si="189"/>
        <v>0</v>
      </c>
      <c r="R493" s="59">
        <f t="shared" si="189"/>
        <v>0.31930572851282513</v>
      </c>
      <c r="S493" s="60">
        <f t="shared" si="188"/>
        <v>0.84027823292848725</v>
      </c>
      <c r="T493" s="59">
        <f t="shared" si="188"/>
        <v>1.0923617028070336E-2</v>
      </c>
      <c r="U493" s="60">
        <f t="shared" si="188"/>
        <v>0</v>
      </c>
      <c r="V493" s="59">
        <f t="shared" si="188"/>
        <v>3.3611129317139493E-3</v>
      </c>
      <c r="W493" s="59">
        <f t="shared" si="188"/>
        <v>0.32098628497868215</v>
      </c>
      <c r="X493" s="59">
        <f t="shared" si="188"/>
        <v>0</v>
      </c>
      <c r="Y493" s="59">
        <f t="shared" si="188"/>
        <v>0.10503477911606091</v>
      </c>
      <c r="Z493" s="59">
        <f t="shared" si="188"/>
        <v>0</v>
      </c>
      <c r="AA493" s="59">
        <f t="shared" si="188"/>
        <v>4.2013911646424359E-2</v>
      </c>
      <c r="AB493" s="59">
        <f t="shared" si="188"/>
        <v>0</v>
      </c>
      <c r="AC493" s="59">
        <f t="shared" si="188"/>
        <v>0</v>
      </c>
      <c r="AD493" s="59">
        <f t="shared" si="188"/>
        <v>0</v>
      </c>
      <c r="AE493" s="59">
        <f t="shared" si="188"/>
        <v>8.4027823292848719E-2</v>
      </c>
      <c r="AF493" s="59">
        <f t="shared" si="188"/>
        <v>5.0416693975709234E-2</v>
      </c>
      <c r="AG493" s="60">
        <f t="shared" si="188"/>
        <v>1.0419450088313242</v>
      </c>
      <c r="AH493" s="59">
        <f t="shared" si="188"/>
        <v>0</v>
      </c>
      <c r="AI493" s="59">
        <f t="shared" si="188"/>
        <v>6.1172255357193873E-2</v>
      </c>
      <c r="AJ493" s="60">
        <f t="shared" si="188"/>
        <v>0</v>
      </c>
      <c r="AK493" s="60">
        <f t="shared" si="188"/>
        <v>0</v>
      </c>
      <c r="AL493" s="60">
        <f t="shared" si="188"/>
        <v>0.33611129317139488</v>
      </c>
      <c r="AM493" s="60">
        <f t="shared" si="188"/>
        <v>3.2770851084211003E-2</v>
      </c>
      <c r="AN493" s="60">
        <f t="shared" si="188"/>
        <v>1.6133342072226955</v>
      </c>
      <c r="AO493" s="60">
        <f t="shared" si="188"/>
        <v>0</v>
      </c>
      <c r="AP493" s="60">
        <f t="shared" si="188"/>
        <v>0</v>
      </c>
      <c r="AQ493" s="60">
        <f t="shared" si="188"/>
        <v>0</v>
      </c>
      <c r="AR493" s="59">
        <f t="shared" si="188"/>
        <v>0.20603622271406508</v>
      </c>
      <c r="AS493" s="59">
        <f t="shared" si="188"/>
        <v>0</v>
      </c>
      <c r="AT493" s="59">
        <f t="shared" si="188"/>
        <v>0.30250016385425543</v>
      </c>
      <c r="AU493" s="59">
        <f t="shared" si="188"/>
        <v>0</v>
      </c>
      <c r="AV493" s="59">
        <f t="shared" si="188"/>
        <v>8.4027823292848719E-2</v>
      </c>
      <c r="AW493" s="59">
        <f t="shared" si="190"/>
        <v>0</v>
      </c>
      <c r="AX493" s="59">
        <f t="shared" si="190"/>
        <v>0</v>
      </c>
      <c r="AY493" s="59">
        <f t="shared" si="190"/>
        <v>0</v>
      </c>
      <c r="AZ493" s="59">
        <f t="shared" si="190"/>
        <v>0</v>
      </c>
      <c r="BA493" s="59">
        <f t="shared" si="190"/>
        <v>0</v>
      </c>
      <c r="BB493" s="59">
        <f t="shared" si="190"/>
        <v>0.33695157140432336</v>
      </c>
    </row>
    <row r="494" spans="1:54" x14ac:dyDescent="0.25">
      <c r="A494" s="61">
        <f t="shared" si="178"/>
        <v>43638</v>
      </c>
      <c r="B494" s="32">
        <f t="shared" si="168"/>
        <v>12.666303666470037</v>
      </c>
      <c r="C494" s="59">
        <f t="shared" si="189"/>
        <v>7.0919482859164329E-2</v>
      </c>
      <c r="D494" s="59">
        <f t="shared" si="189"/>
        <v>0.23645429474607632</v>
      </c>
      <c r="E494" s="60">
        <f t="shared" si="189"/>
        <v>0.23645429474607632</v>
      </c>
      <c r="F494" s="59">
        <f t="shared" si="189"/>
        <v>0.23645429474607632</v>
      </c>
      <c r="G494" s="59">
        <f t="shared" si="189"/>
        <v>0.23645429474607632</v>
      </c>
      <c r="H494" s="59">
        <f t="shared" si="189"/>
        <v>0</v>
      </c>
      <c r="I494" s="59">
        <f t="shared" si="189"/>
        <v>0</v>
      </c>
      <c r="J494" s="60">
        <f t="shared" si="189"/>
        <v>2.1006955823212179</v>
      </c>
      <c r="K494" s="59">
        <f t="shared" si="189"/>
        <v>1.4688063511589957E-2</v>
      </c>
      <c r="L494" s="60">
        <f t="shared" si="189"/>
        <v>0</v>
      </c>
      <c r="M494" s="59">
        <f t="shared" si="189"/>
        <v>1.4423039756924314</v>
      </c>
      <c r="N494" s="59">
        <f t="shared" si="189"/>
        <v>0.16805564658569744</v>
      </c>
      <c r="O494" s="59">
        <f t="shared" si="171"/>
        <v>1.2133617683487357</v>
      </c>
      <c r="P494" s="59">
        <f t="shared" si="171"/>
        <v>0.91926438682376521</v>
      </c>
      <c r="Q494" s="59">
        <f t="shared" si="189"/>
        <v>0</v>
      </c>
      <c r="R494" s="59">
        <f t="shared" si="189"/>
        <v>0.31930572851282513</v>
      </c>
      <c r="S494" s="60">
        <f t="shared" si="188"/>
        <v>0.84027823292848725</v>
      </c>
      <c r="T494" s="59">
        <f t="shared" si="188"/>
        <v>1.0923617028070336E-2</v>
      </c>
      <c r="U494" s="60">
        <f t="shared" si="188"/>
        <v>0</v>
      </c>
      <c r="V494" s="59">
        <f t="shared" si="188"/>
        <v>3.3611129317139493E-3</v>
      </c>
      <c r="W494" s="59">
        <f t="shared" si="188"/>
        <v>0.32098628497868215</v>
      </c>
      <c r="X494" s="59">
        <f t="shared" si="188"/>
        <v>0</v>
      </c>
      <c r="Y494" s="59">
        <f t="shared" si="188"/>
        <v>0.10503477911606091</v>
      </c>
      <c r="Z494" s="59">
        <f t="shared" si="188"/>
        <v>0</v>
      </c>
      <c r="AA494" s="59">
        <f t="shared" si="188"/>
        <v>4.2013911646424359E-2</v>
      </c>
      <c r="AB494" s="59">
        <f t="shared" si="188"/>
        <v>0</v>
      </c>
      <c r="AC494" s="59">
        <f t="shared" si="188"/>
        <v>0</v>
      </c>
      <c r="AD494" s="59">
        <f t="shared" si="188"/>
        <v>0</v>
      </c>
      <c r="AE494" s="59">
        <f t="shared" si="188"/>
        <v>8.4027823292848719E-2</v>
      </c>
      <c r="AF494" s="59">
        <f t="shared" si="188"/>
        <v>5.0416693975709234E-2</v>
      </c>
      <c r="AG494" s="60">
        <f t="shared" si="188"/>
        <v>1.0419450088313242</v>
      </c>
      <c r="AH494" s="59">
        <f t="shared" si="188"/>
        <v>0</v>
      </c>
      <c r="AI494" s="59">
        <f t="shared" si="188"/>
        <v>6.1172255357193873E-2</v>
      </c>
      <c r="AJ494" s="60">
        <f t="shared" si="188"/>
        <v>0</v>
      </c>
      <c r="AK494" s="60">
        <f t="shared" si="188"/>
        <v>0</v>
      </c>
      <c r="AL494" s="60">
        <f t="shared" si="188"/>
        <v>0.33611129317139488</v>
      </c>
      <c r="AM494" s="60">
        <f t="shared" si="188"/>
        <v>3.2770851084211003E-2</v>
      </c>
      <c r="AN494" s="60">
        <f t="shared" si="188"/>
        <v>1.6133342072226955</v>
      </c>
      <c r="AO494" s="60">
        <f t="shared" si="188"/>
        <v>0</v>
      </c>
      <c r="AP494" s="60">
        <f t="shared" si="188"/>
        <v>0</v>
      </c>
      <c r="AQ494" s="60">
        <f t="shared" si="188"/>
        <v>0</v>
      </c>
      <c r="AR494" s="59">
        <f t="shared" si="188"/>
        <v>0.20603622271406508</v>
      </c>
      <c r="AS494" s="59">
        <f t="shared" si="188"/>
        <v>0</v>
      </c>
      <c r="AT494" s="59">
        <f t="shared" si="188"/>
        <v>0.30250016385425543</v>
      </c>
      <c r="AU494" s="59">
        <f t="shared" si="188"/>
        <v>0</v>
      </c>
      <c r="AV494" s="59">
        <f t="shared" si="188"/>
        <v>8.4027823292848719E-2</v>
      </c>
      <c r="AW494" s="59">
        <f t="shared" si="190"/>
        <v>0</v>
      </c>
      <c r="AX494" s="59">
        <f t="shared" si="190"/>
        <v>0</v>
      </c>
      <c r="AY494" s="59">
        <f t="shared" si="190"/>
        <v>0</v>
      </c>
      <c r="AZ494" s="59">
        <f t="shared" si="190"/>
        <v>0</v>
      </c>
      <c r="BA494" s="59">
        <f t="shared" si="190"/>
        <v>0</v>
      </c>
      <c r="BB494" s="59">
        <f t="shared" si="190"/>
        <v>0.33695157140432336</v>
      </c>
    </row>
    <row r="495" spans="1:54" x14ac:dyDescent="0.25">
      <c r="A495" s="61">
        <f t="shared" si="178"/>
        <v>43639</v>
      </c>
      <c r="B495" s="32">
        <f t="shared" si="168"/>
        <v>12.666303666470037</v>
      </c>
      <c r="C495" s="59">
        <f t="shared" si="189"/>
        <v>7.0919482859164329E-2</v>
      </c>
      <c r="D495" s="59">
        <f t="shared" si="189"/>
        <v>0.23645429474607632</v>
      </c>
      <c r="E495" s="60">
        <f t="shared" si="189"/>
        <v>0.23645429474607632</v>
      </c>
      <c r="F495" s="59">
        <f t="shared" si="189"/>
        <v>0.23645429474607632</v>
      </c>
      <c r="G495" s="59">
        <f t="shared" si="189"/>
        <v>0.23645429474607632</v>
      </c>
      <c r="H495" s="59">
        <f t="shared" si="189"/>
        <v>0</v>
      </c>
      <c r="I495" s="59">
        <f t="shared" si="189"/>
        <v>0</v>
      </c>
      <c r="J495" s="60">
        <f t="shared" si="189"/>
        <v>2.1006955823212179</v>
      </c>
      <c r="K495" s="59">
        <f t="shared" si="189"/>
        <v>1.4688063511589957E-2</v>
      </c>
      <c r="L495" s="60">
        <f t="shared" si="189"/>
        <v>0</v>
      </c>
      <c r="M495" s="59">
        <f t="shared" si="189"/>
        <v>1.4423039756924314</v>
      </c>
      <c r="N495" s="59">
        <f t="shared" si="189"/>
        <v>0.16805564658569744</v>
      </c>
      <c r="O495" s="59">
        <f t="shared" si="171"/>
        <v>1.2133617683487357</v>
      </c>
      <c r="P495" s="59">
        <f t="shared" si="171"/>
        <v>0.91926438682376521</v>
      </c>
      <c r="Q495" s="59">
        <f t="shared" si="189"/>
        <v>0</v>
      </c>
      <c r="R495" s="59">
        <f t="shared" si="189"/>
        <v>0.31930572851282513</v>
      </c>
      <c r="S495" s="60">
        <f t="shared" si="188"/>
        <v>0.84027823292848725</v>
      </c>
      <c r="T495" s="59">
        <f t="shared" si="188"/>
        <v>1.0923617028070336E-2</v>
      </c>
      <c r="U495" s="60">
        <f t="shared" si="188"/>
        <v>0</v>
      </c>
      <c r="V495" s="59">
        <f t="shared" si="188"/>
        <v>3.3611129317139493E-3</v>
      </c>
      <c r="W495" s="59">
        <f t="shared" si="188"/>
        <v>0.32098628497868215</v>
      </c>
      <c r="X495" s="59">
        <f t="shared" si="188"/>
        <v>0</v>
      </c>
      <c r="Y495" s="59">
        <f t="shared" si="188"/>
        <v>0.10503477911606091</v>
      </c>
      <c r="Z495" s="59">
        <f t="shared" si="188"/>
        <v>0</v>
      </c>
      <c r="AA495" s="59">
        <f t="shared" si="188"/>
        <v>4.2013911646424359E-2</v>
      </c>
      <c r="AB495" s="59">
        <f t="shared" si="188"/>
        <v>0</v>
      </c>
      <c r="AC495" s="59">
        <f t="shared" si="188"/>
        <v>0</v>
      </c>
      <c r="AD495" s="59">
        <f t="shared" si="188"/>
        <v>0</v>
      </c>
      <c r="AE495" s="59">
        <f t="shared" si="188"/>
        <v>8.4027823292848719E-2</v>
      </c>
      <c r="AF495" s="59">
        <f t="shared" si="188"/>
        <v>5.0416693975709234E-2</v>
      </c>
      <c r="AG495" s="60">
        <f t="shared" si="188"/>
        <v>1.0419450088313242</v>
      </c>
      <c r="AH495" s="59">
        <f t="shared" si="188"/>
        <v>0</v>
      </c>
      <c r="AI495" s="59">
        <f t="shared" si="188"/>
        <v>6.1172255357193873E-2</v>
      </c>
      <c r="AJ495" s="60">
        <f t="shared" si="188"/>
        <v>0</v>
      </c>
      <c r="AK495" s="60">
        <f t="shared" si="188"/>
        <v>0</v>
      </c>
      <c r="AL495" s="60">
        <f t="shared" si="188"/>
        <v>0.33611129317139488</v>
      </c>
      <c r="AM495" s="60">
        <f t="shared" si="188"/>
        <v>3.2770851084211003E-2</v>
      </c>
      <c r="AN495" s="60">
        <f t="shared" si="188"/>
        <v>1.6133342072226955</v>
      </c>
      <c r="AO495" s="60">
        <f t="shared" si="188"/>
        <v>0</v>
      </c>
      <c r="AP495" s="60">
        <f t="shared" si="188"/>
        <v>0</v>
      </c>
      <c r="AQ495" s="60">
        <f t="shared" si="188"/>
        <v>0</v>
      </c>
      <c r="AR495" s="59">
        <f t="shared" si="188"/>
        <v>0.20603622271406508</v>
      </c>
      <c r="AS495" s="59">
        <f t="shared" si="188"/>
        <v>0</v>
      </c>
      <c r="AT495" s="59">
        <f t="shared" si="188"/>
        <v>0.30250016385425543</v>
      </c>
      <c r="AU495" s="59">
        <f t="shared" si="188"/>
        <v>0</v>
      </c>
      <c r="AV495" s="59">
        <f t="shared" si="188"/>
        <v>8.4027823292848719E-2</v>
      </c>
      <c r="AW495" s="59">
        <f t="shared" si="190"/>
        <v>0</v>
      </c>
      <c r="AX495" s="59">
        <f t="shared" si="190"/>
        <v>0</v>
      </c>
      <c r="AY495" s="59">
        <f t="shared" si="190"/>
        <v>0</v>
      </c>
      <c r="AZ495" s="59">
        <f t="shared" si="190"/>
        <v>0</v>
      </c>
      <c r="BA495" s="59">
        <f t="shared" si="190"/>
        <v>0</v>
      </c>
      <c r="BB495" s="59">
        <f t="shared" si="190"/>
        <v>0.33695157140432336</v>
      </c>
    </row>
    <row r="496" spans="1:54" x14ac:dyDescent="0.25">
      <c r="A496" s="61">
        <f t="shared" si="178"/>
        <v>43640</v>
      </c>
      <c r="B496" s="32">
        <f t="shared" ref="B496:B502" si="191">SUM(C496:BB496)</f>
        <v>12.666303666470037</v>
      </c>
      <c r="C496" s="59">
        <f t="shared" si="189"/>
        <v>7.0919482859164329E-2</v>
      </c>
      <c r="D496" s="59">
        <f t="shared" si="189"/>
        <v>0.23645429474607632</v>
      </c>
      <c r="E496" s="60">
        <f t="shared" si="189"/>
        <v>0.23645429474607632</v>
      </c>
      <c r="F496" s="59">
        <f t="shared" si="189"/>
        <v>0.23645429474607632</v>
      </c>
      <c r="G496" s="59">
        <f t="shared" si="189"/>
        <v>0.23645429474607632</v>
      </c>
      <c r="H496" s="59">
        <f t="shared" si="189"/>
        <v>0</v>
      </c>
      <c r="I496" s="59">
        <f t="shared" si="189"/>
        <v>0</v>
      </c>
      <c r="J496" s="60">
        <f t="shared" si="189"/>
        <v>2.1006955823212179</v>
      </c>
      <c r="K496" s="59">
        <f t="shared" si="189"/>
        <v>1.4688063511589957E-2</v>
      </c>
      <c r="L496" s="60">
        <f t="shared" si="189"/>
        <v>0</v>
      </c>
      <c r="M496" s="59">
        <f t="shared" si="189"/>
        <v>1.4423039756924314</v>
      </c>
      <c r="N496" s="59">
        <f t="shared" si="189"/>
        <v>0.16805564658569744</v>
      </c>
      <c r="O496" s="59">
        <f t="shared" si="171"/>
        <v>1.2133617683487357</v>
      </c>
      <c r="P496" s="59">
        <f t="shared" si="171"/>
        <v>0.91926438682376521</v>
      </c>
      <c r="Q496" s="59">
        <f t="shared" si="189"/>
        <v>0</v>
      </c>
      <c r="R496" s="59">
        <f t="shared" si="189"/>
        <v>0.31930572851282513</v>
      </c>
      <c r="S496" s="60">
        <f t="shared" si="188"/>
        <v>0.84027823292848725</v>
      </c>
      <c r="T496" s="59">
        <f t="shared" si="188"/>
        <v>1.0923617028070336E-2</v>
      </c>
      <c r="U496" s="60">
        <f t="shared" si="188"/>
        <v>0</v>
      </c>
      <c r="V496" s="59">
        <f t="shared" si="188"/>
        <v>3.3611129317139493E-3</v>
      </c>
      <c r="W496" s="59">
        <f t="shared" si="188"/>
        <v>0.32098628497868215</v>
      </c>
      <c r="X496" s="59">
        <f t="shared" si="188"/>
        <v>0</v>
      </c>
      <c r="Y496" s="59">
        <f t="shared" si="188"/>
        <v>0.10503477911606091</v>
      </c>
      <c r="Z496" s="59">
        <f t="shared" si="188"/>
        <v>0</v>
      </c>
      <c r="AA496" s="59">
        <f t="shared" ref="AA496:BD504" si="192">AA$38/1.98347/30</f>
        <v>4.2013911646424359E-2</v>
      </c>
      <c r="AB496" s="59">
        <f t="shared" si="192"/>
        <v>0</v>
      </c>
      <c r="AC496" s="59">
        <f t="shared" si="192"/>
        <v>0</v>
      </c>
      <c r="AD496" s="59">
        <f t="shared" si="192"/>
        <v>0</v>
      </c>
      <c r="AE496" s="59">
        <f t="shared" si="192"/>
        <v>8.4027823292848719E-2</v>
      </c>
      <c r="AF496" s="59">
        <f t="shared" si="192"/>
        <v>5.0416693975709234E-2</v>
      </c>
      <c r="AG496" s="60">
        <f t="shared" si="192"/>
        <v>1.0419450088313242</v>
      </c>
      <c r="AH496" s="59">
        <f t="shared" si="192"/>
        <v>0</v>
      </c>
      <c r="AI496" s="59">
        <f t="shared" si="192"/>
        <v>6.1172255357193873E-2</v>
      </c>
      <c r="AJ496" s="60">
        <f t="shared" si="192"/>
        <v>0</v>
      </c>
      <c r="AK496" s="60">
        <f t="shared" si="192"/>
        <v>0</v>
      </c>
      <c r="AL496" s="60">
        <f t="shared" si="192"/>
        <v>0.33611129317139488</v>
      </c>
      <c r="AM496" s="60">
        <f t="shared" si="192"/>
        <v>3.2770851084211003E-2</v>
      </c>
      <c r="AN496" s="60">
        <f t="shared" si="192"/>
        <v>1.6133342072226955</v>
      </c>
      <c r="AO496" s="60">
        <f t="shared" si="192"/>
        <v>0</v>
      </c>
      <c r="AP496" s="60">
        <f t="shared" si="192"/>
        <v>0</v>
      </c>
      <c r="AQ496" s="60">
        <f t="shared" si="192"/>
        <v>0</v>
      </c>
      <c r="AR496" s="59">
        <f t="shared" si="192"/>
        <v>0.20603622271406508</v>
      </c>
      <c r="AS496" s="59">
        <f t="shared" si="192"/>
        <v>0</v>
      </c>
      <c r="AT496" s="59">
        <f t="shared" si="192"/>
        <v>0.30250016385425543</v>
      </c>
      <c r="AU496" s="59">
        <f t="shared" si="192"/>
        <v>0</v>
      </c>
      <c r="AV496" s="59">
        <f t="shared" si="192"/>
        <v>8.4027823292848719E-2</v>
      </c>
      <c r="AW496" s="59">
        <f t="shared" si="190"/>
        <v>0</v>
      </c>
      <c r="AX496" s="59">
        <f t="shared" si="190"/>
        <v>0</v>
      </c>
      <c r="AY496" s="59">
        <f t="shared" si="190"/>
        <v>0</v>
      </c>
      <c r="AZ496" s="59">
        <f t="shared" si="190"/>
        <v>0</v>
      </c>
      <c r="BA496" s="59">
        <f t="shared" si="190"/>
        <v>0</v>
      </c>
      <c r="BB496" s="59">
        <f t="shared" si="190"/>
        <v>0.33695157140432336</v>
      </c>
    </row>
    <row r="497" spans="1:54" x14ac:dyDescent="0.25">
      <c r="A497" s="61">
        <f t="shared" si="178"/>
        <v>43641</v>
      </c>
      <c r="B497" s="32">
        <f t="shared" si="191"/>
        <v>12.666303666470037</v>
      </c>
      <c r="C497" s="59">
        <f t="shared" si="189"/>
        <v>7.0919482859164329E-2</v>
      </c>
      <c r="D497" s="59">
        <f t="shared" si="189"/>
        <v>0.23645429474607632</v>
      </c>
      <c r="E497" s="60">
        <f t="shared" si="189"/>
        <v>0.23645429474607632</v>
      </c>
      <c r="F497" s="59">
        <f t="shared" si="189"/>
        <v>0.23645429474607632</v>
      </c>
      <c r="G497" s="59">
        <f t="shared" si="189"/>
        <v>0.23645429474607632</v>
      </c>
      <c r="H497" s="59">
        <f t="shared" si="189"/>
        <v>0</v>
      </c>
      <c r="I497" s="59">
        <f t="shared" si="189"/>
        <v>0</v>
      </c>
      <c r="J497" s="60">
        <f t="shared" si="189"/>
        <v>2.1006955823212179</v>
      </c>
      <c r="K497" s="59">
        <f t="shared" si="189"/>
        <v>1.4688063511589957E-2</v>
      </c>
      <c r="L497" s="60">
        <f t="shared" si="189"/>
        <v>0</v>
      </c>
      <c r="M497" s="59">
        <f t="shared" si="189"/>
        <v>1.4423039756924314</v>
      </c>
      <c r="N497" s="59">
        <f t="shared" si="189"/>
        <v>0.16805564658569744</v>
      </c>
      <c r="O497" s="59">
        <f t="shared" si="171"/>
        <v>1.2133617683487357</v>
      </c>
      <c r="P497" s="59">
        <f t="shared" si="171"/>
        <v>0.91926438682376521</v>
      </c>
      <c r="Q497" s="59">
        <f t="shared" si="189"/>
        <v>0</v>
      </c>
      <c r="R497" s="59">
        <f t="shared" si="189"/>
        <v>0.31930572851282513</v>
      </c>
      <c r="S497" s="60">
        <f t="shared" ref="S497:AV505" si="193">S$38/1.98347/30</f>
        <v>0.84027823292848725</v>
      </c>
      <c r="T497" s="59">
        <f t="shared" si="193"/>
        <v>1.0923617028070336E-2</v>
      </c>
      <c r="U497" s="60">
        <f t="shared" si="193"/>
        <v>0</v>
      </c>
      <c r="V497" s="59">
        <f t="shared" si="193"/>
        <v>3.3611129317139493E-3</v>
      </c>
      <c r="W497" s="59">
        <f t="shared" si="193"/>
        <v>0.32098628497868215</v>
      </c>
      <c r="X497" s="59">
        <f t="shared" si="193"/>
        <v>0</v>
      </c>
      <c r="Y497" s="59">
        <f t="shared" si="193"/>
        <v>0.10503477911606091</v>
      </c>
      <c r="Z497" s="59">
        <f t="shared" si="193"/>
        <v>0</v>
      </c>
      <c r="AA497" s="59">
        <f t="shared" si="193"/>
        <v>4.2013911646424359E-2</v>
      </c>
      <c r="AB497" s="59">
        <f t="shared" si="193"/>
        <v>0</v>
      </c>
      <c r="AC497" s="59">
        <f t="shared" si="193"/>
        <v>0</v>
      </c>
      <c r="AD497" s="59">
        <f t="shared" si="193"/>
        <v>0</v>
      </c>
      <c r="AE497" s="59">
        <f t="shared" si="193"/>
        <v>8.4027823292848719E-2</v>
      </c>
      <c r="AF497" s="59">
        <f t="shared" si="193"/>
        <v>5.0416693975709234E-2</v>
      </c>
      <c r="AG497" s="60">
        <f t="shared" si="192"/>
        <v>1.0419450088313242</v>
      </c>
      <c r="AH497" s="59">
        <f t="shared" si="192"/>
        <v>0</v>
      </c>
      <c r="AI497" s="59">
        <f t="shared" si="192"/>
        <v>6.1172255357193873E-2</v>
      </c>
      <c r="AJ497" s="60">
        <f t="shared" si="192"/>
        <v>0</v>
      </c>
      <c r="AK497" s="60">
        <f t="shared" si="192"/>
        <v>0</v>
      </c>
      <c r="AL497" s="60">
        <f t="shared" si="192"/>
        <v>0.33611129317139488</v>
      </c>
      <c r="AM497" s="60">
        <f t="shared" si="192"/>
        <v>3.2770851084211003E-2</v>
      </c>
      <c r="AN497" s="60">
        <f t="shared" si="192"/>
        <v>1.6133342072226955</v>
      </c>
      <c r="AO497" s="60">
        <f t="shared" si="192"/>
        <v>0</v>
      </c>
      <c r="AP497" s="60">
        <f t="shared" si="192"/>
        <v>0</v>
      </c>
      <c r="AQ497" s="60">
        <f t="shared" si="192"/>
        <v>0</v>
      </c>
      <c r="AR497" s="59">
        <f t="shared" si="192"/>
        <v>0.20603622271406508</v>
      </c>
      <c r="AS497" s="59">
        <f t="shared" si="192"/>
        <v>0</v>
      </c>
      <c r="AT497" s="59">
        <f t="shared" si="192"/>
        <v>0.30250016385425543</v>
      </c>
      <c r="AU497" s="59">
        <f t="shared" si="192"/>
        <v>0</v>
      </c>
      <c r="AV497" s="59">
        <f t="shared" si="192"/>
        <v>8.4027823292848719E-2</v>
      </c>
      <c r="AW497" s="59">
        <f t="shared" si="190"/>
        <v>0</v>
      </c>
      <c r="AX497" s="59">
        <f t="shared" si="190"/>
        <v>0</v>
      </c>
      <c r="AY497" s="59">
        <f t="shared" si="190"/>
        <v>0</v>
      </c>
      <c r="AZ497" s="59">
        <f t="shared" si="190"/>
        <v>0</v>
      </c>
      <c r="BA497" s="59">
        <f t="shared" si="190"/>
        <v>0</v>
      </c>
      <c r="BB497" s="59">
        <f t="shared" si="190"/>
        <v>0.33695157140432336</v>
      </c>
    </row>
    <row r="498" spans="1:54" x14ac:dyDescent="0.25">
      <c r="A498" s="61">
        <f t="shared" si="178"/>
        <v>43642</v>
      </c>
      <c r="B498" s="32">
        <f t="shared" si="191"/>
        <v>12.666303666470037</v>
      </c>
      <c r="C498" s="59">
        <f t="shared" si="189"/>
        <v>7.0919482859164329E-2</v>
      </c>
      <c r="D498" s="59">
        <f t="shared" si="189"/>
        <v>0.23645429474607632</v>
      </c>
      <c r="E498" s="60">
        <f t="shared" si="189"/>
        <v>0.23645429474607632</v>
      </c>
      <c r="F498" s="59">
        <f t="shared" si="189"/>
        <v>0.23645429474607632</v>
      </c>
      <c r="G498" s="59">
        <f t="shared" si="189"/>
        <v>0.23645429474607632</v>
      </c>
      <c r="H498" s="59">
        <f t="shared" si="189"/>
        <v>0</v>
      </c>
      <c r="I498" s="59">
        <f t="shared" si="189"/>
        <v>0</v>
      </c>
      <c r="J498" s="60">
        <f t="shared" si="189"/>
        <v>2.1006955823212179</v>
      </c>
      <c r="K498" s="59">
        <f t="shared" si="189"/>
        <v>1.4688063511589957E-2</v>
      </c>
      <c r="L498" s="60">
        <f t="shared" si="189"/>
        <v>0</v>
      </c>
      <c r="M498" s="59">
        <f t="shared" si="189"/>
        <v>1.4423039756924314</v>
      </c>
      <c r="N498" s="59">
        <f t="shared" si="189"/>
        <v>0.16805564658569744</v>
      </c>
      <c r="O498" s="59">
        <f t="shared" si="171"/>
        <v>1.2133617683487357</v>
      </c>
      <c r="P498" s="59">
        <f t="shared" si="171"/>
        <v>0.91926438682376521</v>
      </c>
      <c r="Q498" s="59">
        <f t="shared" si="189"/>
        <v>0</v>
      </c>
      <c r="R498" s="59">
        <f t="shared" si="189"/>
        <v>0.31930572851282513</v>
      </c>
      <c r="S498" s="60">
        <f t="shared" si="193"/>
        <v>0.84027823292848725</v>
      </c>
      <c r="T498" s="59">
        <f t="shared" si="193"/>
        <v>1.0923617028070336E-2</v>
      </c>
      <c r="U498" s="60">
        <f t="shared" si="193"/>
        <v>0</v>
      </c>
      <c r="V498" s="59">
        <f t="shared" si="193"/>
        <v>3.3611129317139493E-3</v>
      </c>
      <c r="W498" s="59">
        <f t="shared" si="193"/>
        <v>0.32098628497868215</v>
      </c>
      <c r="X498" s="59">
        <f t="shared" si="193"/>
        <v>0</v>
      </c>
      <c r="Y498" s="59">
        <f t="shared" si="193"/>
        <v>0.10503477911606091</v>
      </c>
      <c r="Z498" s="59">
        <f t="shared" si="193"/>
        <v>0</v>
      </c>
      <c r="AA498" s="59">
        <f t="shared" si="193"/>
        <v>4.2013911646424359E-2</v>
      </c>
      <c r="AB498" s="59">
        <f t="shared" si="193"/>
        <v>0</v>
      </c>
      <c r="AC498" s="59">
        <f t="shared" si="193"/>
        <v>0</v>
      </c>
      <c r="AD498" s="59">
        <f t="shared" si="193"/>
        <v>0</v>
      </c>
      <c r="AE498" s="59">
        <f t="shared" si="193"/>
        <v>8.4027823292848719E-2</v>
      </c>
      <c r="AF498" s="59">
        <f t="shared" si="193"/>
        <v>5.0416693975709234E-2</v>
      </c>
      <c r="AG498" s="60">
        <f t="shared" si="192"/>
        <v>1.0419450088313242</v>
      </c>
      <c r="AH498" s="59">
        <f t="shared" si="192"/>
        <v>0</v>
      </c>
      <c r="AI498" s="59">
        <f t="shared" si="192"/>
        <v>6.1172255357193873E-2</v>
      </c>
      <c r="AJ498" s="60">
        <f t="shared" si="192"/>
        <v>0</v>
      </c>
      <c r="AK498" s="60">
        <f t="shared" si="192"/>
        <v>0</v>
      </c>
      <c r="AL498" s="60">
        <f t="shared" si="192"/>
        <v>0.33611129317139488</v>
      </c>
      <c r="AM498" s="60">
        <f t="shared" si="192"/>
        <v>3.2770851084211003E-2</v>
      </c>
      <c r="AN498" s="60">
        <f t="shared" si="192"/>
        <v>1.6133342072226955</v>
      </c>
      <c r="AO498" s="60">
        <f t="shared" si="192"/>
        <v>0</v>
      </c>
      <c r="AP498" s="60">
        <f t="shared" si="192"/>
        <v>0</v>
      </c>
      <c r="AQ498" s="60">
        <f t="shared" si="192"/>
        <v>0</v>
      </c>
      <c r="AR498" s="59">
        <f t="shared" si="192"/>
        <v>0.20603622271406508</v>
      </c>
      <c r="AS498" s="59">
        <f t="shared" si="192"/>
        <v>0</v>
      </c>
      <c r="AT498" s="59">
        <f t="shared" si="192"/>
        <v>0.30250016385425543</v>
      </c>
      <c r="AU498" s="59">
        <f t="shared" si="192"/>
        <v>0</v>
      </c>
      <c r="AV498" s="59">
        <f t="shared" si="192"/>
        <v>8.4027823292848719E-2</v>
      </c>
      <c r="AW498" s="59">
        <f t="shared" si="190"/>
        <v>0</v>
      </c>
      <c r="AX498" s="59">
        <f t="shared" si="190"/>
        <v>0</v>
      </c>
      <c r="AY498" s="59">
        <f t="shared" si="190"/>
        <v>0</v>
      </c>
      <c r="AZ498" s="59">
        <f t="shared" si="190"/>
        <v>0</v>
      </c>
      <c r="BA498" s="59">
        <f t="shared" si="190"/>
        <v>0</v>
      </c>
      <c r="BB498" s="59">
        <f t="shared" si="190"/>
        <v>0.33695157140432336</v>
      </c>
    </row>
    <row r="499" spans="1:54" x14ac:dyDescent="0.25">
      <c r="A499" s="61">
        <f t="shared" si="178"/>
        <v>43643</v>
      </c>
      <c r="B499" s="32">
        <f t="shared" si="191"/>
        <v>12.666303666470037</v>
      </c>
      <c r="C499" s="59">
        <f t="shared" si="189"/>
        <v>7.0919482859164329E-2</v>
      </c>
      <c r="D499" s="59">
        <f t="shared" si="189"/>
        <v>0.23645429474607632</v>
      </c>
      <c r="E499" s="60">
        <f t="shared" si="189"/>
        <v>0.23645429474607632</v>
      </c>
      <c r="F499" s="59">
        <f t="shared" si="189"/>
        <v>0.23645429474607632</v>
      </c>
      <c r="G499" s="59">
        <f t="shared" si="189"/>
        <v>0.23645429474607632</v>
      </c>
      <c r="H499" s="59">
        <f t="shared" si="189"/>
        <v>0</v>
      </c>
      <c r="I499" s="59">
        <f t="shared" si="189"/>
        <v>0</v>
      </c>
      <c r="J499" s="60">
        <f t="shared" si="189"/>
        <v>2.1006955823212179</v>
      </c>
      <c r="K499" s="59">
        <f t="shared" si="189"/>
        <v>1.4688063511589957E-2</v>
      </c>
      <c r="L499" s="60">
        <f t="shared" si="189"/>
        <v>0</v>
      </c>
      <c r="M499" s="59">
        <f t="shared" si="189"/>
        <v>1.4423039756924314</v>
      </c>
      <c r="N499" s="59">
        <f t="shared" si="189"/>
        <v>0.16805564658569744</v>
      </c>
      <c r="O499" s="59">
        <f t="shared" si="171"/>
        <v>1.2133617683487357</v>
      </c>
      <c r="P499" s="59">
        <f t="shared" si="171"/>
        <v>0.91926438682376521</v>
      </c>
      <c r="Q499" s="59">
        <f t="shared" si="189"/>
        <v>0</v>
      </c>
      <c r="R499" s="59">
        <f t="shared" si="189"/>
        <v>0.31930572851282513</v>
      </c>
      <c r="S499" s="60">
        <f t="shared" si="193"/>
        <v>0.84027823292848725</v>
      </c>
      <c r="T499" s="59">
        <f t="shared" si="193"/>
        <v>1.0923617028070336E-2</v>
      </c>
      <c r="U499" s="60">
        <f t="shared" si="193"/>
        <v>0</v>
      </c>
      <c r="V499" s="59">
        <f t="shared" si="193"/>
        <v>3.3611129317139493E-3</v>
      </c>
      <c r="W499" s="59">
        <f t="shared" si="193"/>
        <v>0.32098628497868215</v>
      </c>
      <c r="X499" s="59">
        <f t="shared" si="193"/>
        <v>0</v>
      </c>
      <c r="Y499" s="59">
        <f t="shared" si="193"/>
        <v>0.10503477911606091</v>
      </c>
      <c r="Z499" s="59">
        <f t="shared" si="193"/>
        <v>0</v>
      </c>
      <c r="AA499" s="59">
        <f t="shared" si="193"/>
        <v>4.2013911646424359E-2</v>
      </c>
      <c r="AB499" s="59">
        <f t="shared" si="193"/>
        <v>0</v>
      </c>
      <c r="AC499" s="59">
        <f t="shared" si="193"/>
        <v>0</v>
      </c>
      <c r="AD499" s="59">
        <f t="shared" si="193"/>
        <v>0</v>
      </c>
      <c r="AE499" s="59">
        <f t="shared" si="193"/>
        <v>8.4027823292848719E-2</v>
      </c>
      <c r="AF499" s="59">
        <f t="shared" si="193"/>
        <v>5.0416693975709234E-2</v>
      </c>
      <c r="AG499" s="60">
        <f t="shared" si="192"/>
        <v>1.0419450088313242</v>
      </c>
      <c r="AH499" s="59">
        <f t="shared" si="192"/>
        <v>0</v>
      </c>
      <c r="AI499" s="59">
        <f t="shared" si="192"/>
        <v>6.1172255357193873E-2</v>
      </c>
      <c r="AJ499" s="60">
        <f t="shared" si="192"/>
        <v>0</v>
      </c>
      <c r="AK499" s="60">
        <f t="shared" si="192"/>
        <v>0</v>
      </c>
      <c r="AL499" s="60">
        <f t="shared" si="192"/>
        <v>0.33611129317139488</v>
      </c>
      <c r="AM499" s="60">
        <f t="shared" si="192"/>
        <v>3.2770851084211003E-2</v>
      </c>
      <c r="AN499" s="60">
        <f t="shared" si="192"/>
        <v>1.6133342072226955</v>
      </c>
      <c r="AO499" s="60">
        <f t="shared" si="192"/>
        <v>0</v>
      </c>
      <c r="AP499" s="60">
        <f t="shared" si="192"/>
        <v>0</v>
      </c>
      <c r="AQ499" s="60">
        <f t="shared" si="192"/>
        <v>0</v>
      </c>
      <c r="AR499" s="59">
        <f t="shared" si="192"/>
        <v>0.20603622271406508</v>
      </c>
      <c r="AS499" s="59">
        <f t="shared" si="192"/>
        <v>0</v>
      </c>
      <c r="AT499" s="59">
        <f t="shared" si="192"/>
        <v>0.30250016385425543</v>
      </c>
      <c r="AU499" s="59">
        <f t="shared" si="192"/>
        <v>0</v>
      </c>
      <c r="AV499" s="59">
        <f t="shared" si="192"/>
        <v>8.4027823292848719E-2</v>
      </c>
      <c r="AW499" s="59">
        <f t="shared" si="190"/>
        <v>0</v>
      </c>
      <c r="AX499" s="59">
        <f t="shared" si="190"/>
        <v>0</v>
      </c>
      <c r="AY499" s="59">
        <f t="shared" si="190"/>
        <v>0</v>
      </c>
      <c r="AZ499" s="59">
        <f t="shared" si="190"/>
        <v>0</v>
      </c>
      <c r="BA499" s="59">
        <f t="shared" si="190"/>
        <v>0</v>
      </c>
      <c r="BB499" s="59">
        <f t="shared" si="190"/>
        <v>0.33695157140432336</v>
      </c>
    </row>
    <row r="500" spans="1:54" x14ac:dyDescent="0.25">
      <c r="A500" s="61">
        <f t="shared" si="178"/>
        <v>43644</v>
      </c>
      <c r="B500" s="32">
        <f t="shared" si="191"/>
        <v>12.666303666470037</v>
      </c>
      <c r="C500" s="59">
        <f t="shared" si="189"/>
        <v>7.0919482859164329E-2</v>
      </c>
      <c r="D500" s="59">
        <f t="shared" si="189"/>
        <v>0.23645429474607632</v>
      </c>
      <c r="E500" s="60">
        <f t="shared" si="189"/>
        <v>0.23645429474607632</v>
      </c>
      <c r="F500" s="59">
        <f t="shared" si="189"/>
        <v>0.23645429474607632</v>
      </c>
      <c r="G500" s="59">
        <f t="shared" si="189"/>
        <v>0.23645429474607632</v>
      </c>
      <c r="H500" s="59">
        <f t="shared" si="189"/>
        <v>0</v>
      </c>
      <c r="I500" s="59">
        <f t="shared" si="189"/>
        <v>0</v>
      </c>
      <c r="J500" s="60">
        <f t="shared" si="189"/>
        <v>2.1006955823212179</v>
      </c>
      <c r="K500" s="59">
        <f t="shared" si="189"/>
        <v>1.4688063511589957E-2</v>
      </c>
      <c r="L500" s="60">
        <f t="shared" si="189"/>
        <v>0</v>
      </c>
      <c r="M500" s="59">
        <f t="shared" si="189"/>
        <v>1.4423039756924314</v>
      </c>
      <c r="N500" s="59">
        <f t="shared" si="189"/>
        <v>0.16805564658569744</v>
      </c>
      <c r="O500" s="59">
        <f t="shared" ref="O500:P502" si="194">O$24/1.98347/30</f>
        <v>1.2133617683487357</v>
      </c>
      <c r="P500" s="59">
        <f t="shared" si="194"/>
        <v>0.91926438682376521</v>
      </c>
      <c r="Q500" s="59">
        <f t="shared" si="189"/>
        <v>0</v>
      </c>
      <c r="R500" s="59">
        <f t="shared" si="189"/>
        <v>0.31930572851282513</v>
      </c>
      <c r="S500" s="60">
        <f t="shared" si="193"/>
        <v>0.84027823292848725</v>
      </c>
      <c r="T500" s="59">
        <f t="shared" si="193"/>
        <v>1.0923617028070336E-2</v>
      </c>
      <c r="U500" s="60">
        <f t="shared" si="193"/>
        <v>0</v>
      </c>
      <c r="V500" s="59">
        <f t="shared" si="193"/>
        <v>3.3611129317139493E-3</v>
      </c>
      <c r="W500" s="59">
        <f t="shared" si="193"/>
        <v>0.32098628497868215</v>
      </c>
      <c r="X500" s="59">
        <f t="shared" si="193"/>
        <v>0</v>
      </c>
      <c r="Y500" s="59">
        <f t="shared" si="193"/>
        <v>0.10503477911606091</v>
      </c>
      <c r="Z500" s="59">
        <f t="shared" si="193"/>
        <v>0</v>
      </c>
      <c r="AA500" s="59">
        <f t="shared" si="193"/>
        <v>4.2013911646424359E-2</v>
      </c>
      <c r="AB500" s="59">
        <f t="shared" si="193"/>
        <v>0</v>
      </c>
      <c r="AC500" s="59">
        <f t="shared" si="193"/>
        <v>0</v>
      </c>
      <c r="AD500" s="59">
        <f t="shared" si="193"/>
        <v>0</v>
      </c>
      <c r="AE500" s="59">
        <f t="shared" si="193"/>
        <v>8.4027823292848719E-2</v>
      </c>
      <c r="AF500" s="59">
        <f t="shared" si="193"/>
        <v>5.0416693975709234E-2</v>
      </c>
      <c r="AG500" s="60">
        <f t="shared" si="192"/>
        <v>1.0419450088313242</v>
      </c>
      <c r="AH500" s="59">
        <f t="shared" si="192"/>
        <v>0</v>
      </c>
      <c r="AI500" s="59">
        <f t="shared" si="192"/>
        <v>6.1172255357193873E-2</v>
      </c>
      <c r="AJ500" s="60">
        <f t="shared" si="192"/>
        <v>0</v>
      </c>
      <c r="AK500" s="60">
        <f t="shared" si="192"/>
        <v>0</v>
      </c>
      <c r="AL500" s="60">
        <f t="shared" si="192"/>
        <v>0.33611129317139488</v>
      </c>
      <c r="AM500" s="60">
        <f t="shared" si="192"/>
        <v>3.2770851084211003E-2</v>
      </c>
      <c r="AN500" s="60">
        <f t="shared" si="192"/>
        <v>1.6133342072226955</v>
      </c>
      <c r="AO500" s="60">
        <f t="shared" si="192"/>
        <v>0</v>
      </c>
      <c r="AP500" s="60">
        <f t="shared" si="192"/>
        <v>0</v>
      </c>
      <c r="AQ500" s="60">
        <f t="shared" si="192"/>
        <v>0</v>
      </c>
      <c r="AR500" s="59">
        <f t="shared" si="192"/>
        <v>0.20603622271406508</v>
      </c>
      <c r="AS500" s="59">
        <f t="shared" si="192"/>
        <v>0</v>
      </c>
      <c r="AT500" s="59">
        <f t="shared" si="192"/>
        <v>0.30250016385425543</v>
      </c>
      <c r="AU500" s="59">
        <f t="shared" si="192"/>
        <v>0</v>
      </c>
      <c r="AV500" s="59">
        <f t="shared" si="192"/>
        <v>8.4027823292848719E-2</v>
      </c>
      <c r="AW500" s="59">
        <f t="shared" si="190"/>
        <v>0</v>
      </c>
      <c r="AX500" s="59">
        <f t="shared" si="190"/>
        <v>0</v>
      </c>
      <c r="AY500" s="59">
        <f t="shared" si="190"/>
        <v>0</v>
      </c>
      <c r="AZ500" s="59">
        <f t="shared" si="190"/>
        <v>0</v>
      </c>
      <c r="BA500" s="59">
        <f t="shared" si="190"/>
        <v>0</v>
      </c>
      <c r="BB500" s="59">
        <f t="shared" si="190"/>
        <v>0.33695157140432336</v>
      </c>
    </row>
    <row r="501" spans="1:54" x14ac:dyDescent="0.25">
      <c r="A501" s="61">
        <f t="shared" si="178"/>
        <v>43645</v>
      </c>
      <c r="B501" s="32">
        <f t="shared" si="191"/>
        <v>12.666303666470037</v>
      </c>
      <c r="C501" s="59">
        <f t="shared" si="189"/>
        <v>7.0919482859164329E-2</v>
      </c>
      <c r="D501" s="59">
        <f t="shared" si="189"/>
        <v>0.23645429474607632</v>
      </c>
      <c r="E501" s="60">
        <f t="shared" si="189"/>
        <v>0.23645429474607632</v>
      </c>
      <c r="F501" s="59">
        <f t="shared" si="189"/>
        <v>0.23645429474607632</v>
      </c>
      <c r="G501" s="59">
        <f t="shared" si="189"/>
        <v>0.23645429474607632</v>
      </c>
      <c r="H501" s="59">
        <f t="shared" si="189"/>
        <v>0</v>
      </c>
      <c r="I501" s="59">
        <f t="shared" si="189"/>
        <v>0</v>
      </c>
      <c r="J501" s="60">
        <f t="shared" si="189"/>
        <v>2.1006955823212179</v>
      </c>
      <c r="K501" s="59">
        <f t="shared" si="189"/>
        <v>1.4688063511589957E-2</v>
      </c>
      <c r="L501" s="60">
        <f t="shared" si="189"/>
        <v>0</v>
      </c>
      <c r="M501" s="59">
        <f t="shared" si="189"/>
        <v>1.4423039756924314</v>
      </c>
      <c r="N501" s="59">
        <f t="shared" si="189"/>
        <v>0.16805564658569744</v>
      </c>
      <c r="O501" s="59">
        <f t="shared" si="194"/>
        <v>1.2133617683487357</v>
      </c>
      <c r="P501" s="59">
        <f t="shared" si="194"/>
        <v>0.91926438682376521</v>
      </c>
      <c r="Q501" s="59">
        <f t="shared" si="189"/>
        <v>0</v>
      </c>
      <c r="R501" s="59">
        <f t="shared" si="189"/>
        <v>0.31930572851282513</v>
      </c>
      <c r="S501" s="60">
        <f t="shared" si="193"/>
        <v>0.84027823292848725</v>
      </c>
      <c r="T501" s="59">
        <f t="shared" si="193"/>
        <v>1.0923617028070336E-2</v>
      </c>
      <c r="U501" s="60">
        <f t="shared" si="193"/>
        <v>0</v>
      </c>
      <c r="V501" s="59">
        <f t="shared" si="193"/>
        <v>3.3611129317139493E-3</v>
      </c>
      <c r="W501" s="59">
        <f t="shared" si="193"/>
        <v>0.32098628497868215</v>
      </c>
      <c r="X501" s="59">
        <f t="shared" si="193"/>
        <v>0</v>
      </c>
      <c r="Y501" s="59">
        <f t="shared" si="193"/>
        <v>0.10503477911606091</v>
      </c>
      <c r="Z501" s="59">
        <f t="shared" si="193"/>
        <v>0</v>
      </c>
      <c r="AA501" s="59">
        <f t="shared" si="193"/>
        <v>4.2013911646424359E-2</v>
      </c>
      <c r="AB501" s="59">
        <f t="shared" si="193"/>
        <v>0</v>
      </c>
      <c r="AC501" s="59">
        <f t="shared" si="193"/>
        <v>0</v>
      </c>
      <c r="AD501" s="59">
        <f t="shared" si="193"/>
        <v>0</v>
      </c>
      <c r="AE501" s="59">
        <f t="shared" si="193"/>
        <v>8.4027823292848719E-2</v>
      </c>
      <c r="AF501" s="59">
        <f t="shared" si="193"/>
        <v>5.0416693975709234E-2</v>
      </c>
      <c r="AG501" s="60">
        <f t="shared" si="192"/>
        <v>1.0419450088313242</v>
      </c>
      <c r="AH501" s="59">
        <f t="shared" si="192"/>
        <v>0</v>
      </c>
      <c r="AI501" s="59">
        <f t="shared" si="192"/>
        <v>6.1172255357193873E-2</v>
      </c>
      <c r="AJ501" s="60">
        <f t="shared" si="192"/>
        <v>0</v>
      </c>
      <c r="AK501" s="60">
        <f t="shared" si="192"/>
        <v>0</v>
      </c>
      <c r="AL501" s="60">
        <f t="shared" si="192"/>
        <v>0.33611129317139488</v>
      </c>
      <c r="AM501" s="60">
        <f t="shared" si="192"/>
        <v>3.2770851084211003E-2</v>
      </c>
      <c r="AN501" s="60">
        <f t="shared" si="192"/>
        <v>1.6133342072226955</v>
      </c>
      <c r="AO501" s="60">
        <f t="shared" si="192"/>
        <v>0</v>
      </c>
      <c r="AP501" s="60">
        <f t="shared" si="192"/>
        <v>0</v>
      </c>
      <c r="AQ501" s="60">
        <f t="shared" si="192"/>
        <v>0</v>
      </c>
      <c r="AR501" s="59">
        <f t="shared" si="192"/>
        <v>0.20603622271406508</v>
      </c>
      <c r="AS501" s="59">
        <f t="shared" si="192"/>
        <v>0</v>
      </c>
      <c r="AT501" s="59">
        <f t="shared" si="192"/>
        <v>0.30250016385425543</v>
      </c>
      <c r="AU501" s="59">
        <f t="shared" si="192"/>
        <v>0</v>
      </c>
      <c r="AV501" s="59">
        <f t="shared" si="192"/>
        <v>8.4027823292848719E-2</v>
      </c>
      <c r="AW501" s="59">
        <f t="shared" si="190"/>
        <v>0</v>
      </c>
      <c r="AX501" s="59">
        <f t="shared" si="190"/>
        <v>0</v>
      </c>
      <c r="AY501" s="59">
        <f t="shared" si="190"/>
        <v>0</v>
      </c>
      <c r="AZ501" s="59">
        <f t="shared" si="190"/>
        <v>0</v>
      </c>
      <c r="BA501" s="59">
        <f t="shared" si="190"/>
        <v>0</v>
      </c>
      <c r="BB501" s="59">
        <f t="shared" si="190"/>
        <v>0.33695157140432336</v>
      </c>
    </row>
    <row r="502" spans="1:54" x14ac:dyDescent="0.25">
      <c r="A502" s="61">
        <f t="shared" si="178"/>
        <v>43646</v>
      </c>
      <c r="B502" s="32">
        <f t="shared" si="191"/>
        <v>12.666303666470037</v>
      </c>
      <c r="C502" s="59">
        <f t="shared" si="189"/>
        <v>7.0919482859164329E-2</v>
      </c>
      <c r="D502" s="59">
        <f t="shared" si="189"/>
        <v>0.23645429474607632</v>
      </c>
      <c r="E502" s="60">
        <f t="shared" si="189"/>
        <v>0.23645429474607632</v>
      </c>
      <c r="F502" s="59">
        <f t="shared" si="189"/>
        <v>0.23645429474607632</v>
      </c>
      <c r="G502" s="59">
        <f t="shared" si="189"/>
        <v>0.23645429474607632</v>
      </c>
      <c r="H502" s="59">
        <f t="shared" si="189"/>
        <v>0</v>
      </c>
      <c r="I502" s="59">
        <f t="shared" si="189"/>
        <v>0</v>
      </c>
      <c r="J502" s="60">
        <f t="shared" si="189"/>
        <v>2.1006955823212179</v>
      </c>
      <c r="K502" s="59">
        <f t="shared" si="189"/>
        <v>1.4688063511589957E-2</v>
      </c>
      <c r="L502" s="60">
        <f t="shared" si="189"/>
        <v>0</v>
      </c>
      <c r="M502" s="59">
        <f t="shared" si="189"/>
        <v>1.4423039756924314</v>
      </c>
      <c r="N502" s="59">
        <f t="shared" si="189"/>
        <v>0.16805564658569744</v>
      </c>
      <c r="O502" s="59">
        <f t="shared" si="194"/>
        <v>1.2133617683487357</v>
      </c>
      <c r="P502" s="59">
        <f t="shared" si="194"/>
        <v>0.91926438682376521</v>
      </c>
      <c r="Q502" s="59">
        <f t="shared" si="189"/>
        <v>0</v>
      </c>
      <c r="R502" s="59">
        <f t="shared" si="189"/>
        <v>0.31930572851282513</v>
      </c>
      <c r="S502" s="60">
        <f t="shared" si="193"/>
        <v>0.84027823292848725</v>
      </c>
      <c r="T502" s="59">
        <f t="shared" si="193"/>
        <v>1.0923617028070336E-2</v>
      </c>
      <c r="U502" s="60">
        <f t="shared" si="193"/>
        <v>0</v>
      </c>
      <c r="V502" s="59">
        <f t="shared" si="193"/>
        <v>3.3611129317139493E-3</v>
      </c>
      <c r="W502" s="59">
        <f t="shared" si="193"/>
        <v>0.32098628497868215</v>
      </c>
      <c r="X502" s="59">
        <f t="shared" si="193"/>
        <v>0</v>
      </c>
      <c r="Y502" s="59">
        <f t="shared" si="193"/>
        <v>0.10503477911606091</v>
      </c>
      <c r="Z502" s="59">
        <f t="shared" si="193"/>
        <v>0</v>
      </c>
      <c r="AA502" s="59">
        <f t="shared" si="193"/>
        <v>4.2013911646424359E-2</v>
      </c>
      <c r="AB502" s="59">
        <f t="shared" si="193"/>
        <v>0</v>
      </c>
      <c r="AC502" s="59">
        <f t="shared" si="193"/>
        <v>0</v>
      </c>
      <c r="AD502" s="59">
        <f t="shared" si="193"/>
        <v>0</v>
      </c>
      <c r="AE502" s="59">
        <f t="shared" si="193"/>
        <v>8.4027823292848719E-2</v>
      </c>
      <c r="AF502" s="59">
        <f t="shared" si="193"/>
        <v>5.0416693975709234E-2</v>
      </c>
      <c r="AG502" s="60">
        <f t="shared" si="192"/>
        <v>1.0419450088313242</v>
      </c>
      <c r="AH502" s="59">
        <f t="shared" si="192"/>
        <v>0</v>
      </c>
      <c r="AI502" s="59">
        <f t="shared" si="192"/>
        <v>6.1172255357193873E-2</v>
      </c>
      <c r="AJ502" s="60">
        <f t="shared" si="192"/>
        <v>0</v>
      </c>
      <c r="AK502" s="60">
        <f t="shared" si="192"/>
        <v>0</v>
      </c>
      <c r="AL502" s="60">
        <f t="shared" si="192"/>
        <v>0.33611129317139488</v>
      </c>
      <c r="AM502" s="60">
        <f t="shared" si="192"/>
        <v>3.2770851084211003E-2</v>
      </c>
      <c r="AN502" s="60">
        <f t="shared" si="192"/>
        <v>1.6133342072226955</v>
      </c>
      <c r="AO502" s="60">
        <f t="shared" si="192"/>
        <v>0</v>
      </c>
      <c r="AP502" s="60">
        <f t="shared" si="192"/>
        <v>0</v>
      </c>
      <c r="AQ502" s="60">
        <f t="shared" si="192"/>
        <v>0</v>
      </c>
      <c r="AR502" s="59">
        <f t="shared" si="192"/>
        <v>0.20603622271406508</v>
      </c>
      <c r="AS502" s="59">
        <f t="shared" si="192"/>
        <v>0</v>
      </c>
      <c r="AT502" s="59">
        <f t="shared" si="192"/>
        <v>0.30250016385425543</v>
      </c>
      <c r="AU502" s="59">
        <f t="shared" si="192"/>
        <v>0</v>
      </c>
      <c r="AV502" s="59">
        <f t="shared" si="192"/>
        <v>8.4027823292848719E-2</v>
      </c>
      <c r="AW502" s="59">
        <f t="shared" si="190"/>
        <v>0</v>
      </c>
      <c r="AX502" s="59">
        <f t="shared" si="190"/>
        <v>0</v>
      </c>
      <c r="AY502" s="59">
        <f t="shared" si="190"/>
        <v>0</v>
      </c>
      <c r="AZ502" s="59">
        <f t="shared" si="190"/>
        <v>0</v>
      </c>
      <c r="BA502" s="59">
        <f t="shared" si="190"/>
        <v>0</v>
      </c>
      <c r="BB502" s="59">
        <f t="shared" si="190"/>
        <v>0.33695157140432336</v>
      </c>
    </row>
    <row r="503" spans="1:54" x14ac:dyDescent="0.25">
      <c r="A503" s="61"/>
      <c r="B503" s="32"/>
      <c r="C503" s="59"/>
      <c r="D503" s="59"/>
      <c r="E503" s="60"/>
      <c r="F503" s="59"/>
      <c r="G503" s="59"/>
      <c r="H503" s="59"/>
      <c r="I503" s="59"/>
      <c r="J503" s="60"/>
      <c r="K503" s="59"/>
      <c r="L503" s="60"/>
      <c r="M503" s="59"/>
      <c r="N503" s="59"/>
      <c r="O503" s="59"/>
      <c r="P503" s="59"/>
      <c r="Q503" s="59"/>
      <c r="R503" s="59"/>
      <c r="S503" s="60"/>
      <c r="T503" s="59"/>
      <c r="U503" s="60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60"/>
      <c r="AH503" s="59"/>
      <c r="AI503" s="59"/>
    </row>
    <row r="504" spans="1:54" x14ac:dyDescent="0.25">
      <c r="A504" s="61"/>
    </row>
    <row r="505" spans="1:54" x14ac:dyDescent="0.25">
      <c r="A505" s="61"/>
    </row>
    <row r="506" spans="1:54" x14ac:dyDescent="0.25">
      <c r="A506" s="61"/>
    </row>
    <row r="507" spans="1:54" x14ac:dyDescent="0.25">
      <c r="A507" s="61"/>
    </row>
    <row r="508" spans="1:54" x14ac:dyDescent="0.25">
      <c r="A508" s="61"/>
    </row>
    <row r="509" spans="1:54" x14ac:dyDescent="0.25">
      <c r="A509" s="61"/>
    </row>
    <row r="510" spans="1:54" x14ac:dyDescent="0.25">
      <c r="A510" s="61"/>
    </row>
    <row r="511" spans="1:54" x14ac:dyDescent="0.25">
      <c r="A511" s="61"/>
    </row>
    <row r="512" spans="1:54" x14ac:dyDescent="0.25">
      <c r="A512" s="61"/>
    </row>
  </sheetData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416CC3BA224746AEE74B25F33DDEA4" ma:contentTypeVersion="2" ma:contentTypeDescription="Create a new document." ma:contentTypeScope="" ma:versionID="1cc0c1fb3702fcd545ffe3408969370a">
  <xsd:schema xmlns:xsd="http://www.w3.org/2001/XMLSchema" xmlns:xs="http://www.w3.org/2001/XMLSchema" xmlns:p="http://schemas.microsoft.com/office/2006/metadata/properties" xmlns:ns2="9268558d-54a8-4ec4-9717-10e9cd574a85" targetNamespace="http://schemas.microsoft.com/office/2006/metadata/properties" ma:root="true" ma:fieldsID="27c54dc770bc44755bb6a86a82d0e435" ns2:_="">
    <xsd:import namespace="9268558d-54a8-4ec4-9717-10e9cd574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558d-54a8-4ec4-9717-10e9cd574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811967-E26C-4BFB-80FB-915E80900E51}"/>
</file>

<file path=customXml/itemProps2.xml><?xml version="1.0" encoding="utf-8"?>
<ds:datastoreItem xmlns:ds="http://schemas.openxmlformats.org/officeDocument/2006/customXml" ds:itemID="{A24970EB-29AF-45E0-8A8D-28109137D485}"/>
</file>

<file path=customXml/itemProps3.xml><?xml version="1.0" encoding="utf-8"?>
<ds:datastoreItem xmlns:ds="http://schemas.openxmlformats.org/officeDocument/2006/customXml" ds:itemID="{E2E491B6-D778-4E90-8746-E57C685AC4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 Usage</vt:lpstr>
    </vt:vector>
  </TitlesOfParts>
  <Company>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TMiller</dc:creator>
  <cp:lastModifiedBy>TMiller</cp:lastModifiedBy>
  <dcterms:created xsi:type="dcterms:W3CDTF">2019-01-18T18:25:54Z</dcterms:created>
  <dcterms:modified xsi:type="dcterms:W3CDTF">2019-01-18T18:30:28Z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0x01010082416CC3BA224746AEE74B25F33DDEA4</vt:lpwstr>
  </property>
</Properties>
</file>