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sel\Documents\GitHub\GOMcertification\"/>
    </mc:Choice>
  </mc:AlternateContent>
  <bookViews>
    <workbookView xWindow="0" yWindow="0" windowWidth="28800" windowHeight="14235"/>
  </bookViews>
  <sheets>
    <sheet name="df1" sheetId="1" r:id="rId1"/>
  </sheets>
  <calcPr calcId="0"/>
</workbook>
</file>

<file path=xl/calcChain.xml><?xml version="1.0" encoding="utf-8"?>
<calcChain xmlns="http://schemas.openxmlformats.org/spreadsheetml/2006/main">
  <c r="U11" i="1" l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U24" i="1"/>
  <c r="V24" i="1"/>
  <c r="U25" i="1"/>
  <c r="V25" i="1"/>
  <c r="U26" i="1"/>
  <c r="V26" i="1"/>
  <c r="U27" i="1"/>
  <c r="V27" i="1"/>
  <c r="U28" i="1"/>
  <c r="V28" i="1"/>
  <c r="U29" i="1"/>
  <c r="V29" i="1"/>
  <c r="U30" i="1"/>
  <c r="V30" i="1"/>
  <c r="U31" i="1"/>
  <c r="V31" i="1"/>
  <c r="U32" i="1"/>
  <c r="V32" i="1"/>
  <c r="U33" i="1"/>
  <c r="V33" i="1"/>
  <c r="U34" i="1"/>
  <c r="V34" i="1"/>
  <c r="U35" i="1"/>
  <c r="V35" i="1"/>
  <c r="U36" i="1"/>
  <c r="V36" i="1"/>
  <c r="U37" i="1"/>
  <c r="V37" i="1"/>
  <c r="U38" i="1"/>
  <c r="V38" i="1"/>
  <c r="U39" i="1"/>
  <c r="V39" i="1"/>
  <c r="U40" i="1"/>
  <c r="V40" i="1"/>
  <c r="U41" i="1"/>
  <c r="V41" i="1"/>
  <c r="U42" i="1"/>
  <c r="V42" i="1"/>
  <c r="U43" i="1"/>
  <c r="V43" i="1"/>
  <c r="U44" i="1"/>
  <c r="V44" i="1"/>
  <c r="U45" i="1"/>
  <c r="V45" i="1"/>
  <c r="U46" i="1"/>
  <c r="V46" i="1"/>
  <c r="U47" i="1"/>
  <c r="V47" i="1"/>
  <c r="U48" i="1"/>
  <c r="V48" i="1"/>
  <c r="U49" i="1"/>
  <c r="V49" i="1"/>
  <c r="U50" i="1"/>
  <c r="V50" i="1"/>
  <c r="U51" i="1"/>
  <c r="V51" i="1"/>
  <c r="U52" i="1"/>
  <c r="V52" i="1"/>
  <c r="U53" i="1"/>
  <c r="V53" i="1"/>
  <c r="U54" i="1"/>
  <c r="V54" i="1"/>
  <c r="U55" i="1"/>
  <c r="V55" i="1"/>
  <c r="V10" i="1"/>
  <c r="U10" i="1"/>
  <c r="V9" i="1"/>
  <c r="U9" i="1"/>
  <c r="V8" i="1"/>
  <c r="U8" i="1"/>
  <c r="V7" i="1"/>
  <c r="U7" i="1"/>
  <c r="V6" i="1"/>
  <c r="U6" i="1"/>
  <c r="V5" i="1"/>
  <c r="U5" i="1"/>
  <c r="V4" i="1"/>
  <c r="U4" i="1"/>
  <c r="V3" i="1"/>
  <c r="U3" i="1"/>
  <c r="V2" i="1"/>
  <c r="U2" i="1"/>
</calcChain>
</file>

<file path=xl/sharedStrings.xml><?xml version="1.0" encoding="utf-8"?>
<sst xmlns="http://schemas.openxmlformats.org/spreadsheetml/2006/main" count="238" uniqueCount="79">
  <si>
    <t>date</t>
  </si>
  <si>
    <t>RM</t>
  </si>
  <si>
    <t>measurand</t>
  </si>
  <si>
    <t>mean.before</t>
  </si>
  <si>
    <t>mean.after</t>
  </si>
  <si>
    <t>median.before</t>
  </si>
  <si>
    <t>median.after</t>
  </si>
  <si>
    <t>median.after.noPP</t>
  </si>
  <si>
    <t>unit</t>
  </si>
  <si>
    <t>sL</t>
  </si>
  <si>
    <t>sbb</t>
  </si>
  <si>
    <t>sr</t>
  </si>
  <si>
    <t>u</t>
  </si>
  <si>
    <t>u.alternative</t>
  </si>
  <si>
    <t>t.value</t>
  </si>
  <si>
    <t>outlier</t>
  </si>
  <si>
    <t>labs remaining</t>
  </si>
  <si>
    <t>based on</t>
  </si>
  <si>
    <t>property value</t>
  </si>
  <si>
    <t>U</t>
  </si>
  <si>
    <t>MUH</t>
  </si>
  <si>
    <t>SiO2</t>
  </si>
  <si>
    <t>g/100g</t>
  </si>
  <si>
    <t>median</t>
  </si>
  <si>
    <t>TiO2</t>
  </si>
  <si>
    <t>Al2O3</t>
  </si>
  <si>
    <t>Fe2O3T</t>
  </si>
  <si>
    <t>FeO</t>
  </si>
  <si>
    <t>MnO</t>
  </si>
  <si>
    <t>MgO</t>
  </si>
  <si>
    <t>CaO</t>
  </si>
  <si>
    <t>Na2O</t>
  </si>
  <si>
    <t>K2O</t>
  </si>
  <si>
    <t>P2O5</t>
  </si>
  <si>
    <t>H2O.</t>
  </si>
  <si>
    <t>CO2</t>
  </si>
  <si>
    <t>LOI</t>
  </si>
  <si>
    <t>As</t>
  </si>
  <si>
    <t>mg/kg</t>
  </si>
  <si>
    <t>Ba</t>
  </si>
  <si>
    <t>Be</t>
  </si>
  <si>
    <t>Ce</t>
  </si>
  <si>
    <t>Co</t>
  </si>
  <si>
    <t>Cr</t>
  </si>
  <si>
    <t>Cs</t>
  </si>
  <si>
    <t>Cu</t>
  </si>
  <si>
    <t>Dy</t>
  </si>
  <si>
    <t>Er</t>
  </si>
  <si>
    <t>Eu</t>
  </si>
  <si>
    <t>Ga</t>
  </si>
  <si>
    <t>Gd</t>
  </si>
  <si>
    <t>Hf</t>
  </si>
  <si>
    <t>Ho</t>
  </si>
  <si>
    <t>La</t>
  </si>
  <si>
    <t>Li</t>
  </si>
  <si>
    <t>Lu</t>
  </si>
  <si>
    <t>Nb</t>
  </si>
  <si>
    <t>Nd</t>
  </si>
  <si>
    <t>Ni</t>
  </si>
  <si>
    <t>Pb</t>
  </si>
  <si>
    <t>Pr</t>
  </si>
  <si>
    <t>Rb</t>
  </si>
  <si>
    <t>Sb</t>
  </si>
  <si>
    <t>Sc</t>
  </si>
  <si>
    <t>Sm</t>
  </si>
  <si>
    <t>Sn</t>
  </si>
  <si>
    <t>Sr</t>
  </si>
  <si>
    <t>Ta</t>
  </si>
  <si>
    <t>Tb</t>
  </si>
  <si>
    <t>Th</t>
  </si>
  <si>
    <t>Tl</t>
  </si>
  <si>
    <t>Tm</t>
  </si>
  <si>
    <t>V</t>
  </si>
  <si>
    <t>Y</t>
  </si>
  <si>
    <t>Yb</t>
  </si>
  <si>
    <t>Zn</t>
  </si>
  <si>
    <t>Zr</t>
  </si>
  <si>
    <t>U%</t>
  </si>
  <si>
    <t>diff med-mean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</si>
</sst>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00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14" fontId="9" fillId="5" borderId="4" xfId="10" applyNumberFormat="1"/>
    <xf numFmtId="0" fontId="9" fillId="5" borderId="4" xfId="10"/>
    <xf numFmtId="11" fontId="9" fillId="5" borderId="4" xfId="10" applyNumberFormat="1"/>
    <xf numFmtId="2" fontId="0" fillId="0" borderId="0" xfId="0" applyNumberFormat="1"/>
    <xf numFmtId="165" fontId="9" fillId="5" borderId="4" xfId="10" applyNumberFormat="1"/>
    <xf numFmtId="166" fontId="0" fillId="0" borderId="0" xfId="0" applyNumberFormat="1"/>
    <xf numFmtId="2" fontId="9" fillId="5" borderId="4" xfId="10" applyNumberFormat="1"/>
    <xf numFmtId="9" fontId="0" fillId="0" borderId="0" xfId="1" applyNumberFormat="1" applyFont="1"/>
    <xf numFmtId="166" fontId="9" fillId="5" borderId="4" xfId="10" applyNumberForma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X19" sqref="X19"/>
    </sheetView>
  </sheetViews>
  <sheetFormatPr baseColWidth="10" defaultRowHeight="15" x14ac:dyDescent="0.25"/>
  <cols>
    <col min="21" max="21" width="8.140625" bestFit="1" customWidth="1"/>
    <col min="22" max="22" width="11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77</v>
      </c>
      <c r="V1" t="s">
        <v>78</v>
      </c>
    </row>
    <row r="2" spans="1:22" x14ac:dyDescent="0.25">
      <c r="A2" s="5">
        <v>41845</v>
      </c>
      <c r="B2" s="6" t="s">
        <v>20</v>
      </c>
      <c r="C2" s="6" t="s">
        <v>21</v>
      </c>
      <c r="D2" s="6">
        <v>40.380000000000003</v>
      </c>
      <c r="E2" s="6">
        <v>40.380000000000003</v>
      </c>
      <c r="F2" s="6">
        <v>40.35</v>
      </c>
      <c r="G2" s="6">
        <v>40.35</v>
      </c>
      <c r="H2" s="6">
        <v>40.299999999999997</v>
      </c>
      <c r="I2" s="6" t="s">
        <v>22</v>
      </c>
      <c r="J2" s="6">
        <v>0.14299999999999999</v>
      </c>
      <c r="K2" s="6">
        <v>8.8999999999999999E-3</v>
      </c>
      <c r="L2" s="6">
        <v>3.9259999999999998E-3</v>
      </c>
      <c r="M2" s="6">
        <v>8.1600000000000006E-2</v>
      </c>
      <c r="N2" s="6">
        <v>8.1900000000000001E-2</v>
      </c>
      <c r="O2" s="6">
        <v>2.08</v>
      </c>
      <c r="P2" s="6">
        <v>10</v>
      </c>
      <c r="Q2" s="6">
        <v>22</v>
      </c>
      <c r="R2" s="6" t="s">
        <v>23</v>
      </c>
      <c r="S2" s="6">
        <v>40.35</v>
      </c>
      <c r="T2" s="6">
        <v>0.17</v>
      </c>
      <c r="U2" s="3">
        <f>+T2/S2</f>
        <v>4.2131350681536553E-3</v>
      </c>
      <c r="V2" s="4">
        <f>+(G2-E2)/G2</f>
        <v>-7.4349442379184974E-4</v>
      </c>
    </row>
    <row r="3" spans="1:22" x14ac:dyDescent="0.25">
      <c r="A3" s="1">
        <v>41845</v>
      </c>
      <c r="B3" t="s">
        <v>20</v>
      </c>
      <c r="C3" t="s">
        <v>24</v>
      </c>
      <c r="D3">
        <v>3.5990000000000001E-2</v>
      </c>
      <c r="E3">
        <v>3.4360000000000002E-2</v>
      </c>
      <c r="F3">
        <v>3.4720000000000001E-2</v>
      </c>
      <c r="G3">
        <v>3.4599999999999999E-2</v>
      </c>
      <c r="H3">
        <v>3.4520000000000002E-2</v>
      </c>
      <c r="I3" t="s">
        <v>22</v>
      </c>
      <c r="J3" s="2">
        <v>1.8700000000000001E-5</v>
      </c>
      <c r="K3" s="2">
        <v>1.5200000000000001E-6</v>
      </c>
      <c r="L3" s="2">
        <v>6.1139999999999998E-7</v>
      </c>
      <c r="M3">
        <v>8.9499999999999996E-4</v>
      </c>
      <c r="N3">
        <v>8.9899999999999995E-4</v>
      </c>
      <c r="O3">
        <v>2.0699999999999998</v>
      </c>
      <c r="P3">
        <v>24</v>
      </c>
      <c r="Q3">
        <v>24</v>
      </c>
      <c r="R3" t="s">
        <v>23</v>
      </c>
      <c r="S3">
        <v>3.4599999999999999E-2</v>
      </c>
      <c r="T3">
        <v>1.8600000000000001E-3</v>
      </c>
      <c r="U3" s="3">
        <f t="shared" ref="U3:U10" si="0">+T3/S3</f>
        <v>5.3757225433526019E-2</v>
      </c>
      <c r="V3" s="4">
        <f t="shared" ref="V3:V10" si="1">+(G3-E3)/G3</f>
        <v>6.9364161849710167E-3</v>
      </c>
    </row>
    <row r="4" spans="1:22" x14ac:dyDescent="0.25">
      <c r="A4" s="5">
        <v>41845</v>
      </c>
      <c r="B4" s="6" t="s">
        <v>20</v>
      </c>
      <c r="C4" s="6" t="s">
        <v>25</v>
      </c>
      <c r="D4" s="6">
        <v>1.33</v>
      </c>
      <c r="E4" s="6">
        <v>1.3340000000000001</v>
      </c>
      <c r="F4" s="6">
        <v>1.33</v>
      </c>
      <c r="G4" s="6">
        <v>1.33</v>
      </c>
      <c r="H4" s="6">
        <v>1.33</v>
      </c>
      <c r="I4" s="6" t="s">
        <v>22</v>
      </c>
      <c r="J4" s="6">
        <v>1.56E-3</v>
      </c>
      <c r="K4" s="7">
        <v>1.2400000000000001E-4</v>
      </c>
      <c r="L4" s="7">
        <v>5.028E-5</v>
      </c>
      <c r="M4" s="6">
        <v>8.9599999999999992E-3</v>
      </c>
      <c r="N4" s="6">
        <v>8.9899999999999997E-3</v>
      </c>
      <c r="O4" s="6">
        <v>2.09</v>
      </c>
      <c r="P4" s="6">
        <v>10</v>
      </c>
      <c r="Q4" s="6">
        <v>20</v>
      </c>
      <c r="R4" s="6" t="s">
        <v>23</v>
      </c>
      <c r="S4" s="6">
        <v>1.33</v>
      </c>
      <c r="T4" s="6">
        <v>1.8800000000000001E-2</v>
      </c>
      <c r="U4" s="3">
        <f t="shared" si="0"/>
        <v>1.4135338345864661E-2</v>
      </c>
      <c r="V4" s="4">
        <f t="shared" si="1"/>
        <v>-3.0075187969924836E-3</v>
      </c>
    </row>
    <row r="5" spans="1:22" x14ac:dyDescent="0.25">
      <c r="A5" s="1">
        <v>41845</v>
      </c>
      <c r="B5" t="s">
        <v>20</v>
      </c>
      <c r="C5" t="s">
        <v>26</v>
      </c>
      <c r="D5">
        <v>8.6379999999999999</v>
      </c>
      <c r="E5">
        <v>8.5869999999999997</v>
      </c>
      <c r="F5">
        <v>8.6020000000000003</v>
      </c>
      <c r="G5">
        <v>8.5850000000000009</v>
      </c>
      <c r="H5">
        <v>8.5749999999999993</v>
      </c>
      <c r="I5" t="s">
        <v>22</v>
      </c>
      <c r="J5">
        <v>1.49E-2</v>
      </c>
      <c r="K5">
        <v>8.0500000000000005E-4</v>
      </c>
      <c r="L5">
        <v>3.724E-4</v>
      </c>
      <c r="M5">
        <v>2.5700000000000001E-2</v>
      </c>
      <c r="N5">
        <v>2.58E-2</v>
      </c>
      <c r="O5">
        <v>2.0699999999999998</v>
      </c>
      <c r="P5">
        <v>24</v>
      </c>
      <c r="Q5">
        <v>23</v>
      </c>
      <c r="R5" t="s">
        <v>23</v>
      </c>
      <c r="S5">
        <v>8.5850000000000009</v>
      </c>
      <c r="T5">
        <v>5.3400000000000003E-2</v>
      </c>
      <c r="U5" s="3">
        <f t="shared" si="0"/>
        <v>6.2201514269073967E-3</v>
      </c>
      <c r="V5" s="4">
        <f t="shared" si="1"/>
        <v>-2.3296447291775089E-4</v>
      </c>
    </row>
    <row r="6" spans="1:22" x14ac:dyDescent="0.25">
      <c r="A6" s="5">
        <v>41845</v>
      </c>
      <c r="B6" s="6" t="s">
        <v>20</v>
      </c>
      <c r="C6" s="6" t="s">
        <v>27</v>
      </c>
      <c r="D6" s="6">
        <v>3.4870000000000001</v>
      </c>
      <c r="E6" s="6">
        <v>3.4870000000000001</v>
      </c>
      <c r="F6" s="6">
        <v>3.3</v>
      </c>
      <c r="G6" s="6">
        <v>3.3</v>
      </c>
      <c r="H6" s="6">
        <v>3.3</v>
      </c>
      <c r="I6" s="6" t="s">
        <v>22</v>
      </c>
      <c r="J6" s="6">
        <v>0.41199999999999998</v>
      </c>
      <c r="K6" s="6">
        <v>1.52E-2</v>
      </c>
      <c r="L6" s="6">
        <v>7.7710000000000001E-3</v>
      </c>
      <c r="M6" s="6">
        <v>0.373</v>
      </c>
      <c r="N6" s="6">
        <v>0.374</v>
      </c>
      <c r="O6" s="6">
        <v>4.3</v>
      </c>
      <c r="P6" s="6">
        <v>10</v>
      </c>
      <c r="Q6" s="6">
        <v>3</v>
      </c>
      <c r="R6" s="6" t="s">
        <v>23</v>
      </c>
      <c r="S6" s="6">
        <v>3.3</v>
      </c>
      <c r="T6" s="6">
        <v>1.61</v>
      </c>
      <c r="U6" s="3">
        <f t="shared" si="0"/>
        <v>0.48787878787878791</v>
      </c>
      <c r="V6" s="4">
        <f t="shared" si="1"/>
        <v>-5.6666666666666754E-2</v>
      </c>
    </row>
    <row r="7" spans="1:22" x14ac:dyDescent="0.25">
      <c r="A7" s="1">
        <v>41845</v>
      </c>
      <c r="B7" t="s">
        <v>20</v>
      </c>
      <c r="C7" t="s">
        <v>28</v>
      </c>
      <c r="D7">
        <v>0.1195</v>
      </c>
      <c r="E7">
        <v>0.1179</v>
      </c>
      <c r="F7">
        <v>0.1183</v>
      </c>
      <c r="G7">
        <v>0.1176</v>
      </c>
      <c r="H7">
        <v>0.11749999999999999</v>
      </c>
      <c r="I7" t="s">
        <v>22</v>
      </c>
      <c r="J7" s="2">
        <v>8.7399999999999993E-6</v>
      </c>
      <c r="K7" s="2">
        <v>1.2899999999999999E-6</v>
      </c>
      <c r="L7" s="2">
        <v>4.2220000000000001E-7</v>
      </c>
      <c r="M7">
        <v>6.6200000000000005E-4</v>
      </c>
      <c r="N7">
        <v>6.6600000000000003E-4</v>
      </c>
      <c r="O7">
        <v>2.09</v>
      </c>
      <c r="P7">
        <v>24</v>
      </c>
      <c r="Q7">
        <v>21</v>
      </c>
      <c r="R7" t="s">
        <v>23</v>
      </c>
      <c r="S7">
        <v>0.1176</v>
      </c>
      <c r="T7">
        <v>1.39E-3</v>
      </c>
      <c r="U7" s="3">
        <f t="shared" si="0"/>
        <v>1.1819727891156463E-2</v>
      </c>
      <c r="V7" s="4">
        <f t="shared" si="1"/>
        <v>-2.5510204081633384E-3</v>
      </c>
    </row>
    <row r="8" spans="1:22" x14ac:dyDescent="0.25">
      <c r="A8" s="5">
        <v>41845</v>
      </c>
      <c r="B8" s="6" t="s">
        <v>20</v>
      </c>
      <c r="C8" s="6" t="s">
        <v>29</v>
      </c>
      <c r="D8" s="6">
        <v>38.19</v>
      </c>
      <c r="E8" s="6">
        <v>38.25</v>
      </c>
      <c r="F8" s="6">
        <v>38.24</v>
      </c>
      <c r="G8" s="6">
        <v>38.28</v>
      </c>
      <c r="H8" s="6">
        <v>38.31</v>
      </c>
      <c r="I8" s="6" t="s">
        <v>22</v>
      </c>
      <c r="J8" s="6">
        <v>0.13700000000000001</v>
      </c>
      <c r="K8" s="6">
        <v>9.7599999999999996E-3</v>
      </c>
      <c r="L8" s="6">
        <v>4.1029999999999999E-3</v>
      </c>
      <c r="M8" s="6">
        <v>7.8100000000000003E-2</v>
      </c>
      <c r="N8" s="6">
        <v>7.8399999999999997E-2</v>
      </c>
      <c r="O8" s="6">
        <v>2.0699999999999998</v>
      </c>
      <c r="P8" s="6">
        <v>10</v>
      </c>
      <c r="Q8" s="6">
        <v>23</v>
      </c>
      <c r="R8" s="6" t="s">
        <v>23</v>
      </c>
      <c r="S8" s="6">
        <v>38.28</v>
      </c>
      <c r="T8" s="6">
        <v>0.16300000000000001</v>
      </c>
      <c r="U8" s="3">
        <f t="shared" si="0"/>
        <v>4.2580982236154648E-3</v>
      </c>
      <c r="V8" s="4">
        <f t="shared" si="1"/>
        <v>7.836990595611582E-4</v>
      </c>
    </row>
    <row r="9" spans="1:22" x14ac:dyDescent="0.25">
      <c r="A9" s="1">
        <v>41845</v>
      </c>
      <c r="B9" t="s">
        <v>20</v>
      </c>
      <c r="C9" t="s">
        <v>30</v>
      </c>
      <c r="D9">
        <v>1.214</v>
      </c>
      <c r="E9">
        <v>1.2130000000000001</v>
      </c>
      <c r="F9">
        <v>1.2150000000000001</v>
      </c>
      <c r="G9">
        <v>1.2150000000000001</v>
      </c>
      <c r="H9">
        <v>1.216</v>
      </c>
      <c r="I9" t="s">
        <v>22</v>
      </c>
      <c r="J9">
        <v>4.84E-4</v>
      </c>
      <c r="K9" s="2">
        <v>9.7600000000000001E-5</v>
      </c>
      <c r="L9" s="2">
        <v>2.8730000000000001E-5</v>
      </c>
      <c r="M9">
        <v>4.9699999999999996E-3</v>
      </c>
      <c r="N9">
        <v>5.0099999999999997E-3</v>
      </c>
      <c r="O9">
        <v>2.09</v>
      </c>
      <c r="P9">
        <v>24</v>
      </c>
      <c r="Q9">
        <v>21</v>
      </c>
      <c r="R9" t="s">
        <v>23</v>
      </c>
      <c r="S9">
        <v>1.2150000000000001</v>
      </c>
      <c r="T9">
        <v>1.04E-2</v>
      </c>
      <c r="U9" s="3">
        <f t="shared" si="0"/>
        <v>8.5596707818930036E-3</v>
      </c>
      <c r="V9" s="4">
        <f t="shared" si="1"/>
        <v>1.6460905349794251E-3</v>
      </c>
    </row>
    <row r="10" spans="1:22" x14ac:dyDescent="0.25">
      <c r="A10" s="5">
        <v>41845</v>
      </c>
      <c r="B10" s="6" t="s">
        <v>20</v>
      </c>
      <c r="C10" s="6" t="s">
        <v>31</v>
      </c>
      <c r="D10" s="6">
        <v>9.9479999999999999E-2</v>
      </c>
      <c r="E10" s="6">
        <v>0.1037</v>
      </c>
      <c r="F10" s="6">
        <v>0.1</v>
      </c>
      <c r="G10" s="6">
        <v>0.1</v>
      </c>
      <c r="H10" s="6">
        <v>0.1</v>
      </c>
      <c r="I10" s="6" t="s">
        <v>22</v>
      </c>
      <c r="J10" s="6">
        <v>3.8299999999999999E-4</v>
      </c>
      <c r="K10" s="7">
        <v>1.95E-5</v>
      </c>
      <c r="L10" s="7">
        <v>9.2119999999999992E-6</v>
      </c>
      <c r="M10" s="6">
        <v>4.6600000000000001E-3</v>
      </c>
      <c r="N10" s="6">
        <v>4.6699999999999997E-3</v>
      </c>
      <c r="O10" s="6">
        <v>2.11</v>
      </c>
      <c r="P10" s="6">
        <v>10</v>
      </c>
      <c r="Q10" s="6">
        <v>18</v>
      </c>
      <c r="R10" s="6" t="s">
        <v>23</v>
      </c>
      <c r="S10" s="6">
        <v>0.1</v>
      </c>
      <c r="T10" s="6">
        <v>9.8600000000000007E-3</v>
      </c>
      <c r="U10" s="3">
        <f t="shared" si="0"/>
        <v>9.8600000000000007E-2</v>
      </c>
      <c r="V10" s="4">
        <f t="shared" si="1"/>
        <v>-3.699999999999995E-2</v>
      </c>
    </row>
    <row r="11" spans="1:22" x14ac:dyDescent="0.25">
      <c r="A11" s="1">
        <v>41845</v>
      </c>
      <c r="B11" t="s">
        <v>20</v>
      </c>
      <c r="C11" t="s">
        <v>32</v>
      </c>
      <c r="D11">
        <v>1.3520000000000001E-2</v>
      </c>
      <c r="E11">
        <v>1.188E-2</v>
      </c>
      <c r="F11">
        <v>1.093E-2</v>
      </c>
      <c r="G11">
        <v>1.093E-2</v>
      </c>
      <c r="H11">
        <v>1.17E-2</v>
      </c>
      <c r="I11" t="s">
        <v>22</v>
      </c>
      <c r="J11" s="2">
        <v>2.1699999999999999E-5</v>
      </c>
      <c r="K11" s="2">
        <v>4.3800000000000004E-6</v>
      </c>
      <c r="L11" s="2">
        <v>1.2869999999999999E-6</v>
      </c>
      <c r="M11">
        <v>1.2899999999999999E-3</v>
      </c>
      <c r="N11">
        <v>1.2999999999999999E-3</v>
      </c>
      <c r="O11">
        <v>2.16</v>
      </c>
      <c r="P11">
        <v>24</v>
      </c>
      <c r="Q11">
        <v>14</v>
      </c>
      <c r="R11" t="s">
        <v>23</v>
      </c>
      <c r="S11" s="10">
        <v>1.093E-2</v>
      </c>
      <c r="T11" s="10">
        <v>2.8E-3</v>
      </c>
      <c r="U11" s="3">
        <f t="shared" ref="U11:U55" si="2">+T11/S11</f>
        <v>0.25617566331198532</v>
      </c>
      <c r="V11" s="4">
        <f t="shared" ref="V11:V55" si="3">+(G11-E11)/G11</f>
        <v>-8.6916742909423556E-2</v>
      </c>
    </row>
    <row r="12" spans="1:22" x14ac:dyDescent="0.25">
      <c r="A12" s="5">
        <v>41845</v>
      </c>
      <c r="B12" s="6" t="s">
        <v>20</v>
      </c>
      <c r="C12" s="6" t="s">
        <v>33</v>
      </c>
      <c r="D12" s="6">
        <v>1.0449999999999999E-2</v>
      </c>
      <c r="E12" s="6">
        <v>7.502E-3</v>
      </c>
      <c r="F12" s="6">
        <v>9.4999999999999998E-3</v>
      </c>
      <c r="G12" s="6">
        <v>8.1419999999999999E-3</v>
      </c>
      <c r="H12" s="6">
        <v>8.1419999999999999E-3</v>
      </c>
      <c r="I12" s="6" t="s">
        <v>22</v>
      </c>
      <c r="J12" s="7">
        <v>1.31E-5</v>
      </c>
      <c r="K12" s="7">
        <v>2.79E-7</v>
      </c>
      <c r="L12" s="7">
        <v>1.7709999999999999E-7</v>
      </c>
      <c r="M12" s="6">
        <v>1.01E-3</v>
      </c>
      <c r="N12" s="6">
        <v>1.01E-3</v>
      </c>
      <c r="O12" s="6">
        <v>2.1800000000000002</v>
      </c>
      <c r="P12" s="6">
        <v>10</v>
      </c>
      <c r="Q12" s="6">
        <v>13</v>
      </c>
      <c r="R12" s="6" t="s">
        <v>23</v>
      </c>
      <c r="S12" s="13">
        <v>8.1419999999999999E-3</v>
      </c>
      <c r="T12" s="13">
        <v>2.2000000000000001E-3</v>
      </c>
      <c r="U12" s="3">
        <f t="shared" si="2"/>
        <v>0.27020388111029231</v>
      </c>
      <c r="V12" s="4">
        <f t="shared" si="3"/>
        <v>7.860476541390321E-2</v>
      </c>
    </row>
    <row r="13" spans="1:22" x14ac:dyDescent="0.25">
      <c r="A13" s="1">
        <v>41845</v>
      </c>
      <c r="B13" t="s">
        <v>20</v>
      </c>
      <c r="C13" t="s">
        <v>34</v>
      </c>
      <c r="D13">
        <v>0.1401</v>
      </c>
      <c r="E13">
        <v>0.1401</v>
      </c>
      <c r="F13">
        <v>0.1162</v>
      </c>
      <c r="G13">
        <v>0.1162</v>
      </c>
      <c r="H13">
        <v>0.1162</v>
      </c>
      <c r="I13" t="s">
        <v>22</v>
      </c>
      <c r="J13">
        <v>6.0699999999999999E-3</v>
      </c>
      <c r="K13">
        <v>2.13E-4</v>
      </c>
      <c r="L13">
        <v>1.12E-4</v>
      </c>
      <c r="M13">
        <v>3.9199999999999999E-2</v>
      </c>
      <c r="N13">
        <v>3.9300000000000002E-2</v>
      </c>
      <c r="O13">
        <v>3.18</v>
      </c>
      <c r="P13">
        <v>24</v>
      </c>
      <c r="Q13">
        <v>4</v>
      </c>
      <c r="R13" t="s">
        <v>23</v>
      </c>
      <c r="S13">
        <v>0.1162</v>
      </c>
      <c r="T13">
        <v>0.125</v>
      </c>
      <c r="U13" s="3">
        <f t="shared" si="2"/>
        <v>1.0757314974182444</v>
      </c>
      <c r="V13" s="4">
        <f t="shared" si="3"/>
        <v>-0.20567986230636837</v>
      </c>
    </row>
    <row r="14" spans="1:22" x14ac:dyDescent="0.25">
      <c r="A14" s="5">
        <v>41845</v>
      </c>
      <c r="B14" s="6" t="s">
        <v>20</v>
      </c>
      <c r="C14" s="6" t="s">
        <v>35</v>
      </c>
      <c r="D14" s="6">
        <v>1.032</v>
      </c>
      <c r="E14" s="6">
        <v>1.032</v>
      </c>
      <c r="F14" s="6">
        <v>1.0209999999999999</v>
      </c>
      <c r="G14" s="6">
        <v>1.0209999999999999</v>
      </c>
      <c r="H14" s="6">
        <v>1.0209999999999999</v>
      </c>
      <c r="I14" s="6" t="s">
        <v>22</v>
      </c>
      <c r="J14" s="6">
        <v>4.8599999999999997E-3</v>
      </c>
      <c r="K14" s="6">
        <v>2.3400000000000001E-3</v>
      </c>
      <c r="L14" s="6">
        <v>5.1409999999999997E-4</v>
      </c>
      <c r="M14" s="6">
        <v>5.33E-2</v>
      </c>
      <c r="N14" s="6">
        <v>5.3900000000000003E-2</v>
      </c>
      <c r="O14" s="6">
        <v>12.71</v>
      </c>
      <c r="P14" s="6">
        <v>10</v>
      </c>
      <c r="Q14" s="6">
        <v>2</v>
      </c>
      <c r="R14" s="6" t="s">
        <v>23</v>
      </c>
      <c r="S14" s="6">
        <v>1.0209999999999999</v>
      </c>
      <c r="T14" s="6">
        <v>0.68500000000000005</v>
      </c>
      <c r="U14" s="3">
        <f t="shared" si="2"/>
        <v>0.67091087169441732</v>
      </c>
      <c r="V14" s="4">
        <f t="shared" si="3"/>
        <v>-1.0773751224290031E-2</v>
      </c>
    </row>
    <row r="15" spans="1:22" x14ac:dyDescent="0.25">
      <c r="A15" s="1">
        <v>41845</v>
      </c>
      <c r="B15" t="s">
        <v>20</v>
      </c>
      <c r="C15" t="s">
        <v>36</v>
      </c>
      <c r="D15">
        <v>9.3840000000000003</v>
      </c>
      <c r="E15">
        <v>9.3840000000000003</v>
      </c>
      <c r="F15">
        <v>9.3350000000000009</v>
      </c>
      <c r="G15">
        <v>9.3350000000000009</v>
      </c>
      <c r="H15">
        <v>9.3350000000000009</v>
      </c>
      <c r="I15" t="s">
        <v>22</v>
      </c>
      <c r="J15">
        <v>3.8199999999999998E-2</v>
      </c>
      <c r="K15">
        <v>2.4299999999999999E-3</v>
      </c>
      <c r="L15">
        <v>1.0640000000000001E-3</v>
      </c>
      <c r="M15">
        <v>4.2200000000000001E-2</v>
      </c>
      <c r="N15">
        <v>4.2299999999999997E-2</v>
      </c>
      <c r="O15">
        <v>2.08</v>
      </c>
      <c r="P15">
        <v>24</v>
      </c>
      <c r="Q15">
        <v>22</v>
      </c>
      <c r="R15" t="s">
        <v>23</v>
      </c>
      <c r="S15">
        <v>9.3350000000000009</v>
      </c>
      <c r="T15">
        <v>8.7999999999999995E-2</v>
      </c>
      <c r="U15" s="3">
        <f t="shared" si="2"/>
        <v>9.4268880557043366E-3</v>
      </c>
      <c r="V15" s="4">
        <f t="shared" si="3"/>
        <v>-5.2490626673807692E-3</v>
      </c>
    </row>
    <row r="16" spans="1:22" x14ac:dyDescent="0.25">
      <c r="A16" s="5">
        <v>41845</v>
      </c>
      <c r="B16" s="6" t="s">
        <v>20</v>
      </c>
      <c r="C16" s="6" t="s">
        <v>37</v>
      </c>
      <c r="D16" s="6">
        <v>3.6419999999999999</v>
      </c>
      <c r="E16" s="6">
        <v>3.6419999999999999</v>
      </c>
      <c r="F16" s="6">
        <v>3.5819999999999999</v>
      </c>
      <c r="G16" s="6">
        <v>3.5819999999999999</v>
      </c>
      <c r="H16" s="6">
        <v>3.5819999999999999</v>
      </c>
      <c r="I16" s="6" t="s">
        <v>38</v>
      </c>
      <c r="J16" s="6">
        <v>0.754</v>
      </c>
      <c r="K16" s="6">
        <v>5.3999999999999999E-2</v>
      </c>
      <c r="L16" s="6">
        <v>2.2519999999999998E-2</v>
      </c>
      <c r="M16" s="6">
        <v>0.311</v>
      </c>
      <c r="N16" s="6">
        <v>0.312</v>
      </c>
      <c r="O16" s="6">
        <v>2.36</v>
      </c>
      <c r="P16" s="6">
        <v>10</v>
      </c>
      <c r="Q16" s="6">
        <v>8</v>
      </c>
      <c r="R16" s="6" t="s">
        <v>23</v>
      </c>
      <c r="S16" s="6">
        <v>3.5819999999999999</v>
      </c>
      <c r="T16" s="6">
        <v>0.73799999999999999</v>
      </c>
      <c r="U16" s="3">
        <f t="shared" si="2"/>
        <v>0.20603015075376885</v>
      </c>
      <c r="V16" s="4">
        <f t="shared" si="3"/>
        <v>-1.6750418760469028E-2</v>
      </c>
    </row>
    <row r="17" spans="1:22" x14ac:dyDescent="0.25">
      <c r="A17" s="1">
        <v>41845</v>
      </c>
      <c r="B17" t="s">
        <v>20</v>
      </c>
      <c r="C17" t="s">
        <v>39</v>
      </c>
      <c r="D17" s="8">
        <v>5.9720000000000004</v>
      </c>
      <c r="E17" s="8">
        <v>4.9790000000000001</v>
      </c>
      <c r="F17" s="8">
        <v>4.9710000000000001</v>
      </c>
      <c r="G17" s="8">
        <v>4.9050000000000002</v>
      </c>
      <c r="H17" s="8">
        <v>4.9710000000000001</v>
      </c>
      <c r="I17" t="s">
        <v>38</v>
      </c>
      <c r="J17">
        <v>0.24099999999999999</v>
      </c>
      <c r="K17">
        <v>0.17799999999999999</v>
      </c>
      <c r="L17">
        <v>3.5310000000000001E-2</v>
      </c>
      <c r="M17">
        <v>0.13400000000000001</v>
      </c>
      <c r="N17">
        <v>0.13500000000000001</v>
      </c>
      <c r="O17">
        <v>2.12</v>
      </c>
      <c r="P17">
        <v>24</v>
      </c>
      <c r="Q17">
        <v>17</v>
      </c>
      <c r="R17" t="s">
        <v>23</v>
      </c>
      <c r="S17" s="8">
        <v>4.9050000000000002</v>
      </c>
      <c r="T17" s="8">
        <v>0.28699999999999998</v>
      </c>
      <c r="U17" s="3">
        <f t="shared" si="2"/>
        <v>5.8511722731906211E-2</v>
      </c>
      <c r="V17" s="4">
        <f t="shared" si="3"/>
        <v>-1.5086646279306797E-2</v>
      </c>
    </row>
    <row r="18" spans="1:22" x14ac:dyDescent="0.25">
      <c r="A18" s="5">
        <v>41845</v>
      </c>
      <c r="B18" s="6" t="s">
        <v>20</v>
      </c>
      <c r="C18" s="6" t="s">
        <v>40</v>
      </c>
      <c r="D18" s="6">
        <v>1.1690000000000001E-2</v>
      </c>
      <c r="E18" s="6">
        <v>1.1690000000000001E-2</v>
      </c>
      <c r="F18" s="6">
        <v>1.2409999999999999E-2</v>
      </c>
      <c r="G18" s="6">
        <v>1.2409999999999999E-2</v>
      </c>
      <c r="H18" s="6">
        <v>1.2409999999999999E-2</v>
      </c>
      <c r="I18" s="6" t="s">
        <v>38</v>
      </c>
      <c r="J18" s="7">
        <v>2.5100000000000001E-6</v>
      </c>
      <c r="K18" s="7">
        <v>8.4099999999999997E-7</v>
      </c>
      <c r="L18" s="7">
        <v>2.0709999999999999E-7</v>
      </c>
      <c r="M18" s="6">
        <v>9.6699999999999998E-4</v>
      </c>
      <c r="N18" s="6">
        <v>9.7599999999999998E-4</v>
      </c>
      <c r="O18" s="6">
        <v>4.3</v>
      </c>
      <c r="P18" s="6">
        <v>10</v>
      </c>
      <c r="Q18" s="6">
        <v>3</v>
      </c>
      <c r="R18" s="6" t="s">
        <v>23</v>
      </c>
      <c r="S18" s="6">
        <v>1.2409999999999999E-2</v>
      </c>
      <c r="T18" s="6">
        <v>4.1999999999999997E-3</v>
      </c>
      <c r="U18" s="3">
        <f t="shared" si="2"/>
        <v>0.33843674456083805</v>
      </c>
      <c r="V18" s="4">
        <f t="shared" si="3"/>
        <v>5.8017727639000684E-2</v>
      </c>
    </row>
    <row r="19" spans="1:22" x14ac:dyDescent="0.25">
      <c r="A19" s="1">
        <v>41845</v>
      </c>
      <c r="B19" t="s">
        <v>20</v>
      </c>
      <c r="C19" t="s">
        <v>41</v>
      </c>
      <c r="D19">
        <v>0.2208</v>
      </c>
      <c r="E19">
        <v>0.21199999999999999</v>
      </c>
      <c r="F19">
        <v>0.19950000000000001</v>
      </c>
      <c r="G19">
        <v>0.19850000000000001</v>
      </c>
      <c r="H19">
        <v>0.19850000000000001</v>
      </c>
      <c r="I19" t="s">
        <v>38</v>
      </c>
      <c r="J19">
        <v>7.3200000000000001E-4</v>
      </c>
      <c r="K19">
        <v>2.3599999999999999E-4</v>
      </c>
      <c r="L19">
        <v>5.9700000000000001E-5</v>
      </c>
      <c r="M19">
        <v>7.6299999999999996E-3</v>
      </c>
      <c r="N19">
        <v>7.7000000000000002E-3</v>
      </c>
      <c r="O19">
        <v>2.16</v>
      </c>
      <c r="P19">
        <v>24</v>
      </c>
      <c r="Q19">
        <v>14</v>
      </c>
      <c r="R19" t="s">
        <v>23</v>
      </c>
      <c r="S19">
        <v>0.19850000000000001</v>
      </c>
      <c r="T19">
        <v>1.66E-2</v>
      </c>
      <c r="U19" s="3">
        <f t="shared" si="2"/>
        <v>8.3627204030226693E-2</v>
      </c>
      <c r="V19" s="4">
        <f t="shared" si="3"/>
        <v>-6.8010075566750552E-2</v>
      </c>
    </row>
    <row r="20" spans="1:22" x14ac:dyDescent="0.25">
      <c r="A20" s="5">
        <v>41845</v>
      </c>
      <c r="B20" s="6" t="s">
        <v>20</v>
      </c>
      <c r="C20" s="6" t="s">
        <v>42</v>
      </c>
      <c r="D20" s="6">
        <v>106.4</v>
      </c>
      <c r="E20" s="6">
        <v>106.7</v>
      </c>
      <c r="F20" s="6">
        <v>106.8</v>
      </c>
      <c r="G20" s="6">
        <v>106.9</v>
      </c>
      <c r="H20" s="6">
        <v>106.8</v>
      </c>
      <c r="I20" s="6" t="s">
        <v>38</v>
      </c>
      <c r="J20" s="6">
        <v>29.7</v>
      </c>
      <c r="K20" s="6">
        <v>1.65</v>
      </c>
      <c r="L20" s="6">
        <v>0.75639999999999996</v>
      </c>
      <c r="M20" s="6">
        <v>1.17</v>
      </c>
      <c r="N20" s="6">
        <v>1.18</v>
      </c>
      <c r="O20" s="6">
        <v>2.08</v>
      </c>
      <c r="P20" s="6">
        <v>10</v>
      </c>
      <c r="Q20" s="6">
        <v>22</v>
      </c>
      <c r="R20" s="6" t="s">
        <v>23</v>
      </c>
      <c r="S20" s="6">
        <v>106.9</v>
      </c>
      <c r="T20" s="6">
        <v>2.4500000000000002</v>
      </c>
      <c r="U20" s="3">
        <f t="shared" si="2"/>
        <v>2.2918615528531337E-2</v>
      </c>
      <c r="V20" s="4">
        <f t="shared" si="3"/>
        <v>1.8709073900842173E-3</v>
      </c>
    </row>
    <row r="21" spans="1:22" x14ac:dyDescent="0.25">
      <c r="A21" s="1">
        <v>41845</v>
      </c>
      <c r="B21" t="s">
        <v>20</v>
      </c>
      <c r="C21" t="s">
        <v>43</v>
      </c>
      <c r="D21">
        <v>2545</v>
      </c>
      <c r="E21">
        <v>2666</v>
      </c>
      <c r="F21">
        <v>2692</v>
      </c>
      <c r="G21">
        <v>2706</v>
      </c>
      <c r="H21">
        <v>2705</v>
      </c>
      <c r="I21" t="s">
        <v>38</v>
      </c>
      <c r="J21">
        <v>15900</v>
      </c>
      <c r="K21">
        <v>298</v>
      </c>
      <c r="L21">
        <v>197.3</v>
      </c>
      <c r="M21">
        <v>27.6</v>
      </c>
      <c r="N21">
        <v>27.7</v>
      </c>
      <c r="O21">
        <v>2.09</v>
      </c>
      <c r="P21">
        <v>24</v>
      </c>
      <c r="Q21">
        <v>21</v>
      </c>
      <c r="R21" t="s">
        <v>23</v>
      </c>
      <c r="S21">
        <v>2706</v>
      </c>
      <c r="T21">
        <v>57.7</v>
      </c>
      <c r="U21" s="3">
        <f t="shared" si="2"/>
        <v>2.13229859571323E-2</v>
      </c>
      <c r="V21" s="4">
        <f t="shared" si="3"/>
        <v>1.4781966001478197E-2</v>
      </c>
    </row>
    <row r="22" spans="1:22" x14ac:dyDescent="0.25">
      <c r="A22" s="5">
        <v>41845</v>
      </c>
      <c r="B22" s="6" t="s">
        <v>20</v>
      </c>
      <c r="C22" s="6" t="s">
        <v>44</v>
      </c>
      <c r="D22" s="6">
        <v>9.7930000000000003E-2</v>
      </c>
      <c r="E22" s="6">
        <v>9.8900000000000002E-2</v>
      </c>
      <c r="F22" s="6">
        <v>9.7049999999999997E-2</v>
      </c>
      <c r="G22" s="6">
        <v>9.7549999999999998E-2</v>
      </c>
      <c r="H22" s="6">
        <v>9.7549999999999998E-2</v>
      </c>
      <c r="I22" s="6" t="s">
        <v>38</v>
      </c>
      <c r="J22" s="7">
        <v>1.6900000000000001E-5</v>
      </c>
      <c r="K22" s="7">
        <v>1.19E-5</v>
      </c>
      <c r="L22" s="7">
        <v>2.3929999999999998E-6</v>
      </c>
      <c r="M22" s="6">
        <v>1.2700000000000001E-3</v>
      </c>
      <c r="N22" s="6">
        <v>1.2899999999999999E-3</v>
      </c>
      <c r="O22" s="6">
        <v>2.1800000000000002</v>
      </c>
      <c r="P22" s="6">
        <v>10</v>
      </c>
      <c r="Q22" s="6">
        <v>13</v>
      </c>
      <c r="R22" s="6" t="s">
        <v>23</v>
      </c>
      <c r="S22" s="6">
        <v>9.7549999999999998E-2</v>
      </c>
      <c r="T22" s="6">
        <v>2.81E-3</v>
      </c>
      <c r="U22" s="3">
        <f t="shared" si="2"/>
        <v>2.8805740645822656E-2</v>
      </c>
      <c r="V22" s="4">
        <f t="shared" si="3"/>
        <v>-1.3839056893900605E-2</v>
      </c>
    </row>
    <row r="23" spans="1:22" x14ac:dyDescent="0.25">
      <c r="A23" s="1">
        <v>41845</v>
      </c>
      <c r="B23" t="s">
        <v>20</v>
      </c>
      <c r="C23" t="s">
        <v>45</v>
      </c>
      <c r="D23">
        <v>18.600000000000001</v>
      </c>
      <c r="E23">
        <v>19.09</v>
      </c>
      <c r="F23">
        <v>18.760000000000002</v>
      </c>
      <c r="G23">
        <v>18.89</v>
      </c>
      <c r="H23">
        <v>18.89</v>
      </c>
      <c r="I23" t="s">
        <v>38</v>
      </c>
      <c r="J23">
        <v>1.75</v>
      </c>
      <c r="K23">
        <v>0.251</v>
      </c>
      <c r="L23">
        <v>8.2809999999999995E-2</v>
      </c>
      <c r="M23">
        <v>0.32900000000000001</v>
      </c>
      <c r="N23">
        <v>0.33100000000000002</v>
      </c>
      <c r="O23">
        <v>2.12</v>
      </c>
      <c r="P23">
        <v>24</v>
      </c>
      <c r="Q23">
        <v>17</v>
      </c>
      <c r="R23" t="s">
        <v>23</v>
      </c>
      <c r="S23">
        <v>18.89</v>
      </c>
      <c r="T23">
        <v>0.70199999999999996</v>
      </c>
      <c r="U23" s="3">
        <f t="shared" si="2"/>
        <v>3.7162519851773421E-2</v>
      </c>
      <c r="V23" s="4">
        <f t="shared" si="3"/>
        <v>-1.0587612493382704E-2</v>
      </c>
    </row>
    <row r="24" spans="1:22" x14ac:dyDescent="0.25">
      <c r="A24" s="5">
        <v>41845</v>
      </c>
      <c r="B24" s="6" t="s">
        <v>20</v>
      </c>
      <c r="C24" s="6" t="s">
        <v>46</v>
      </c>
      <c r="D24" s="6">
        <v>0.14940000000000001</v>
      </c>
      <c r="E24" s="6">
        <v>0.15279999999999999</v>
      </c>
      <c r="F24" s="6">
        <v>0.15359999999999999</v>
      </c>
      <c r="G24" s="6">
        <v>0.1542</v>
      </c>
      <c r="H24" s="6">
        <v>0.1542</v>
      </c>
      <c r="I24" s="6" t="s">
        <v>38</v>
      </c>
      <c r="J24" s="7">
        <v>1.5699999999999999E-4</v>
      </c>
      <c r="K24" s="7">
        <v>1.9599999999999999E-5</v>
      </c>
      <c r="L24" s="7">
        <v>6.7880000000000001E-6</v>
      </c>
      <c r="M24" s="6">
        <v>3.1099999999999999E-3</v>
      </c>
      <c r="N24" s="6">
        <v>3.13E-3</v>
      </c>
      <c r="O24" s="6">
        <v>2.12</v>
      </c>
      <c r="P24" s="6">
        <v>10</v>
      </c>
      <c r="Q24" s="6">
        <v>17</v>
      </c>
      <c r="R24" s="6" t="s">
        <v>23</v>
      </c>
      <c r="S24" s="6">
        <v>0.1542</v>
      </c>
      <c r="T24" s="6">
        <v>6.6299999999999996E-3</v>
      </c>
      <c r="U24" s="3">
        <f t="shared" si="2"/>
        <v>4.2996108949416335E-2</v>
      </c>
      <c r="V24" s="4">
        <f t="shared" si="3"/>
        <v>9.0791180285344514E-3</v>
      </c>
    </row>
    <row r="25" spans="1:22" x14ac:dyDescent="0.25">
      <c r="A25" s="1">
        <v>41845</v>
      </c>
      <c r="B25" t="s">
        <v>20</v>
      </c>
      <c r="C25" t="s">
        <v>47</v>
      </c>
      <c r="D25">
        <v>0.10630000000000001</v>
      </c>
      <c r="E25">
        <v>0.1082</v>
      </c>
      <c r="F25">
        <v>0.10879999999999999</v>
      </c>
      <c r="G25">
        <v>0.109</v>
      </c>
      <c r="H25">
        <v>0.109</v>
      </c>
      <c r="I25" t="s">
        <v>38</v>
      </c>
      <c r="J25" s="2">
        <v>1.6200000000000001E-5</v>
      </c>
      <c r="K25" s="2">
        <v>5.0900000000000004E-6</v>
      </c>
      <c r="L25" s="2">
        <v>1.296E-6</v>
      </c>
      <c r="M25">
        <v>1.0300000000000001E-3</v>
      </c>
      <c r="N25">
        <v>1.0399999999999999E-3</v>
      </c>
      <c r="O25">
        <v>2.12</v>
      </c>
      <c r="P25">
        <v>24</v>
      </c>
      <c r="Q25">
        <v>17</v>
      </c>
      <c r="R25" t="s">
        <v>23</v>
      </c>
      <c r="S25">
        <v>0.109</v>
      </c>
      <c r="T25">
        <v>2.2000000000000001E-3</v>
      </c>
      <c r="U25" s="3">
        <f t="shared" si="2"/>
        <v>2.0183486238532111E-2</v>
      </c>
      <c r="V25" s="4">
        <f t="shared" si="3"/>
        <v>7.339449541284359E-3</v>
      </c>
    </row>
    <row r="26" spans="1:22" x14ac:dyDescent="0.25">
      <c r="A26" s="5">
        <v>41845</v>
      </c>
      <c r="B26" s="6" t="s">
        <v>20</v>
      </c>
      <c r="C26" s="6" t="s">
        <v>48</v>
      </c>
      <c r="D26" s="6">
        <v>2.6669999999999999E-2</v>
      </c>
      <c r="E26" s="6">
        <v>2.6200000000000001E-2</v>
      </c>
      <c r="F26" s="6">
        <v>2.6780000000000002E-2</v>
      </c>
      <c r="G26" s="6">
        <v>2.6550000000000001E-2</v>
      </c>
      <c r="H26" s="6">
        <v>2.6550000000000001E-2</v>
      </c>
      <c r="I26" s="6" t="s">
        <v>38</v>
      </c>
      <c r="J26" s="7">
        <v>2.65E-6</v>
      </c>
      <c r="K26" s="7">
        <v>1.06E-6</v>
      </c>
      <c r="L26" s="7">
        <v>2.509E-7</v>
      </c>
      <c r="M26" s="6">
        <v>4.4900000000000002E-4</v>
      </c>
      <c r="N26" s="6">
        <v>4.5399999999999998E-4</v>
      </c>
      <c r="O26" s="6">
        <v>2.14</v>
      </c>
      <c r="P26" s="6">
        <v>10</v>
      </c>
      <c r="Q26" s="6">
        <v>15</v>
      </c>
      <c r="R26" s="6" t="s">
        <v>23</v>
      </c>
      <c r="S26" s="9">
        <v>2.6550000000000001E-2</v>
      </c>
      <c r="T26" s="9">
        <v>9.7300000000000002E-4</v>
      </c>
      <c r="U26" s="3">
        <f t="shared" si="2"/>
        <v>3.6647834274952919E-2</v>
      </c>
      <c r="V26" s="4">
        <f t="shared" si="3"/>
        <v>1.3182674199623337E-2</v>
      </c>
    </row>
    <row r="27" spans="1:22" x14ac:dyDescent="0.25">
      <c r="A27" s="1">
        <v>41845</v>
      </c>
      <c r="B27" t="s">
        <v>20</v>
      </c>
      <c r="C27" t="s">
        <v>49</v>
      </c>
      <c r="D27" s="8">
        <v>1.419</v>
      </c>
      <c r="E27" s="8">
        <v>1.3839999999999999</v>
      </c>
      <c r="F27" s="8">
        <v>1.4590000000000001</v>
      </c>
      <c r="G27" s="8">
        <v>1.4</v>
      </c>
      <c r="H27">
        <v>1.3859999999999999</v>
      </c>
      <c r="I27" t="s">
        <v>38</v>
      </c>
      <c r="J27">
        <v>1.8800000000000001E-2</v>
      </c>
      <c r="K27">
        <v>2.6700000000000001E-3</v>
      </c>
      <c r="L27">
        <v>8.811E-4</v>
      </c>
      <c r="M27">
        <v>4.24E-2</v>
      </c>
      <c r="N27">
        <v>4.2599999999999999E-2</v>
      </c>
      <c r="O27">
        <v>2.23</v>
      </c>
      <c r="P27">
        <v>24</v>
      </c>
      <c r="Q27">
        <v>11</v>
      </c>
      <c r="R27" t="s">
        <v>23</v>
      </c>
      <c r="S27" s="8">
        <v>1.4</v>
      </c>
      <c r="T27" s="10">
        <v>9.4899999999999998E-2</v>
      </c>
      <c r="U27" s="3">
        <f t="shared" si="2"/>
        <v>6.7785714285714282E-2</v>
      </c>
      <c r="V27" s="4">
        <f t="shared" si="3"/>
        <v>1.1428571428571439E-2</v>
      </c>
    </row>
    <row r="28" spans="1:22" x14ac:dyDescent="0.25">
      <c r="A28" s="5">
        <v>41845</v>
      </c>
      <c r="B28" s="6" t="s">
        <v>20</v>
      </c>
      <c r="C28" s="6" t="s">
        <v>50</v>
      </c>
      <c r="D28" s="6">
        <v>0.10929999999999999</v>
      </c>
      <c r="E28" s="6">
        <v>0.1075</v>
      </c>
      <c r="F28" s="6">
        <v>0.1104</v>
      </c>
      <c r="G28" s="6">
        <v>0.1104</v>
      </c>
      <c r="H28" s="6">
        <v>0.1104</v>
      </c>
      <c r="I28" s="6" t="s">
        <v>38</v>
      </c>
      <c r="J28" s="7">
        <v>4.6E-5</v>
      </c>
      <c r="K28" s="7">
        <v>5.4099999999999999E-6</v>
      </c>
      <c r="L28" s="7">
        <v>1.906E-6</v>
      </c>
      <c r="M28" s="6">
        <v>2E-3</v>
      </c>
      <c r="N28" s="6">
        <v>2.0100000000000001E-3</v>
      </c>
      <c r="O28" s="6">
        <v>2.2000000000000002</v>
      </c>
      <c r="P28" s="6">
        <v>10</v>
      </c>
      <c r="Q28" s="6">
        <v>12</v>
      </c>
      <c r="R28" s="6" t="s">
        <v>23</v>
      </c>
      <c r="S28" s="6">
        <v>0.1104</v>
      </c>
      <c r="T28" s="6">
        <v>4.4200000000000003E-3</v>
      </c>
      <c r="U28" s="3">
        <f t="shared" si="2"/>
        <v>4.0036231884057971E-2</v>
      </c>
      <c r="V28" s="4">
        <f t="shared" si="3"/>
        <v>2.6268115942028984E-2</v>
      </c>
    </row>
    <row r="29" spans="1:22" x14ac:dyDescent="0.25">
      <c r="A29" s="1">
        <v>41845</v>
      </c>
      <c r="B29" t="s">
        <v>20</v>
      </c>
      <c r="C29" t="s">
        <v>51</v>
      </c>
      <c r="D29">
        <v>6.1289999999999997E-2</v>
      </c>
      <c r="E29">
        <v>4.3569999999999998E-2</v>
      </c>
      <c r="F29">
        <v>3.7679999999999998E-2</v>
      </c>
      <c r="G29">
        <v>3.7449999999999997E-2</v>
      </c>
      <c r="H29">
        <v>3.7449999999999997E-2</v>
      </c>
      <c r="I29" t="s">
        <v>38</v>
      </c>
      <c r="J29">
        <v>4.2000000000000002E-4</v>
      </c>
      <c r="K29" s="2">
        <v>3.2299999999999999E-5</v>
      </c>
      <c r="L29" s="2">
        <v>1.327E-5</v>
      </c>
      <c r="M29">
        <v>5.77E-3</v>
      </c>
      <c r="N29">
        <v>5.79E-3</v>
      </c>
      <c r="O29">
        <v>2.1800000000000002</v>
      </c>
      <c r="P29">
        <v>24</v>
      </c>
      <c r="Q29">
        <v>13</v>
      </c>
      <c r="R29" t="s">
        <v>23</v>
      </c>
      <c r="S29">
        <v>3.7449999999999997E-2</v>
      </c>
      <c r="T29">
        <v>1.26E-2</v>
      </c>
      <c r="U29" s="3">
        <f t="shared" si="2"/>
        <v>0.33644859813084116</v>
      </c>
      <c r="V29" s="4">
        <f t="shared" si="3"/>
        <v>-0.16341789052069428</v>
      </c>
    </row>
    <row r="30" spans="1:22" x14ac:dyDescent="0.25">
      <c r="A30" s="5">
        <v>41845</v>
      </c>
      <c r="B30" s="6" t="s">
        <v>20</v>
      </c>
      <c r="C30" s="6" t="s">
        <v>52</v>
      </c>
      <c r="D30" s="6">
        <v>3.6080000000000001E-2</v>
      </c>
      <c r="E30" s="6">
        <v>3.5729999999999998E-2</v>
      </c>
      <c r="F30" s="6">
        <v>3.5189999999999999E-2</v>
      </c>
      <c r="G30" s="6">
        <v>3.5189999999999999E-2</v>
      </c>
      <c r="H30" s="6">
        <v>3.5189999999999999E-2</v>
      </c>
      <c r="I30" s="6" t="s">
        <v>38</v>
      </c>
      <c r="J30" s="7">
        <v>6.0800000000000002E-6</v>
      </c>
      <c r="K30" s="7">
        <v>8.7899999999999997E-7</v>
      </c>
      <c r="L30" s="7">
        <v>2.8879999999999999E-7</v>
      </c>
      <c r="M30" s="6">
        <v>7.0100000000000002E-4</v>
      </c>
      <c r="N30" s="6">
        <v>7.0500000000000001E-4</v>
      </c>
      <c r="O30" s="6">
        <v>2.1800000000000002</v>
      </c>
      <c r="P30" s="6">
        <v>10</v>
      </c>
      <c r="Q30" s="6">
        <v>13</v>
      </c>
      <c r="R30" s="6" t="s">
        <v>23</v>
      </c>
      <c r="S30" s="6">
        <v>3.5189999999999999E-2</v>
      </c>
      <c r="T30" s="6">
        <v>1.5399999999999999E-3</v>
      </c>
      <c r="U30" s="3">
        <f t="shared" si="2"/>
        <v>4.3762432509235574E-2</v>
      </c>
      <c r="V30" s="4">
        <f t="shared" si="3"/>
        <v>-1.5345268542199456E-2</v>
      </c>
    </row>
    <row r="31" spans="1:22" x14ac:dyDescent="0.25">
      <c r="A31" s="1">
        <v>41845</v>
      </c>
      <c r="B31" t="s">
        <v>20</v>
      </c>
      <c r="C31" t="s">
        <v>53</v>
      </c>
      <c r="D31">
        <v>0.13589999999999999</v>
      </c>
      <c r="E31">
        <v>0.13919999999999999</v>
      </c>
      <c r="F31">
        <v>0.13350000000000001</v>
      </c>
      <c r="G31">
        <v>0.13439999999999999</v>
      </c>
      <c r="H31">
        <v>0.13439999999999999</v>
      </c>
      <c r="I31" t="s">
        <v>22</v>
      </c>
      <c r="J31">
        <v>5.4200000000000003E-5</v>
      </c>
      <c r="K31" s="2">
        <v>1.9100000000000001E-4</v>
      </c>
      <c r="L31" s="2">
        <v>2.584E-5</v>
      </c>
      <c r="M31">
        <v>2.8300000000000001E-3</v>
      </c>
      <c r="N31">
        <v>2.8999999999999998E-3</v>
      </c>
      <c r="O31">
        <v>2.14</v>
      </c>
      <c r="P31">
        <v>24</v>
      </c>
      <c r="Q31">
        <v>15</v>
      </c>
      <c r="R31" t="s">
        <v>23</v>
      </c>
      <c r="S31">
        <v>0.13439999999999999</v>
      </c>
      <c r="T31">
        <v>6.2199999999999998E-3</v>
      </c>
      <c r="U31" s="3">
        <f t="shared" si="2"/>
        <v>4.6279761904761907E-2</v>
      </c>
      <c r="V31" s="4">
        <f t="shared" si="3"/>
        <v>-3.5714285714285705E-2</v>
      </c>
    </row>
    <row r="32" spans="1:22" x14ac:dyDescent="0.25">
      <c r="A32" s="5">
        <v>41845</v>
      </c>
      <c r="B32" s="6" t="s">
        <v>20</v>
      </c>
      <c r="C32" s="6" t="s">
        <v>54</v>
      </c>
      <c r="D32" s="6">
        <v>1.895</v>
      </c>
      <c r="E32" s="6">
        <v>1.784</v>
      </c>
      <c r="F32" s="6">
        <v>1.7210000000000001</v>
      </c>
      <c r="G32" s="6">
        <v>1.6779999999999999</v>
      </c>
      <c r="H32" s="6">
        <v>1.6779999999999999</v>
      </c>
      <c r="I32" s="6" t="s">
        <v>38</v>
      </c>
      <c r="J32" s="6">
        <v>0.248</v>
      </c>
      <c r="K32" s="6">
        <v>9.2099999999999994E-3</v>
      </c>
      <c r="L32" s="6">
        <v>4.81E-3</v>
      </c>
      <c r="M32" s="6">
        <v>0.19</v>
      </c>
      <c r="N32" s="6">
        <v>0.19</v>
      </c>
      <c r="O32" s="6">
        <v>2.4500000000000002</v>
      </c>
      <c r="P32" s="6">
        <v>10</v>
      </c>
      <c r="Q32" s="6">
        <v>7</v>
      </c>
      <c r="R32" s="6" t="s">
        <v>23</v>
      </c>
      <c r="S32" s="6">
        <v>1.6779999999999999</v>
      </c>
      <c r="T32" s="6">
        <v>0.46500000000000002</v>
      </c>
      <c r="U32" s="3">
        <f t="shared" si="2"/>
        <v>0.27711561382598332</v>
      </c>
      <c r="V32" s="4">
        <f t="shared" si="3"/>
        <v>-6.3170441001191957E-2</v>
      </c>
    </row>
    <row r="33" spans="1:22" x14ac:dyDescent="0.25">
      <c r="A33" s="1">
        <v>41845</v>
      </c>
      <c r="B33" t="s">
        <v>20</v>
      </c>
      <c r="C33" t="s">
        <v>55</v>
      </c>
      <c r="D33">
        <v>1.9089999999999999E-2</v>
      </c>
      <c r="E33">
        <v>1.9140000000000001E-2</v>
      </c>
      <c r="F33">
        <v>1.9E-2</v>
      </c>
      <c r="G33">
        <v>1.9E-2</v>
      </c>
      <c r="H33">
        <v>1.9E-2</v>
      </c>
      <c r="I33" t="s">
        <v>38</v>
      </c>
      <c r="J33" s="2">
        <v>2.7E-6</v>
      </c>
      <c r="K33" s="2">
        <v>5.4899999999999995E-7</v>
      </c>
      <c r="L33" s="2">
        <v>1.6110000000000001E-7</v>
      </c>
      <c r="M33">
        <v>4.2499999999999998E-4</v>
      </c>
      <c r="N33">
        <v>4.28E-4</v>
      </c>
      <c r="O33">
        <v>2.13</v>
      </c>
      <c r="P33">
        <v>24</v>
      </c>
      <c r="Q33">
        <v>16</v>
      </c>
      <c r="R33" t="s">
        <v>23</v>
      </c>
      <c r="S33">
        <v>1.9E-2</v>
      </c>
      <c r="T33">
        <v>9.1299999999999997E-4</v>
      </c>
      <c r="U33" s="3">
        <f t="shared" si="2"/>
        <v>4.8052631578947368E-2</v>
      </c>
      <c r="V33" s="4">
        <f t="shared" si="3"/>
        <v>-7.3684210526316438E-3</v>
      </c>
    </row>
    <row r="34" spans="1:22" x14ac:dyDescent="0.25">
      <c r="A34" s="5">
        <v>41845</v>
      </c>
      <c r="B34" s="6" t="s">
        <v>20</v>
      </c>
      <c r="C34" s="6" t="s">
        <v>56</v>
      </c>
      <c r="D34" s="6">
        <v>0.17050000000000001</v>
      </c>
      <c r="E34" s="6">
        <v>6.1690000000000002E-2</v>
      </c>
      <c r="F34" s="6">
        <v>6.053E-2</v>
      </c>
      <c r="G34" s="6">
        <v>5.8520000000000003E-2</v>
      </c>
      <c r="H34" s="6">
        <v>5.8520000000000003E-2</v>
      </c>
      <c r="I34" s="6" t="s">
        <v>38</v>
      </c>
      <c r="J34" s="6">
        <v>4.5899999999999999E-4</v>
      </c>
      <c r="K34" s="7">
        <v>6.6699999999999995E-4</v>
      </c>
      <c r="L34" s="7">
        <v>1.111E-4</v>
      </c>
      <c r="M34" s="6">
        <v>9.2899999999999996E-3</v>
      </c>
      <c r="N34" s="6">
        <v>9.4800000000000006E-3</v>
      </c>
      <c r="O34" s="6">
        <v>2.36</v>
      </c>
      <c r="P34" s="6">
        <v>10</v>
      </c>
      <c r="Q34" s="6">
        <v>8</v>
      </c>
      <c r="R34" s="6" t="s">
        <v>23</v>
      </c>
      <c r="S34" s="6">
        <v>5.8520000000000003E-2</v>
      </c>
      <c r="T34" s="6">
        <v>2.24E-2</v>
      </c>
      <c r="U34" s="3">
        <f t="shared" si="2"/>
        <v>0.38277511961722488</v>
      </c>
      <c r="V34" s="4">
        <f t="shared" si="3"/>
        <v>-5.4169514695830472E-2</v>
      </c>
    </row>
    <row r="35" spans="1:22" x14ac:dyDescent="0.25">
      <c r="A35" s="1">
        <v>41845</v>
      </c>
      <c r="B35" t="s">
        <v>20</v>
      </c>
      <c r="C35" t="s">
        <v>57</v>
      </c>
      <c r="D35">
        <v>0.19120000000000001</v>
      </c>
      <c r="E35">
        <v>0.1769</v>
      </c>
      <c r="F35">
        <v>0.17810000000000001</v>
      </c>
      <c r="G35">
        <v>0.17449999999999999</v>
      </c>
      <c r="H35">
        <v>0.17449999999999999</v>
      </c>
      <c r="I35" t="s">
        <v>38</v>
      </c>
      <c r="J35">
        <v>1.2300000000000001E-4</v>
      </c>
      <c r="K35" s="2">
        <v>1.0399999999999999E-4</v>
      </c>
      <c r="L35" s="2">
        <v>1.9789999999999999E-5</v>
      </c>
      <c r="M35">
        <v>3.2599999999999999E-3</v>
      </c>
      <c r="N35">
        <v>3.3400000000000001E-3</v>
      </c>
      <c r="O35">
        <v>2.14</v>
      </c>
      <c r="P35">
        <v>24</v>
      </c>
      <c r="Q35">
        <v>15</v>
      </c>
      <c r="R35" t="s">
        <v>23</v>
      </c>
      <c r="S35">
        <v>0.17449999999999999</v>
      </c>
      <c r="T35">
        <v>7.1700000000000002E-3</v>
      </c>
      <c r="U35" s="3">
        <f t="shared" si="2"/>
        <v>4.1088825214899719E-2</v>
      </c>
      <c r="V35" s="4">
        <f t="shared" si="3"/>
        <v>-1.3753581661891194E-2</v>
      </c>
    </row>
    <row r="36" spans="1:22" x14ac:dyDescent="0.25">
      <c r="A36" s="5">
        <v>41845</v>
      </c>
      <c r="B36" s="6" t="s">
        <v>20</v>
      </c>
      <c r="C36" s="6" t="s">
        <v>58</v>
      </c>
      <c r="D36" s="6">
        <v>2069</v>
      </c>
      <c r="E36" s="6">
        <v>2104</v>
      </c>
      <c r="F36" s="6">
        <v>2100</v>
      </c>
      <c r="G36" s="6">
        <v>2102</v>
      </c>
      <c r="H36" s="6">
        <v>2116</v>
      </c>
      <c r="I36" s="6" t="s">
        <v>38</v>
      </c>
      <c r="J36" s="6">
        <v>2990</v>
      </c>
      <c r="K36" s="6">
        <v>796</v>
      </c>
      <c r="L36" s="6">
        <v>213.8</v>
      </c>
      <c r="M36" s="6">
        <v>12.5</v>
      </c>
      <c r="N36" s="6">
        <v>12.6</v>
      </c>
      <c r="O36" s="6">
        <v>2.09</v>
      </c>
      <c r="P36" s="6">
        <v>10</v>
      </c>
      <c r="Q36" s="6">
        <v>21</v>
      </c>
      <c r="R36" s="6" t="s">
        <v>23</v>
      </c>
      <c r="S36" s="6">
        <v>2102</v>
      </c>
      <c r="T36" s="6">
        <v>26.2</v>
      </c>
      <c r="U36" s="3">
        <f t="shared" si="2"/>
        <v>1.2464319695528069E-2</v>
      </c>
      <c r="V36" s="4">
        <f t="shared" si="3"/>
        <v>-9.5147478591817321E-4</v>
      </c>
    </row>
    <row r="37" spans="1:22" x14ac:dyDescent="0.25">
      <c r="A37" s="1">
        <v>41845</v>
      </c>
      <c r="B37" t="s">
        <v>20</v>
      </c>
      <c r="C37" t="s">
        <v>59</v>
      </c>
      <c r="D37">
        <v>0.42170000000000002</v>
      </c>
      <c r="E37">
        <v>0.42170000000000002</v>
      </c>
      <c r="F37">
        <v>0.43559999999999999</v>
      </c>
      <c r="G37">
        <v>0.43559999999999999</v>
      </c>
      <c r="H37">
        <v>0.43559999999999999</v>
      </c>
      <c r="I37" t="s">
        <v>38</v>
      </c>
      <c r="J37">
        <v>5.3400000000000001E-3</v>
      </c>
      <c r="K37">
        <v>1.7700000000000001E-3</v>
      </c>
      <c r="L37">
        <v>4.4260000000000002E-4</v>
      </c>
      <c r="M37">
        <v>2.7300000000000001E-2</v>
      </c>
      <c r="N37">
        <v>2.76E-2</v>
      </c>
      <c r="O37">
        <v>2.36</v>
      </c>
      <c r="P37">
        <v>24</v>
      </c>
      <c r="Q37">
        <v>8</v>
      </c>
      <c r="R37" t="s">
        <v>23</v>
      </c>
      <c r="S37">
        <v>0.43559999999999999</v>
      </c>
      <c r="T37">
        <v>6.5199999999999994E-2</v>
      </c>
      <c r="U37" s="3">
        <f t="shared" si="2"/>
        <v>0.14967860422405876</v>
      </c>
      <c r="V37" s="4">
        <f t="shared" si="3"/>
        <v>3.1910009182736385E-2</v>
      </c>
    </row>
    <row r="38" spans="1:22" x14ac:dyDescent="0.25">
      <c r="A38" s="5">
        <v>41845</v>
      </c>
      <c r="B38" s="6" t="s">
        <v>20</v>
      </c>
      <c r="C38" s="6" t="s">
        <v>60</v>
      </c>
      <c r="D38" s="6">
        <v>3.8089999999999999E-2</v>
      </c>
      <c r="E38" s="6">
        <v>3.5130000000000002E-2</v>
      </c>
      <c r="F38" s="6">
        <v>3.5249999999999997E-2</v>
      </c>
      <c r="G38" s="6">
        <v>3.4669999999999999E-2</v>
      </c>
      <c r="H38" s="6">
        <v>3.4669999999999999E-2</v>
      </c>
      <c r="I38" s="6" t="s">
        <v>22</v>
      </c>
      <c r="J38" s="7">
        <v>7.7700000000000001E-6</v>
      </c>
      <c r="K38" s="7">
        <v>4.34E-6</v>
      </c>
      <c r="L38" s="7">
        <v>9.2940000000000005E-7</v>
      </c>
      <c r="M38" s="6">
        <v>8.4500000000000005E-4</v>
      </c>
      <c r="N38" s="6">
        <v>8.5599999999999999E-4</v>
      </c>
      <c r="O38" s="6">
        <v>2.1800000000000002</v>
      </c>
      <c r="P38" s="6">
        <v>10</v>
      </c>
      <c r="Q38" s="6">
        <v>13</v>
      </c>
      <c r="R38" s="6" t="s">
        <v>23</v>
      </c>
      <c r="S38" s="6">
        <v>3.4669999999999999E-2</v>
      </c>
      <c r="T38" s="6">
        <v>1.8600000000000001E-3</v>
      </c>
      <c r="U38" s="3">
        <f t="shared" si="2"/>
        <v>5.3648687626189795E-2</v>
      </c>
      <c r="V38" s="4">
        <f t="shared" si="3"/>
        <v>-1.3267955004326567E-2</v>
      </c>
    </row>
    <row r="39" spans="1:22" x14ac:dyDescent="0.25">
      <c r="A39" s="1">
        <v>41845</v>
      </c>
      <c r="B39" t="s">
        <v>20</v>
      </c>
      <c r="C39" t="s">
        <v>61</v>
      </c>
      <c r="D39">
        <v>0.38129999999999997</v>
      </c>
      <c r="E39">
        <v>0.2717</v>
      </c>
      <c r="F39">
        <v>0.27350000000000002</v>
      </c>
      <c r="G39">
        <v>0.26800000000000002</v>
      </c>
      <c r="H39">
        <v>0.26800000000000002</v>
      </c>
      <c r="I39" t="s">
        <v>38</v>
      </c>
      <c r="J39">
        <v>2.33E-3</v>
      </c>
      <c r="K39">
        <v>4.2000000000000002E-4</v>
      </c>
      <c r="L39">
        <v>1.2889999999999999E-4</v>
      </c>
      <c r="M39">
        <v>1.3299999999999999E-2</v>
      </c>
      <c r="N39">
        <v>1.35E-2</v>
      </c>
      <c r="O39">
        <v>2.16</v>
      </c>
      <c r="P39">
        <v>24</v>
      </c>
      <c r="Q39">
        <v>14</v>
      </c>
      <c r="R39" t="s">
        <v>23</v>
      </c>
      <c r="S39">
        <v>0.26800000000000002</v>
      </c>
      <c r="T39">
        <v>2.9100000000000001E-2</v>
      </c>
      <c r="U39" s="3">
        <f t="shared" si="2"/>
        <v>0.1085820895522388</v>
      </c>
      <c r="V39" s="4">
        <f t="shared" si="3"/>
        <v>-1.3805970149253661E-2</v>
      </c>
    </row>
    <row r="40" spans="1:22" x14ac:dyDescent="0.25">
      <c r="A40" s="5">
        <v>41845</v>
      </c>
      <c r="B40" s="6" t="s">
        <v>20</v>
      </c>
      <c r="C40" s="6" t="s">
        <v>62</v>
      </c>
      <c r="D40" s="6">
        <v>0.1338</v>
      </c>
      <c r="E40" s="6">
        <v>0.1338</v>
      </c>
      <c r="F40" s="11">
        <v>0.1353</v>
      </c>
      <c r="G40" s="11">
        <v>0.1353</v>
      </c>
      <c r="H40" s="11">
        <v>0.1353</v>
      </c>
      <c r="I40" s="6" t="s">
        <v>38</v>
      </c>
      <c r="J40" s="6">
        <v>2.2100000000000001E-4</v>
      </c>
      <c r="K40" s="6">
        <v>4.1499999999999999E-5</v>
      </c>
      <c r="L40" s="6">
        <v>1.239E-5</v>
      </c>
      <c r="M40" s="6">
        <v>6.8700000000000002E-3</v>
      </c>
      <c r="N40" s="6">
        <v>6.9100000000000003E-3</v>
      </c>
      <c r="O40" s="6">
        <v>2.78</v>
      </c>
      <c r="P40" s="6">
        <v>10</v>
      </c>
      <c r="Q40" s="6">
        <v>5</v>
      </c>
      <c r="R40" s="6" t="s">
        <v>23</v>
      </c>
      <c r="S40" s="11">
        <v>0.1353</v>
      </c>
      <c r="T40" s="6">
        <v>1.9199999999999998E-2</v>
      </c>
      <c r="U40" s="3">
        <f t="shared" si="2"/>
        <v>0.14190687361419066</v>
      </c>
      <c r="V40" s="4">
        <f t="shared" si="3"/>
        <v>1.1086474501108657E-2</v>
      </c>
    </row>
    <row r="41" spans="1:22" x14ac:dyDescent="0.25">
      <c r="A41" s="1">
        <v>41845</v>
      </c>
      <c r="B41" t="s">
        <v>20</v>
      </c>
      <c r="C41" t="s">
        <v>63</v>
      </c>
      <c r="D41">
        <v>9.2159999999999993</v>
      </c>
      <c r="E41">
        <v>9.0370000000000008</v>
      </c>
      <c r="F41">
        <v>9.2119999999999997</v>
      </c>
      <c r="G41">
        <v>9.2089999999999996</v>
      </c>
      <c r="H41">
        <v>9.2119999999999997</v>
      </c>
      <c r="I41" t="s">
        <v>38</v>
      </c>
      <c r="J41">
        <v>0.56000000000000005</v>
      </c>
      <c r="K41">
        <v>4.0599999999999997E-2</v>
      </c>
      <c r="L41">
        <v>1.6959999999999999E-2</v>
      </c>
      <c r="M41">
        <v>0.17399999999999999</v>
      </c>
      <c r="N41">
        <v>0.17499999999999999</v>
      </c>
      <c r="O41">
        <v>2.1</v>
      </c>
      <c r="P41">
        <v>24</v>
      </c>
      <c r="Q41">
        <v>19</v>
      </c>
      <c r="R41" t="s">
        <v>23</v>
      </c>
      <c r="S41">
        <v>9.2089999999999996</v>
      </c>
      <c r="T41">
        <v>0.36699999999999999</v>
      </c>
      <c r="U41" s="3">
        <f t="shared" si="2"/>
        <v>3.9852318384189379E-2</v>
      </c>
      <c r="V41" s="4">
        <f t="shared" si="3"/>
        <v>1.86773808231077E-2</v>
      </c>
    </row>
    <row r="42" spans="1:22" x14ac:dyDescent="0.25">
      <c r="A42" s="5">
        <v>41845</v>
      </c>
      <c r="B42" s="6" t="s">
        <v>20</v>
      </c>
      <c r="C42" s="6" t="s">
        <v>64</v>
      </c>
      <c r="D42" s="6">
        <v>6.9629999999999997E-2</v>
      </c>
      <c r="E42" s="6">
        <v>6.7729999999999999E-2</v>
      </c>
      <c r="F42" s="6">
        <v>6.7449999999999996E-2</v>
      </c>
      <c r="G42" s="6">
        <v>6.7449999999999996E-2</v>
      </c>
      <c r="H42" s="6">
        <v>6.7449999999999996E-2</v>
      </c>
      <c r="I42" s="6" t="s">
        <v>38</v>
      </c>
      <c r="J42" s="6">
        <v>1.4E-5</v>
      </c>
      <c r="K42" s="6">
        <v>7.1899999999999998E-6</v>
      </c>
      <c r="L42" s="6">
        <v>1.5799999999999999E-6</v>
      </c>
      <c r="M42" s="6">
        <v>9.859999999999999E-4</v>
      </c>
      <c r="N42" s="6">
        <v>1E-3</v>
      </c>
      <c r="O42" s="6">
        <v>2.12</v>
      </c>
      <c r="P42" s="6">
        <v>10</v>
      </c>
      <c r="Q42" s="6">
        <v>17</v>
      </c>
      <c r="R42" s="6" t="s">
        <v>23</v>
      </c>
      <c r="S42" s="6">
        <v>6.7449999999999996E-2</v>
      </c>
      <c r="T42" s="6">
        <v>2.1299999999999999E-3</v>
      </c>
      <c r="U42" s="3">
        <f t="shared" si="2"/>
        <v>3.1578947368421054E-2</v>
      </c>
      <c r="V42" s="4">
        <f t="shared" si="3"/>
        <v>-4.1512231282431799E-3</v>
      </c>
    </row>
    <row r="43" spans="1:22" x14ac:dyDescent="0.25">
      <c r="A43" s="1">
        <v>41845</v>
      </c>
      <c r="B43" t="s">
        <v>20</v>
      </c>
      <c r="C43" t="s">
        <v>65</v>
      </c>
      <c r="D43">
        <v>0.12640000000000001</v>
      </c>
      <c r="E43">
        <v>0.12640000000000001</v>
      </c>
      <c r="F43">
        <v>6.0010000000000001E-2</v>
      </c>
      <c r="G43">
        <v>6.0010000000000001E-2</v>
      </c>
      <c r="H43">
        <v>6.0010000000000001E-2</v>
      </c>
      <c r="I43" t="s">
        <v>38</v>
      </c>
      <c r="J43">
        <v>1.64E-11</v>
      </c>
      <c r="K43">
        <v>6.2E-2</v>
      </c>
      <c r="L43">
        <v>4.1329999999999998E-7</v>
      </c>
      <c r="M43">
        <v>7.1900000000000006E-2</v>
      </c>
      <c r="N43">
        <v>7.1900000000000006E-2</v>
      </c>
      <c r="O43">
        <v>3.18</v>
      </c>
      <c r="P43">
        <v>24</v>
      </c>
      <c r="Q43">
        <v>4</v>
      </c>
      <c r="R43" t="s">
        <v>23</v>
      </c>
      <c r="S43">
        <v>6.0010000000000001E-2</v>
      </c>
      <c r="T43">
        <v>0.22900000000000001</v>
      </c>
      <c r="U43" s="12">
        <f t="shared" si="2"/>
        <v>3.8160306615564075</v>
      </c>
      <c r="V43" s="12">
        <f t="shared" si="3"/>
        <v>-1.1063156140643227</v>
      </c>
    </row>
    <row r="44" spans="1:22" x14ac:dyDescent="0.25">
      <c r="A44" s="5">
        <v>41845</v>
      </c>
      <c r="B44" s="6" t="s">
        <v>20</v>
      </c>
      <c r="C44" s="6" t="s">
        <v>66</v>
      </c>
      <c r="D44" s="6">
        <v>8.7230000000000008</v>
      </c>
      <c r="E44" s="6">
        <v>8.7230000000000008</v>
      </c>
      <c r="F44" s="6">
        <v>8.5289999999999999</v>
      </c>
      <c r="G44" s="6">
        <v>8.5289999999999999</v>
      </c>
      <c r="H44" s="6">
        <v>8.5980000000000008</v>
      </c>
      <c r="I44" s="6" t="s">
        <v>38</v>
      </c>
      <c r="J44" s="6">
        <v>0.436</v>
      </c>
      <c r="K44" s="6">
        <v>0.114</v>
      </c>
      <c r="L44" s="6">
        <v>3.0939999999999999E-2</v>
      </c>
      <c r="M44" s="6">
        <v>0.14099999999999999</v>
      </c>
      <c r="N44" s="6">
        <v>0.14299999999999999</v>
      </c>
      <c r="O44" s="6">
        <v>2.0699999999999998</v>
      </c>
      <c r="P44" s="6">
        <v>10</v>
      </c>
      <c r="Q44" s="6">
        <v>24</v>
      </c>
      <c r="R44" s="6" t="s">
        <v>23</v>
      </c>
      <c r="S44" s="6">
        <v>8.5289999999999999</v>
      </c>
      <c r="T44" s="6">
        <v>0.29499999999999998</v>
      </c>
      <c r="U44" s="3">
        <f t="shared" si="2"/>
        <v>3.458787665611443E-2</v>
      </c>
      <c r="V44" s="4">
        <f t="shared" si="3"/>
        <v>-2.2745925665377049E-2</v>
      </c>
    </row>
    <row r="45" spans="1:22" x14ac:dyDescent="0.25">
      <c r="A45" s="1">
        <v>41845</v>
      </c>
      <c r="B45" t="s">
        <v>20</v>
      </c>
      <c r="C45" t="s">
        <v>67</v>
      </c>
      <c r="D45">
        <v>1.7069999999999998E-2</v>
      </c>
      <c r="E45">
        <v>9.2750000000000003E-3</v>
      </c>
      <c r="F45">
        <v>7.646E-3</v>
      </c>
      <c r="G45">
        <v>5.9430000000000004E-3</v>
      </c>
      <c r="H45">
        <v>5.9430000000000004E-3</v>
      </c>
      <c r="I45" t="s">
        <v>38</v>
      </c>
      <c r="J45" s="2">
        <v>1.4600000000000001E-5</v>
      </c>
      <c r="K45" s="2">
        <v>1.11E-4</v>
      </c>
      <c r="L45" s="2">
        <v>1.1960000000000001E-5</v>
      </c>
      <c r="M45">
        <v>2.4199999999999998E-3</v>
      </c>
      <c r="N45">
        <v>2.5699999999999998E-3</v>
      </c>
      <c r="O45">
        <v>2.31</v>
      </c>
      <c r="P45">
        <v>24</v>
      </c>
      <c r="Q45">
        <v>9</v>
      </c>
      <c r="R45" t="s">
        <v>23</v>
      </c>
      <c r="S45">
        <v>5.9430000000000004E-3</v>
      </c>
      <c r="T45">
        <v>5.94E-3</v>
      </c>
      <c r="U45" s="3">
        <f t="shared" si="2"/>
        <v>0.99949520444220086</v>
      </c>
      <c r="V45" s="4">
        <f t="shared" si="3"/>
        <v>-0.56065959952885747</v>
      </c>
    </row>
    <row r="46" spans="1:22" x14ac:dyDescent="0.25">
      <c r="A46" s="5">
        <v>41845</v>
      </c>
      <c r="B46" s="6" t="s">
        <v>20</v>
      </c>
      <c r="C46" s="6" t="s">
        <v>68</v>
      </c>
      <c r="D46" s="6">
        <v>2.1170000000000001E-2</v>
      </c>
      <c r="E46" s="6">
        <v>2.1180000000000001E-2</v>
      </c>
      <c r="F46" s="6">
        <v>2.12E-2</v>
      </c>
      <c r="G46" s="6">
        <v>2.12E-2</v>
      </c>
      <c r="H46" s="6">
        <v>2.12E-2</v>
      </c>
      <c r="I46" s="6" t="s">
        <v>38</v>
      </c>
      <c r="J46" s="7">
        <v>1.26E-6</v>
      </c>
      <c r="K46" s="7">
        <v>1.0699999999999999E-6</v>
      </c>
      <c r="L46" s="7">
        <v>2.047E-7</v>
      </c>
      <c r="M46" s="6">
        <v>3.3E-4</v>
      </c>
      <c r="N46" s="6">
        <v>3.3700000000000001E-4</v>
      </c>
      <c r="O46" s="6">
        <v>2.14</v>
      </c>
      <c r="P46" s="6">
        <v>10</v>
      </c>
      <c r="Q46" s="6">
        <v>15</v>
      </c>
      <c r="R46" s="6" t="s">
        <v>23</v>
      </c>
      <c r="S46" s="6">
        <v>2.12E-2</v>
      </c>
      <c r="T46" s="6">
        <v>7.2199999999999999E-4</v>
      </c>
      <c r="U46" s="3">
        <f t="shared" si="2"/>
        <v>3.4056603773584902E-2</v>
      </c>
      <c r="V46" s="4">
        <f t="shared" si="3"/>
        <v>9.4339622641505586E-4</v>
      </c>
    </row>
    <row r="47" spans="1:22" x14ac:dyDescent="0.25">
      <c r="A47" s="1">
        <v>41845</v>
      </c>
      <c r="B47" t="s">
        <v>20</v>
      </c>
      <c r="C47" t="s">
        <v>69</v>
      </c>
      <c r="D47">
        <v>2.0799999999999999E-2</v>
      </c>
      <c r="E47">
        <v>1.7749999999999998E-2</v>
      </c>
      <c r="F47">
        <v>1.6060000000000001E-2</v>
      </c>
      <c r="G47">
        <v>1.6E-2</v>
      </c>
      <c r="H47">
        <v>1.6E-2</v>
      </c>
      <c r="I47" t="s">
        <v>38</v>
      </c>
      <c r="J47" s="2">
        <v>3.5299999999999997E-5</v>
      </c>
      <c r="K47" s="2">
        <v>7.0899999999999999E-6</v>
      </c>
      <c r="L47" s="2">
        <v>2.0849999999999999E-6</v>
      </c>
      <c r="M47">
        <v>1.8600000000000001E-3</v>
      </c>
      <c r="N47">
        <v>1.8699999999999999E-3</v>
      </c>
      <c r="O47">
        <v>2.23</v>
      </c>
      <c r="P47">
        <v>24</v>
      </c>
      <c r="Q47">
        <v>11</v>
      </c>
      <c r="R47" t="s">
        <v>23</v>
      </c>
      <c r="S47">
        <v>1.6E-2</v>
      </c>
      <c r="T47">
        <v>4.1599999999999996E-3</v>
      </c>
      <c r="U47" s="3">
        <f t="shared" si="2"/>
        <v>0.25999999999999995</v>
      </c>
      <c r="V47" s="4">
        <f t="shared" si="3"/>
        <v>-0.10937499999999988</v>
      </c>
    </row>
    <row r="48" spans="1:22" x14ac:dyDescent="0.25">
      <c r="A48" s="5">
        <v>41845</v>
      </c>
      <c r="B48" s="6" t="s">
        <v>20</v>
      </c>
      <c r="C48" s="6" t="s">
        <v>70</v>
      </c>
      <c r="D48" s="6">
        <v>3.4780000000000002E-3</v>
      </c>
      <c r="E48" s="6">
        <v>3.4780000000000002E-3</v>
      </c>
      <c r="F48" s="6">
        <v>3.4359999999999998E-3</v>
      </c>
      <c r="G48" s="6">
        <v>3.4359999999999998E-3</v>
      </c>
      <c r="H48" s="6">
        <v>3.4359999999999998E-3</v>
      </c>
      <c r="I48" s="6" t="s">
        <v>38</v>
      </c>
      <c r="J48" s="7">
        <v>2.91E-16</v>
      </c>
      <c r="K48" s="7">
        <v>5.2299999999999998E-8</v>
      </c>
      <c r="L48" s="7">
        <v>1.9029999999999999E-12</v>
      </c>
      <c r="M48" s="6">
        <v>9.3399999999999993E-5</v>
      </c>
      <c r="N48" s="6">
        <v>9.3399999999999993E-5</v>
      </c>
      <c r="O48" s="6">
        <v>12.71</v>
      </c>
      <c r="P48" s="6">
        <v>10</v>
      </c>
      <c r="Q48" s="6">
        <v>2</v>
      </c>
      <c r="R48" s="6" t="s">
        <v>23</v>
      </c>
      <c r="S48" s="6">
        <v>3.4359999999999998E-3</v>
      </c>
      <c r="T48" s="6">
        <v>1.1900000000000001E-3</v>
      </c>
      <c r="U48" s="3">
        <f t="shared" si="2"/>
        <v>0.34633294528521541</v>
      </c>
      <c r="V48" s="4">
        <f t="shared" si="3"/>
        <v>-1.2223515715948886E-2</v>
      </c>
    </row>
    <row r="49" spans="1:22" x14ac:dyDescent="0.25">
      <c r="A49" s="1">
        <v>41845</v>
      </c>
      <c r="B49" t="s">
        <v>20</v>
      </c>
      <c r="C49" t="s">
        <v>71</v>
      </c>
      <c r="D49">
        <v>1.7270000000000001E-2</v>
      </c>
      <c r="E49">
        <v>1.7010000000000001E-2</v>
      </c>
      <c r="F49">
        <v>1.7000000000000001E-2</v>
      </c>
      <c r="G49">
        <v>1.6979999999999999E-2</v>
      </c>
      <c r="H49">
        <v>1.6979999999999999E-2</v>
      </c>
      <c r="I49" t="s">
        <v>38</v>
      </c>
      <c r="J49" s="2">
        <v>1.55E-6</v>
      </c>
      <c r="K49" s="2">
        <v>1.4600000000000001E-7</v>
      </c>
      <c r="L49" s="2">
        <v>5.5560000000000003E-8</v>
      </c>
      <c r="M49">
        <v>3.3799999999999998E-4</v>
      </c>
      <c r="N49">
        <v>3.4000000000000002E-4</v>
      </c>
      <c r="O49">
        <v>2.16</v>
      </c>
      <c r="P49">
        <v>24</v>
      </c>
      <c r="Q49">
        <v>14</v>
      </c>
      <c r="R49" t="s">
        <v>23</v>
      </c>
      <c r="S49">
        <v>1.6979999999999999E-2</v>
      </c>
      <c r="T49">
        <v>7.3399999999999995E-4</v>
      </c>
      <c r="U49" s="3">
        <f t="shared" si="2"/>
        <v>4.3227326266195527E-2</v>
      </c>
      <c r="V49" s="4">
        <f t="shared" si="3"/>
        <v>-1.7667844522969523E-3</v>
      </c>
    </row>
    <row r="50" spans="1:22" x14ac:dyDescent="0.25">
      <c r="A50" s="5">
        <v>41845</v>
      </c>
      <c r="B50" s="6" t="s">
        <v>20</v>
      </c>
      <c r="C50" s="6" t="s">
        <v>19</v>
      </c>
      <c r="D50" s="6">
        <v>1.942E-2</v>
      </c>
      <c r="E50" s="6">
        <v>1.5640000000000001E-2</v>
      </c>
      <c r="F50" s="6">
        <v>1.5299999999999999E-2</v>
      </c>
      <c r="G50" s="6">
        <v>1.392E-2</v>
      </c>
      <c r="H50" s="6">
        <v>1.392E-2</v>
      </c>
      <c r="I50" s="6" t="s">
        <v>38</v>
      </c>
      <c r="J50" s="6">
        <v>1.2999999999999999E-5</v>
      </c>
      <c r="K50" s="6">
        <v>6.0299999999999999E-7</v>
      </c>
      <c r="L50" s="6">
        <v>2.9330000000000001E-7</v>
      </c>
      <c r="M50" s="6">
        <v>1.0499999999999999E-3</v>
      </c>
      <c r="N50" s="6">
        <v>1.0499999999999999E-3</v>
      </c>
      <c r="O50" s="6">
        <v>2.2000000000000002</v>
      </c>
      <c r="P50" s="6">
        <v>10</v>
      </c>
      <c r="Q50" s="6">
        <v>12</v>
      </c>
      <c r="R50" s="6" t="s">
        <v>23</v>
      </c>
      <c r="S50" s="6">
        <v>1.392E-2</v>
      </c>
      <c r="T50" s="6">
        <v>2.32E-3</v>
      </c>
      <c r="U50" s="3">
        <f t="shared" si="2"/>
        <v>0.16666666666666666</v>
      </c>
      <c r="V50" s="4">
        <f t="shared" si="3"/>
        <v>-0.12356321839080467</v>
      </c>
    </row>
    <row r="51" spans="1:22" x14ac:dyDescent="0.25">
      <c r="A51" s="1">
        <v>41845</v>
      </c>
      <c r="B51" t="s">
        <v>20</v>
      </c>
      <c r="C51" t="s">
        <v>72</v>
      </c>
      <c r="D51">
        <v>37.549999999999997</v>
      </c>
      <c r="E51">
        <v>39.26</v>
      </c>
      <c r="F51">
        <v>40.299999999999997</v>
      </c>
      <c r="G51">
        <v>40.99</v>
      </c>
      <c r="H51">
        <v>40.64</v>
      </c>
      <c r="I51" t="s">
        <v>38</v>
      </c>
      <c r="J51">
        <v>20.6</v>
      </c>
      <c r="K51">
        <v>2.02</v>
      </c>
      <c r="L51">
        <v>0.7591</v>
      </c>
      <c r="M51">
        <v>1.06</v>
      </c>
      <c r="N51">
        <v>1.06</v>
      </c>
      <c r="O51">
        <v>2.1</v>
      </c>
      <c r="P51">
        <v>24</v>
      </c>
      <c r="Q51">
        <v>19</v>
      </c>
      <c r="R51" t="s">
        <v>23</v>
      </c>
      <c r="S51">
        <v>40.99</v>
      </c>
      <c r="T51">
        <v>2.2400000000000002</v>
      </c>
      <c r="U51" s="3">
        <f t="shared" si="2"/>
        <v>5.4647474993900956E-2</v>
      </c>
      <c r="V51" s="4">
        <f t="shared" si="3"/>
        <v>4.2205415955111097E-2</v>
      </c>
    </row>
    <row r="52" spans="1:22" x14ac:dyDescent="0.25">
      <c r="A52" s="5">
        <v>41845</v>
      </c>
      <c r="B52" s="6" t="s">
        <v>20</v>
      </c>
      <c r="C52" s="6" t="s">
        <v>73</v>
      </c>
      <c r="D52" s="6">
        <v>0.99490000000000001</v>
      </c>
      <c r="E52" s="6">
        <v>0.93759999999999999</v>
      </c>
      <c r="F52" s="6">
        <v>0.96940000000000004</v>
      </c>
      <c r="G52" s="6">
        <v>0.96599999999999997</v>
      </c>
      <c r="H52" s="6">
        <v>0.94379999999999997</v>
      </c>
      <c r="I52" s="6" t="s">
        <v>38</v>
      </c>
      <c r="J52" s="6">
        <v>8.0400000000000003E-3</v>
      </c>
      <c r="K52" s="6">
        <v>2.3000000000000001E-4</v>
      </c>
      <c r="L52" s="6">
        <v>1.3239999999999999E-4</v>
      </c>
      <c r="M52" s="6">
        <v>2.1899999999999999E-2</v>
      </c>
      <c r="N52" s="6">
        <v>2.1899999999999999E-2</v>
      </c>
      <c r="O52" s="6">
        <v>2.12</v>
      </c>
      <c r="P52" s="6">
        <v>10</v>
      </c>
      <c r="Q52" s="6">
        <v>17</v>
      </c>
      <c r="R52" s="6" t="s">
        <v>23</v>
      </c>
      <c r="S52" s="6">
        <v>0.96599999999999997</v>
      </c>
      <c r="T52" s="6">
        <v>4.65E-2</v>
      </c>
      <c r="U52" s="3">
        <f t="shared" si="2"/>
        <v>4.813664596273292E-2</v>
      </c>
      <c r="V52" s="4">
        <f t="shared" si="3"/>
        <v>2.9399585921325033E-2</v>
      </c>
    </row>
    <row r="53" spans="1:22" x14ac:dyDescent="0.25">
      <c r="A53" s="1">
        <v>41845</v>
      </c>
      <c r="B53" t="s">
        <v>20</v>
      </c>
      <c r="C53" t="s">
        <v>74</v>
      </c>
      <c r="D53">
        <v>0.11940000000000001</v>
      </c>
      <c r="E53">
        <v>0.1179</v>
      </c>
      <c r="F53">
        <v>0.11749999999999999</v>
      </c>
      <c r="G53">
        <v>0.1164</v>
      </c>
      <c r="H53">
        <v>0.1164</v>
      </c>
      <c r="I53" t="s">
        <v>38</v>
      </c>
      <c r="J53" s="2">
        <v>2.2399999999999999E-5</v>
      </c>
      <c r="K53" s="2">
        <v>2.0299999999999999E-5</v>
      </c>
      <c r="L53" s="2">
        <v>3.8130000000000002E-6</v>
      </c>
      <c r="M53">
        <v>1.2800000000000001E-3</v>
      </c>
      <c r="N53">
        <v>1.2999999999999999E-3</v>
      </c>
      <c r="O53">
        <v>2.11</v>
      </c>
      <c r="P53">
        <v>24</v>
      </c>
      <c r="Q53">
        <v>18</v>
      </c>
      <c r="R53" t="s">
        <v>23</v>
      </c>
      <c r="S53">
        <v>0.1164</v>
      </c>
      <c r="T53">
        <v>2.7499999999999998E-3</v>
      </c>
      <c r="U53" s="3">
        <f t="shared" si="2"/>
        <v>2.3625429553264604E-2</v>
      </c>
      <c r="V53" s="4">
        <f t="shared" si="3"/>
        <v>-1.2886597938144341E-2</v>
      </c>
    </row>
    <row r="54" spans="1:22" x14ac:dyDescent="0.25">
      <c r="A54" s="5">
        <v>41845</v>
      </c>
      <c r="B54" s="6" t="s">
        <v>20</v>
      </c>
      <c r="C54" s="6" t="s">
        <v>75</v>
      </c>
      <c r="D54" s="6">
        <v>44.54</v>
      </c>
      <c r="E54" s="6">
        <v>44.54</v>
      </c>
      <c r="F54" s="6">
        <v>44.21</v>
      </c>
      <c r="G54" s="6">
        <v>44.21</v>
      </c>
      <c r="H54" s="6">
        <v>45.67</v>
      </c>
      <c r="I54" s="6" t="s">
        <v>38</v>
      </c>
      <c r="J54" s="6">
        <v>16.2</v>
      </c>
      <c r="K54" s="6">
        <v>0.89</v>
      </c>
      <c r="L54" s="6">
        <v>0.40989999999999999</v>
      </c>
      <c r="M54" s="6">
        <v>0.84899999999999998</v>
      </c>
      <c r="N54" s="6">
        <v>0.85099999999999998</v>
      </c>
      <c r="O54" s="6">
        <v>2.0699999999999998</v>
      </c>
      <c r="P54" s="6">
        <v>10</v>
      </c>
      <c r="Q54" s="6">
        <v>23</v>
      </c>
      <c r="R54" s="6" t="s">
        <v>23</v>
      </c>
      <c r="S54" s="6">
        <v>44.21</v>
      </c>
      <c r="T54" s="6">
        <v>1.77</v>
      </c>
      <c r="U54" s="3">
        <f t="shared" si="2"/>
        <v>4.0036190907034606E-2</v>
      </c>
      <c r="V54" s="4">
        <f t="shared" si="3"/>
        <v>-7.4643745758877691E-3</v>
      </c>
    </row>
    <row r="55" spans="1:22" x14ac:dyDescent="0.25">
      <c r="A55" s="1">
        <v>41845</v>
      </c>
      <c r="B55" t="s">
        <v>20</v>
      </c>
      <c r="C55" t="s">
        <v>76</v>
      </c>
      <c r="D55">
        <v>2.948</v>
      </c>
      <c r="E55">
        <v>0.77310000000000001</v>
      </c>
      <c r="F55">
        <v>1.1539999999999999</v>
      </c>
      <c r="G55">
        <v>0.57899999999999996</v>
      </c>
      <c r="H55">
        <v>0.57899999999999996</v>
      </c>
      <c r="I55" t="s">
        <v>38</v>
      </c>
      <c r="J55">
        <v>0.11600000000000001</v>
      </c>
      <c r="K55">
        <v>7.6999999999999999E-2</v>
      </c>
      <c r="L55">
        <v>1.5679999999999999E-2</v>
      </c>
      <c r="M55">
        <v>0.126</v>
      </c>
      <c r="N55">
        <v>0.128</v>
      </c>
      <c r="O55">
        <v>2.31</v>
      </c>
      <c r="P55">
        <v>24</v>
      </c>
      <c r="Q55">
        <v>9</v>
      </c>
      <c r="R55" t="s">
        <v>23</v>
      </c>
      <c r="S55">
        <v>0.57899999999999996</v>
      </c>
      <c r="T55">
        <v>0.29399999999999998</v>
      </c>
      <c r="U55" s="3">
        <f t="shared" si="2"/>
        <v>0.50777202072538863</v>
      </c>
      <c r="V55" s="4">
        <f t="shared" si="3"/>
        <v>-0.33523316062176178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meisel</dc:creator>
  <cp:lastModifiedBy>meisel</cp:lastModifiedBy>
  <dcterms:created xsi:type="dcterms:W3CDTF">2014-07-29T12:46:47Z</dcterms:created>
  <dcterms:modified xsi:type="dcterms:W3CDTF">2014-07-29T13:39:54Z</dcterms:modified>
</cp:coreProperties>
</file>