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5.xml" ContentType="application/vnd.openxmlformats-officedocument.spreadsheetml.comments+xml"/>
  <Override PartName="/xl/drawings/drawing12.xml" ContentType="application/vnd.openxmlformats-officedocument.drawing+xml"/>
  <Override PartName="/xl/comments6.xml" ContentType="application/vnd.openxmlformats-officedocument.spreadsheetml.comments+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2"/>
  <workbookPr codeName="DieseArbeitsmappe"/>
  <mc:AlternateContent xmlns:mc="http://schemas.openxmlformats.org/markup-compatibility/2006">
    <mc:Choice Requires="x15">
      <x15ac:absPath xmlns:x15ac="http://schemas.microsoft.com/office/spreadsheetml/2010/11/ac" url="D:\Schenker\03_Dokumente\12_EBA-EE\Strecken\input sheet\"/>
    </mc:Choice>
  </mc:AlternateContent>
  <xr:revisionPtr revIDLastSave="0" documentId="8_{934E3791-C464-48F4-AAFD-AAE65F4E4431}" xr6:coauthVersionLast="36" xr6:coauthVersionMax="36" xr10:uidLastSave="{00000000-0000-0000-0000-000000000000}"/>
  <bookViews>
    <workbookView xWindow="-120" yWindow="-120" windowWidth="23250" windowHeight="13170" tabRatio="892" activeTab="1" xr2:uid="{00000000-000D-0000-FFFF-FFFF00000000}"/>
  </bookViews>
  <sheets>
    <sheet name="cover_sheet" sheetId="168" r:id="rId1"/>
    <sheet name="driving" sheetId="140" r:id="rId2"/>
    <sheet name="line" sheetId="131" r:id="rId3"/>
    <sheet name="vehicle" sheetId="170" r:id="rId4"/>
    <sheet name="battery_composition" sheetId="171" r:id="rId5"/>
    <sheet name="fuel_cell_composition" sheetId="172" r:id="rId6"/>
    <sheet name="dc_dc_converter" sheetId="173" r:id="rId7"/>
    <sheet name="auxiliary_converter" sheetId="174" r:id="rId8"/>
    <sheet name="tank" sheetId="175" r:id="rId9"/>
    <sheet name="wheel" sheetId="176" r:id="rId10"/>
    <sheet name="gear_box" sheetId="177" r:id="rId11"/>
    <sheet name="control" sheetId="178" r:id="rId12"/>
    <sheet name="initial_values" sheetId="179" r:id="rId13"/>
    <sheet name="graphdata" sheetId="101" state="veryHidden" r:id="rId14"/>
  </sheets>
  <externalReferences>
    <externalReference r:id="rId15"/>
    <externalReference r:id="rId16"/>
    <externalReference r:id="rId17"/>
    <externalReference r:id="rId18"/>
    <externalReference r:id="rId19"/>
  </externalReferences>
  <definedNames>
    <definedName name="_xlnm._FilterDatabase" localSheetId="2" hidden="1">line!$A$8:$O$23</definedName>
    <definedName name="_xlnm._FilterDatabase" localSheetId="3" hidden="1">vehicle!#REF!</definedName>
    <definedName name="cars" localSheetId="4">#REF!</definedName>
    <definedName name="cars" localSheetId="11">[1]driving!#REF!</definedName>
    <definedName name="cars" localSheetId="5">[2]driving!#REF!</definedName>
    <definedName name="cars" localSheetId="3">[3]driving!#REF!</definedName>
    <definedName name="cars">driving!#REF!</definedName>
    <definedName name="FC_Setpoint_max1" localSheetId="4">#REF!</definedName>
    <definedName name="FC_Setpoint_max1" localSheetId="11">[4]driving_alt!$F$2</definedName>
    <definedName name="FC_Setpoint_max1" localSheetId="5">[1]driving!#REF!</definedName>
    <definedName name="FC_Setpoint_max1" localSheetId="3">[3]driving!#REF!</definedName>
    <definedName name="FC_Setpoint_max1">driving!#REF!</definedName>
    <definedName name="FC_Setpoint_min1" localSheetId="4">#REF!</definedName>
    <definedName name="FC_Setpoint_min1" localSheetId="11">[4]driving_alt!$F$1</definedName>
    <definedName name="FC_Setpoint_min1" localSheetId="5">[2]driving!#REF!</definedName>
    <definedName name="FC_Setpoint_min1" localSheetId="3">[3]driving!#REF!</definedName>
    <definedName name="FC_Setpoint_min1">driving!#REF!</definedName>
    <definedName name="gf">[5]results!$B$7</definedName>
    <definedName name="graph_bottom" localSheetId="4">#REF!</definedName>
    <definedName name="graph_bottom" localSheetId="3">#REF!</definedName>
    <definedName name="graph_bottom">#REF!</definedName>
    <definedName name="graph_top" localSheetId="4">#REF!</definedName>
    <definedName name="graph_top" localSheetId="3">#REF!</definedName>
    <definedName name="graph_top">#REF!</definedName>
    <definedName name="input_max_time_step" localSheetId="4">#REF!</definedName>
    <definedName name="input_max_time_step" localSheetId="3">#REF!</definedName>
    <definedName name="input_max_time_step">#REF!</definedName>
    <definedName name="input_sliding_window" localSheetId="4">#REF!</definedName>
    <definedName name="input_sliding_window" localSheetId="3">#REF!</definedName>
    <definedName name="input_sliding_window">#REF!</definedName>
    <definedName name="input_time_step" localSheetId="4">#REF!</definedName>
    <definedName name="input_time_step" localSheetId="3">#REF!</definedName>
    <definedName name="input_time_step">#REF!</definedName>
    <definedName name="LangChoice" localSheetId="4">#REF!</definedName>
    <definedName name="LangChoice" localSheetId="11">[4]Language!$A$5</definedName>
    <definedName name="LangChoice" localSheetId="3">#REF!</definedName>
    <definedName name="LangChoice">#REF!</definedName>
    <definedName name="LangTable" localSheetId="4">#REF!</definedName>
    <definedName name="LangTable" localSheetId="11">[4]Language!$B$7:$BB$1000</definedName>
    <definedName name="LangTable" localSheetId="3">#REF!</definedName>
    <definedName name="LangTable">#REF!</definedName>
    <definedName name="MU" localSheetId="4">#REF!</definedName>
    <definedName name="MU" localSheetId="11">[4]driving_alt!$D$2</definedName>
    <definedName name="MU" localSheetId="5">[1]driving!#REF!</definedName>
    <definedName name="MU" localSheetId="3">[3]driving!#REF!</definedName>
    <definedName name="MU">driving!#REF!</definedName>
  </definedNames>
  <calcPr calcId="191029"/>
</workbook>
</file>

<file path=xl/calcChain.xml><?xml version="1.0" encoding="utf-8"?>
<calcChain xmlns="http://schemas.openxmlformats.org/spreadsheetml/2006/main">
  <c r="B17" i="170" l="1"/>
  <c r="B16" i="170"/>
  <c r="B8" i="170"/>
  <c r="B9" i="170"/>
  <c r="A1184" i="170" l="1"/>
  <c r="A1189" i="170" s="1"/>
  <c r="A1194" i="170" s="1"/>
  <c r="A1199" i="170" s="1"/>
  <c r="A1204" i="170" s="1"/>
  <c r="A1209" i="170" s="1"/>
  <c r="A1214" i="170" s="1"/>
  <c r="A1219" i="170" s="1"/>
  <c r="A1224" i="170" s="1"/>
  <c r="A1229" i="170" s="1"/>
  <c r="A1234" i="170" s="1"/>
  <c r="A1239" i="170" s="1"/>
  <c r="A1244" i="170" s="1"/>
  <c r="A1249" i="170" s="1"/>
  <c r="A1254" i="170" s="1"/>
  <c r="A1259" i="170" s="1"/>
  <c r="A1264" i="170" s="1"/>
  <c r="A1269" i="170" s="1"/>
  <c r="A1274" i="170" s="1"/>
  <c r="A1279" i="170" s="1"/>
  <c r="A1284" i="170" s="1"/>
  <c r="A1289" i="170" s="1"/>
  <c r="A1294" i="170" s="1"/>
  <c r="A1299" i="170" s="1"/>
  <c r="A1304" i="170" s="1"/>
  <c r="A1309" i="170" s="1"/>
  <c r="A1314" i="170" s="1"/>
  <c r="A1319" i="170" s="1"/>
  <c r="A1324" i="170" s="1"/>
  <c r="A1329" i="170" s="1"/>
  <c r="A1334" i="170" s="1"/>
  <c r="A1339" i="170" s="1"/>
  <c r="A1344" i="170" s="1"/>
  <c r="A1349" i="170" s="1"/>
  <c r="A1354" i="170" s="1"/>
  <c r="A1359" i="170" s="1"/>
  <c r="A1364" i="170" s="1"/>
  <c r="A1369" i="170" s="1"/>
  <c r="A1374" i="170" s="1"/>
  <c r="A1379" i="170" s="1"/>
  <c r="A1384" i="170" s="1"/>
  <c r="A1389" i="170" s="1"/>
  <c r="A1394" i="170" s="1"/>
  <c r="A1399" i="170" s="1"/>
  <c r="A1404" i="170" s="1"/>
  <c r="A1409" i="170" s="1"/>
  <c r="A1414" i="170" s="1"/>
  <c r="A1419" i="170" s="1"/>
  <c r="A1424" i="170" s="1"/>
  <c r="A1429" i="170" s="1"/>
  <c r="A1434" i="170" s="1"/>
  <c r="A1439" i="170" s="1"/>
  <c r="A1444" i="170" s="1"/>
  <c r="A1449" i="170" s="1"/>
  <c r="A1454" i="170" s="1"/>
  <c r="A1459" i="170" s="1"/>
  <c r="A1464" i="170" s="1"/>
  <c r="A1469" i="170" s="1"/>
  <c r="A1474" i="170" s="1"/>
  <c r="A1479" i="170" s="1"/>
  <c r="A1484" i="170" s="1"/>
  <c r="A1489" i="170" s="1"/>
  <c r="A1494" i="170" s="1"/>
  <c r="A1499" i="170" s="1"/>
  <c r="A1504" i="170" s="1"/>
  <c r="A1509" i="170" s="1"/>
  <c r="A1514" i="170" s="1"/>
  <c r="A1519" i="170" s="1"/>
  <c r="A1524" i="170" s="1"/>
  <c r="A1529" i="170" s="1"/>
  <c r="A1534" i="170" s="1"/>
  <c r="A1539" i="170" s="1"/>
  <c r="A1544" i="170" s="1"/>
  <c r="A1549" i="170" s="1"/>
  <c r="A1554" i="170" s="1"/>
  <c r="A1559" i="170" s="1"/>
  <c r="A1564" i="170" s="1"/>
  <c r="A1569" i="170" s="1"/>
  <c r="A1574" i="170" s="1"/>
  <c r="A1579" i="170" s="1"/>
  <c r="A1584" i="170" s="1"/>
  <c r="A1589" i="170" s="1"/>
  <c r="A1594" i="170" s="1"/>
  <c r="A1599" i="170" s="1"/>
  <c r="A1604" i="170" s="1"/>
  <c r="A1609" i="170" s="1"/>
  <c r="A1614" i="170" s="1"/>
  <c r="A1619" i="170" s="1"/>
  <c r="A1624" i="170" s="1"/>
  <c r="A1629" i="170" s="1"/>
  <c r="A1634" i="170" s="1"/>
  <c r="A1639" i="170" s="1"/>
  <c r="A1644" i="170" s="1"/>
  <c r="A1649" i="170" s="1"/>
  <c r="A1654" i="170" s="1"/>
  <c r="A1659" i="170" s="1"/>
  <c r="A1664" i="170" s="1"/>
  <c r="A1669" i="170" s="1"/>
  <c r="A1674" i="170" s="1"/>
  <c r="A1679" i="170" s="1"/>
  <c r="A1684" i="170" s="1"/>
  <c r="A1689" i="170" s="1"/>
  <c r="A1694" i="170" s="1"/>
  <c r="A1699" i="170" s="1"/>
  <c r="A1704" i="170" s="1"/>
  <c r="A1709" i="170" s="1"/>
  <c r="A1714" i="170" s="1"/>
  <c r="A1719" i="170" s="1"/>
  <c r="A1724" i="170" s="1"/>
  <c r="A1729" i="170" s="1"/>
  <c r="A1734" i="170" s="1"/>
  <c r="A1739" i="170" s="1"/>
  <c r="A1744" i="170" s="1"/>
  <c r="A1749" i="170" s="1"/>
  <c r="A1754" i="170" s="1"/>
  <c r="A1759" i="170" s="1"/>
  <c r="A1764" i="170" s="1"/>
  <c r="A1769" i="170" s="1"/>
  <c r="A1774" i="170" s="1"/>
  <c r="A1779" i="170" s="1"/>
  <c r="A1784" i="170" s="1"/>
  <c r="A1789" i="170" s="1"/>
  <c r="A1794" i="170" s="1"/>
  <c r="A1799" i="170" s="1"/>
  <c r="A1804" i="170" s="1"/>
  <c r="A1809" i="170" s="1"/>
  <c r="A1814" i="170" s="1"/>
  <c r="A1819" i="170" s="1"/>
  <c r="A1824" i="170" s="1"/>
  <c r="A1829" i="170" s="1"/>
  <c r="A1834" i="170" s="1"/>
  <c r="A1839" i="170" s="1"/>
  <c r="A1844" i="170" s="1"/>
  <c r="A1849" i="170" s="1"/>
  <c r="A1854" i="170" s="1"/>
  <c r="A1859" i="170" s="1"/>
  <c r="A1864" i="170" s="1"/>
  <c r="A1869" i="170" s="1"/>
  <c r="A1874" i="170" s="1"/>
  <c r="A1879" i="170" s="1"/>
  <c r="A1183" i="170"/>
  <c r="A1188" i="170" s="1"/>
  <c r="A1193" i="170" s="1"/>
  <c r="A1198" i="170" s="1"/>
  <c r="A1203" i="170" s="1"/>
  <c r="A1208" i="170" s="1"/>
  <c r="A1213" i="170" s="1"/>
  <c r="A1218" i="170" s="1"/>
  <c r="A1223" i="170" s="1"/>
  <c r="A1228" i="170" s="1"/>
  <c r="A1233" i="170" s="1"/>
  <c r="A1238" i="170" s="1"/>
  <c r="A1243" i="170" s="1"/>
  <c r="A1248" i="170" s="1"/>
  <c r="A1253" i="170" s="1"/>
  <c r="A1258" i="170" s="1"/>
  <c r="A1263" i="170" s="1"/>
  <c r="A1268" i="170" s="1"/>
  <c r="A1273" i="170" s="1"/>
  <c r="A1278" i="170" s="1"/>
  <c r="A1283" i="170" s="1"/>
  <c r="A1288" i="170" s="1"/>
  <c r="A1293" i="170" s="1"/>
  <c r="A1298" i="170" s="1"/>
  <c r="A1303" i="170" s="1"/>
  <c r="A1308" i="170" s="1"/>
  <c r="A1313" i="170" s="1"/>
  <c r="A1318" i="170" s="1"/>
  <c r="A1323" i="170" s="1"/>
  <c r="A1328" i="170" s="1"/>
  <c r="A1333" i="170" s="1"/>
  <c r="A1338" i="170" s="1"/>
  <c r="A1343" i="170" s="1"/>
  <c r="A1348" i="170" s="1"/>
  <c r="A1353" i="170" s="1"/>
  <c r="A1358" i="170" s="1"/>
  <c r="A1363" i="170" s="1"/>
  <c r="A1368" i="170" s="1"/>
  <c r="A1373" i="170" s="1"/>
  <c r="A1378" i="170" s="1"/>
  <c r="A1383" i="170" s="1"/>
  <c r="A1388" i="170" s="1"/>
  <c r="A1393" i="170" s="1"/>
  <c r="A1398" i="170" s="1"/>
  <c r="A1403" i="170" s="1"/>
  <c r="A1408" i="170" s="1"/>
  <c r="A1413" i="170" s="1"/>
  <c r="A1418" i="170" s="1"/>
  <c r="A1423" i="170" s="1"/>
  <c r="A1428" i="170" s="1"/>
  <c r="A1433" i="170" s="1"/>
  <c r="A1438" i="170" s="1"/>
  <c r="A1443" i="170" s="1"/>
  <c r="A1448" i="170" s="1"/>
  <c r="A1453" i="170" s="1"/>
  <c r="A1458" i="170" s="1"/>
  <c r="A1463" i="170" s="1"/>
  <c r="A1468" i="170" s="1"/>
  <c r="A1473" i="170" s="1"/>
  <c r="A1478" i="170" s="1"/>
  <c r="A1483" i="170" s="1"/>
  <c r="A1488" i="170" s="1"/>
  <c r="A1493" i="170" s="1"/>
  <c r="A1498" i="170" s="1"/>
  <c r="A1503" i="170" s="1"/>
  <c r="A1508" i="170" s="1"/>
  <c r="A1513" i="170" s="1"/>
  <c r="A1518" i="170" s="1"/>
  <c r="A1523" i="170" s="1"/>
  <c r="A1528" i="170" s="1"/>
  <c r="A1533" i="170" s="1"/>
  <c r="A1538" i="170" s="1"/>
  <c r="A1543" i="170" s="1"/>
  <c r="A1548" i="170" s="1"/>
  <c r="A1553" i="170" s="1"/>
  <c r="A1558" i="170" s="1"/>
  <c r="A1563" i="170" s="1"/>
  <c r="A1568" i="170" s="1"/>
  <c r="A1573" i="170" s="1"/>
  <c r="A1578" i="170" s="1"/>
  <c r="A1583" i="170" s="1"/>
  <c r="A1588" i="170" s="1"/>
  <c r="A1593" i="170" s="1"/>
  <c r="A1598" i="170" s="1"/>
  <c r="A1603" i="170" s="1"/>
  <c r="A1608" i="170" s="1"/>
  <c r="A1613" i="170" s="1"/>
  <c r="A1618" i="170" s="1"/>
  <c r="A1623" i="170" s="1"/>
  <c r="A1628" i="170" s="1"/>
  <c r="A1633" i="170" s="1"/>
  <c r="A1638" i="170" s="1"/>
  <c r="A1643" i="170" s="1"/>
  <c r="A1648" i="170" s="1"/>
  <c r="A1653" i="170" s="1"/>
  <c r="A1658" i="170" s="1"/>
  <c r="A1663" i="170" s="1"/>
  <c r="A1668" i="170" s="1"/>
  <c r="A1673" i="170" s="1"/>
  <c r="A1678" i="170" s="1"/>
  <c r="A1683" i="170" s="1"/>
  <c r="A1688" i="170" s="1"/>
  <c r="A1693" i="170" s="1"/>
  <c r="A1698" i="170" s="1"/>
  <c r="A1703" i="170" s="1"/>
  <c r="A1708" i="170" s="1"/>
  <c r="A1713" i="170" s="1"/>
  <c r="A1718" i="170" s="1"/>
  <c r="A1723" i="170" s="1"/>
  <c r="A1728" i="170" s="1"/>
  <c r="A1733" i="170" s="1"/>
  <c r="A1738" i="170" s="1"/>
  <c r="A1743" i="170" s="1"/>
  <c r="A1748" i="170" s="1"/>
  <c r="A1753" i="170" s="1"/>
  <c r="A1758" i="170" s="1"/>
  <c r="A1763" i="170" s="1"/>
  <c r="A1768" i="170" s="1"/>
  <c r="A1773" i="170" s="1"/>
  <c r="A1778" i="170" s="1"/>
  <c r="A1783" i="170" s="1"/>
  <c r="A1788" i="170" s="1"/>
  <c r="A1793" i="170" s="1"/>
  <c r="A1798" i="170" s="1"/>
  <c r="A1803" i="170" s="1"/>
  <c r="A1808" i="170" s="1"/>
  <c r="A1813" i="170" s="1"/>
  <c r="A1818" i="170" s="1"/>
  <c r="A1823" i="170" s="1"/>
  <c r="A1828" i="170" s="1"/>
  <c r="A1833" i="170" s="1"/>
  <c r="A1838" i="170" s="1"/>
  <c r="A1843" i="170" s="1"/>
  <c r="A1848" i="170" s="1"/>
  <c r="A1853" i="170" s="1"/>
  <c r="A1858" i="170" s="1"/>
  <c r="A1863" i="170" s="1"/>
  <c r="A1868" i="170" s="1"/>
  <c r="A1873" i="170" s="1"/>
  <c r="A1878" i="170" s="1"/>
  <c r="A1182" i="170"/>
  <c r="A1187" i="170" s="1"/>
  <c r="A1192" i="170" s="1"/>
  <c r="A1197" i="170" s="1"/>
  <c r="A1202" i="170" s="1"/>
  <c r="A1207" i="170" s="1"/>
  <c r="A1212" i="170" s="1"/>
  <c r="A1217" i="170" s="1"/>
  <c r="A1222" i="170" s="1"/>
  <c r="A1227" i="170" s="1"/>
  <c r="A1232" i="170" s="1"/>
  <c r="A1237" i="170" s="1"/>
  <c r="A1242" i="170" s="1"/>
  <c r="A1247" i="170" s="1"/>
  <c r="A1252" i="170" s="1"/>
  <c r="A1257" i="170" s="1"/>
  <c r="A1262" i="170" s="1"/>
  <c r="A1267" i="170" s="1"/>
  <c r="A1272" i="170" s="1"/>
  <c r="A1277" i="170" s="1"/>
  <c r="A1282" i="170" s="1"/>
  <c r="A1287" i="170" s="1"/>
  <c r="A1292" i="170" s="1"/>
  <c r="A1297" i="170" s="1"/>
  <c r="A1302" i="170" s="1"/>
  <c r="A1307" i="170" s="1"/>
  <c r="A1312" i="170" s="1"/>
  <c r="A1317" i="170" s="1"/>
  <c r="A1322" i="170" s="1"/>
  <c r="A1327" i="170" s="1"/>
  <c r="A1332" i="170" s="1"/>
  <c r="A1337" i="170" s="1"/>
  <c r="A1342" i="170" s="1"/>
  <c r="A1347" i="170" s="1"/>
  <c r="A1352" i="170" s="1"/>
  <c r="A1357" i="170" s="1"/>
  <c r="A1362" i="170" s="1"/>
  <c r="A1367" i="170" s="1"/>
  <c r="A1372" i="170" s="1"/>
  <c r="A1377" i="170" s="1"/>
  <c r="A1382" i="170" s="1"/>
  <c r="A1387" i="170" s="1"/>
  <c r="A1392" i="170" s="1"/>
  <c r="A1397" i="170" s="1"/>
  <c r="A1402" i="170" s="1"/>
  <c r="A1407" i="170" s="1"/>
  <c r="A1412" i="170" s="1"/>
  <c r="A1417" i="170" s="1"/>
  <c r="A1422" i="170" s="1"/>
  <c r="A1427" i="170" s="1"/>
  <c r="A1432" i="170" s="1"/>
  <c r="A1437" i="170" s="1"/>
  <c r="A1442" i="170" s="1"/>
  <c r="A1447" i="170" s="1"/>
  <c r="A1452" i="170" s="1"/>
  <c r="A1457" i="170" s="1"/>
  <c r="A1462" i="170" s="1"/>
  <c r="A1467" i="170" s="1"/>
  <c r="A1472" i="170" s="1"/>
  <c r="A1477" i="170" s="1"/>
  <c r="A1482" i="170" s="1"/>
  <c r="A1487" i="170" s="1"/>
  <c r="A1492" i="170" s="1"/>
  <c r="A1497" i="170" s="1"/>
  <c r="A1502" i="170" s="1"/>
  <c r="A1507" i="170" s="1"/>
  <c r="A1512" i="170" s="1"/>
  <c r="A1517" i="170" s="1"/>
  <c r="A1522" i="170" s="1"/>
  <c r="A1527" i="170" s="1"/>
  <c r="A1532" i="170" s="1"/>
  <c r="A1537" i="170" s="1"/>
  <c r="A1542" i="170" s="1"/>
  <c r="A1547" i="170" s="1"/>
  <c r="A1552" i="170" s="1"/>
  <c r="A1557" i="170" s="1"/>
  <c r="A1562" i="170" s="1"/>
  <c r="A1567" i="170" s="1"/>
  <c r="A1572" i="170" s="1"/>
  <c r="A1577" i="170" s="1"/>
  <c r="A1582" i="170" s="1"/>
  <c r="A1587" i="170" s="1"/>
  <c r="A1592" i="170" s="1"/>
  <c r="A1597" i="170" s="1"/>
  <c r="A1602" i="170" s="1"/>
  <c r="A1607" i="170" s="1"/>
  <c r="A1612" i="170" s="1"/>
  <c r="A1617" i="170" s="1"/>
  <c r="A1622" i="170" s="1"/>
  <c r="A1627" i="170" s="1"/>
  <c r="A1632" i="170" s="1"/>
  <c r="A1637" i="170" s="1"/>
  <c r="A1642" i="170" s="1"/>
  <c r="A1647" i="170" s="1"/>
  <c r="A1652" i="170" s="1"/>
  <c r="A1657" i="170" s="1"/>
  <c r="A1662" i="170" s="1"/>
  <c r="A1667" i="170" s="1"/>
  <c r="A1672" i="170" s="1"/>
  <c r="A1677" i="170" s="1"/>
  <c r="A1682" i="170" s="1"/>
  <c r="A1687" i="170" s="1"/>
  <c r="A1692" i="170" s="1"/>
  <c r="A1697" i="170" s="1"/>
  <c r="A1702" i="170" s="1"/>
  <c r="A1707" i="170" s="1"/>
  <c r="A1712" i="170" s="1"/>
  <c r="A1717" i="170" s="1"/>
  <c r="A1722" i="170" s="1"/>
  <c r="A1727" i="170" s="1"/>
  <c r="A1732" i="170" s="1"/>
  <c r="A1737" i="170" s="1"/>
  <c r="A1742" i="170" s="1"/>
  <c r="A1747" i="170" s="1"/>
  <c r="A1752" i="170" s="1"/>
  <c r="A1757" i="170" s="1"/>
  <c r="A1762" i="170" s="1"/>
  <c r="A1767" i="170" s="1"/>
  <c r="A1772" i="170" s="1"/>
  <c r="A1777" i="170" s="1"/>
  <c r="A1782" i="170" s="1"/>
  <c r="A1787" i="170" s="1"/>
  <c r="A1792" i="170" s="1"/>
  <c r="A1797" i="170" s="1"/>
  <c r="A1802" i="170" s="1"/>
  <c r="A1807" i="170" s="1"/>
  <c r="A1812" i="170" s="1"/>
  <c r="A1817" i="170" s="1"/>
  <c r="A1822" i="170" s="1"/>
  <c r="A1827" i="170" s="1"/>
  <c r="A1832" i="170" s="1"/>
  <c r="A1837" i="170" s="1"/>
  <c r="A1842" i="170" s="1"/>
  <c r="A1847" i="170" s="1"/>
  <c r="A1852" i="170" s="1"/>
  <c r="A1857" i="170" s="1"/>
  <c r="A1862" i="170" s="1"/>
  <c r="A1867" i="170" s="1"/>
  <c r="A1872" i="170" s="1"/>
  <c r="A1877" i="170" s="1"/>
  <c r="A1181" i="170"/>
  <c r="A1186" i="170" s="1"/>
  <c r="A1191" i="170" s="1"/>
  <c r="A1196" i="170" s="1"/>
  <c r="A1201" i="170" s="1"/>
  <c r="A1206" i="170" s="1"/>
  <c r="A1211" i="170" s="1"/>
  <c r="A1216" i="170" s="1"/>
  <c r="A1221" i="170" s="1"/>
  <c r="A1226" i="170" s="1"/>
  <c r="A1231" i="170" s="1"/>
  <c r="A1236" i="170" s="1"/>
  <c r="A1241" i="170" s="1"/>
  <c r="A1246" i="170" s="1"/>
  <c r="A1251" i="170" s="1"/>
  <c r="A1256" i="170" s="1"/>
  <c r="A1261" i="170" s="1"/>
  <c r="A1266" i="170" s="1"/>
  <c r="A1271" i="170" s="1"/>
  <c r="A1276" i="170" s="1"/>
  <c r="A1281" i="170" s="1"/>
  <c r="A1286" i="170" s="1"/>
  <c r="A1291" i="170" s="1"/>
  <c r="A1296" i="170" s="1"/>
  <c r="A1301" i="170" s="1"/>
  <c r="A1306" i="170" s="1"/>
  <c r="A1311" i="170" s="1"/>
  <c r="A1316" i="170" s="1"/>
  <c r="A1321" i="170" s="1"/>
  <c r="A1326" i="170" s="1"/>
  <c r="A1331" i="170" s="1"/>
  <c r="A1336" i="170" s="1"/>
  <c r="A1341" i="170" s="1"/>
  <c r="A1346" i="170" s="1"/>
  <c r="A1351" i="170" s="1"/>
  <c r="A1356" i="170" s="1"/>
  <c r="A1361" i="170" s="1"/>
  <c r="A1366" i="170" s="1"/>
  <c r="A1371" i="170" s="1"/>
  <c r="A1376" i="170" s="1"/>
  <c r="A1381" i="170" s="1"/>
  <c r="A1386" i="170" s="1"/>
  <c r="A1391" i="170" s="1"/>
  <c r="A1396" i="170" s="1"/>
  <c r="A1401" i="170" s="1"/>
  <c r="A1406" i="170" s="1"/>
  <c r="A1411" i="170" s="1"/>
  <c r="A1416" i="170" s="1"/>
  <c r="A1421" i="170" s="1"/>
  <c r="A1426" i="170" s="1"/>
  <c r="A1431" i="170" s="1"/>
  <c r="A1436" i="170" s="1"/>
  <c r="A1441" i="170" s="1"/>
  <c r="A1446" i="170" s="1"/>
  <c r="A1451" i="170" s="1"/>
  <c r="A1456" i="170" s="1"/>
  <c r="A1461" i="170" s="1"/>
  <c r="A1466" i="170" s="1"/>
  <c r="A1471" i="170" s="1"/>
  <c r="A1476" i="170" s="1"/>
  <c r="A1481" i="170" s="1"/>
  <c r="A1486" i="170" s="1"/>
  <c r="A1491" i="170" s="1"/>
  <c r="A1496" i="170" s="1"/>
  <c r="A1501" i="170" s="1"/>
  <c r="A1506" i="170" s="1"/>
  <c r="A1511" i="170" s="1"/>
  <c r="A1516" i="170" s="1"/>
  <c r="A1521" i="170" s="1"/>
  <c r="A1526" i="170" s="1"/>
  <c r="A1531" i="170" s="1"/>
  <c r="A1536" i="170" s="1"/>
  <c r="A1541" i="170" s="1"/>
  <c r="A1546" i="170" s="1"/>
  <c r="A1551" i="170" s="1"/>
  <c r="A1556" i="170" s="1"/>
  <c r="A1561" i="170" s="1"/>
  <c r="A1566" i="170" s="1"/>
  <c r="A1571" i="170" s="1"/>
  <c r="A1576" i="170" s="1"/>
  <c r="A1581" i="170" s="1"/>
  <c r="A1586" i="170" s="1"/>
  <c r="A1591" i="170" s="1"/>
  <c r="A1596" i="170" s="1"/>
  <c r="A1601" i="170" s="1"/>
  <c r="A1606" i="170" s="1"/>
  <c r="A1611" i="170" s="1"/>
  <c r="A1616" i="170" s="1"/>
  <c r="A1621" i="170" s="1"/>
  <c r="A1626" i="170" s="1"/>
  <c r="A1631" i="170" s="1"/>
  <c r="A1636" i="170" s="1"/>
  <c r="A1641" i="170" s="1"/>
  <c r="A1646" i="170" s="1"/>
  <c r="A1651" i="170" s="1"/>
  <c r="A1656" i="170" s="1"/>
  <c r="A1661" i="170" s="1"/>
  <c r="A1666" i="170" s="1"/>
  <c r="A1671" i="170" s="1"/>
  <c r="A1676" i="170" s="1"/>
  <c r="A1681" i="170" s="1"/>
  <c r="A1686" i="170" s="1"/>
  <c r="A1691" i="170" s="1"/>
  <c r="A1696" i="170" s="1"/>
  <c r="A1701" i="170" s="1"/>
  <c r="A1706" i="170" s="1"/>
  <c r="A1711" i="170" s="1"/>
  <c r="A1716" i="170" s="1"/>
  <c r="A1721" i="170" s="1"/>
  <c r="A1726" i="170" s="1"/>
  <c r="A1731" i="170" s="1"/>
  <c r="A1736" i="170" s="1"/>
  <c r="A1741" i="170" s="1"/>
  <c r="A1746" i="170" s="1"/>
  <c r="A1751" i="170" s="1"/>
  <c r="A1756" i="170" s="1"/>
  <c r="A1761" i="170" s="1"/>
  <c r="A1766" i="170" s="1"/>
  <c r="A1771" i="170" s="1"/>
  <c r="A1776" i="170" s="1"/>
  <c r="A1781" i="170" s="1"/>
  <c r="A1786" i="170" s="1"/>
  <c r="A1791" i="170" s="1"/>
  <c r="A1796" i="170" s="1"/>
  <c r="A1801" i="170" s="1"/>
  <c r="A1806" i="170" s="1"/>
  <c r="A1811" i="170" s="1"/>
  <c r="A1816" i="170" s="1"/>
  <c r="A1821" i="170" s="1"/>
  <c r="A1826" i="170" s="1"/>
  <c r="A1831" i="170" s="1"/>
  <c r="A1836" i="170" s="1"/>
  <c r="A1841" i="170" s="1"/>
  <c r="A1846" i="170" s="1"/>
  <c r="A1851" i="170" s="1"/>
  <c r="A1856" i="170" s="1"/>
  <c r="A1861" i="170" s="1"/>
  <c r="A1866" i="170" s="1"/>
  <c r="A1871" i="170" s="1"/>
  <c r="A1876" i="170" s="1"/>
  <c r="A1180" i="170"/>
  <c r="A1185" i="170" s="1"/>
  <c r="A1190" i="170" s="1"/>
  <c r="A1195" i="170" s="1"/>
  <c r="A1200" i="170" s="1"/>
  <c r="A1205" i="170" s="1"/>
  <c r="A1210" i="170" s="1"/>
  <c r="A1215" i="170" s="1"/>
  <c r="A1220" i="170" s="1"/>
  <c r="A1225" i="170" s="1"/>
  <c r="A1230" i="170" s="1"/>
  <c r="A1235" i="170" s="1"/>
  <c r="A1240" i="170" s="1"/>
  <c r="A1245" i="170" s="1"/>
  <c r="A1250" i="170" s="1"/>
  <c r="A1255" i="170" s="1"/>
  <c r="A1260" i="170" s="1"/>
  <c r="A1265" i="170" s="1"/>
  <c r="A1270" i="170" s="1"/>
  <c r="A1275" i="170" s="1"/>
  <c r="A1280" i="170" s="1"/>
  <c r="A1285" i="170" s="1"/>
  <c r="A1290" i="170" s="1"/>
  <c r="A1295" i="170" s="1"/>
  <c r="A1300" i="170" s="1"/>
  <c r="A1305" i="170" s="1"/>
  <c r="A1310" i="170" s="1"/>
  <c r="A1315" i="170" s="1"/>
  <c r="A1320" i="170" s="1"/>
  <c r="A1325" i="170" s="1"/>
  <c r="A1330" i="170" s="1"/>
  <c r="A1335" i="170" s="1"/>
  <c r="A1340" i="170" s="1"/>
  <c r="A1345" i="170" s="1"/>
  <c r="A1350" i="170" s="1"/>
  <c r="A1355" i="170" s="1"/>
  <c r="A1360" i="170" s="1"/>
  <c r="A1365" i="170" s="1"/>
  <c r="A1370" i="170" s="1"/>
  <c r="A1375" i="170" s="1"/>
  <c r="A1380" i="170" s="1"/>
  <c r="A1385" i="170" s="1"/>
  <c r="A1390" i="170" s="1"/>
  <c r="A1395" i="170" s="1"/>
  <c r="A1400" i="170" s="1"/>
  <c r="A1405" i="170" s="1"/>
  <c r="A1410" i="170" s="1"/>
  <c r="A1415" i="170" s="1"/>
  <c r="A1420" i="170" s="1"/>
  <c r="A1425" i="170" s="1"/>
  <c r="A1430" i="170" s="1"/>
  <c r="A1435" i="170" s="1"/>
  <c r="A1440" i="170" s="1"/>
  <c r="A1445" i="170" s="1"/>
  <c r="A1450" i="170" s="1"/>
  <c r="A1455" i="170" s="1"/>
  <c r="A1460" i="170" s="1"/>
  <c r="A1465" i="170" s="1"/>
  <c r="A1470" i="170" s="1"/>
  <c r="A1475" i="170" s="1"/>
  <c r="A1480" i="170" s="1"/>
  <c r="A1485" i="170" s="1"/>
  <c r="A1490" i="170" s="1"/>
  <c r="A1495" i="170" s="1"/>
  <c r="A1500" i="170" s="1"/>
  <c r="A1505" i="170" s="1"/>
  <c r="A1510" i="170" s="1"/>
  <c r="A1515" i="170" s="1"/>
  <c r="A1520" i="170" s="1"/>
  <c r="A1525" i="170" s="1"/>
  <c r="A1530" i="170" s="1"/>
  <c r="A1535" i="170" s="1"/>
  <c r="A1540" i="170" s="1"/>
  <c r="A1545" i="170" s="1"/>
  <c r="A1550" i="170" s="1"/>
  <c r="A1555" i="170" s="1"/>
  <c r="A1560" i="170" s="1"/>
  <c r="A1565" i="170" s="1"/>
  <c r="A1570" i="170" s="1"/>
  <c r="A1575" i="170" s="1"/>
  <c r="A1580" i="170" s="1"/>
  <c r="A1585" i="170" s="1"/>
  <c r="A1590" i="170" s="1"/>
  <c r="A1595" i="170" s="1"/>
  <c r="A1600" i="170" s="1"/>
  <c r="A1605" i="170" s="1"/>
  <c r="A1610" i="170" s="1"/>
  <c r="A1615" i="170" s="1"/>
  <c r="A1620" i="170" s="1"/>
  <c r="A1625" i="170" s="1"/>
  <c r="A1630" i="170" s="1"/>
  <c r="A1635" i="170" s="1"/>
  <c r="A1640" i="170" s="1"/>
  <c r="A1645" i="170" s="1"/>
  <c r="A1650" i="170" s="1"/>
  <c r="A1655" i="170" s="1"/>
  <c r="A1660" i="170" s="1"/>
  <c r="A1665" i="170" s="1"/>
  <c r="A1670" i="170" s="1"/>
  <c r="A1675" i="170" s="1"/>
  <c r="A1680" i="170" s="1"/>
  <c r="A1685" i="170" s="1"/>
  <c r="A1690" i="170" s="1"/>
  <c r="A1695" i="170" s="1"/>
  <c r="A1700" i="170" s="1"/>
  <c r="A1705" i="170" s="1"/>
  <c r="A1710" i="170" s="1"/>
  <c r="A1715" i="170" s="1"/>
  <c r="A1720" i="170" s="1"/>
  <c r="A1725" i="170" s="1"/>
  <c r="A1730" i="170" s="1"/>
  <c r="A1735" i="170" s="1"/>
  <c r="A1740" i="170" s="1"/>
  <c r="A1745" i="170" s="1"/>
  <c r="A1750" i="170" s="1"/>
  <c r="A1755" i="170" s="1"/>
  <c r="A1760" i="170" s="1"/>
  <c r="A1765" i="170" s="1"/>
  <c r="A1770" i="170" s="1"/>
  <c r="A1775" i="170" s="1"/>
  <c r="A1780" i="170" s="1"/>
  <c r="A1785" i="170" s="1"/>
  <c r="A1790" i="170" s="1"/>
  <c r="A1795" i="170" s="1"/>
  <c r="A1800" i="170" s="1"/>
  <c r="A1805" i="170" s="1"/>
  <c r="A1810" i="170" s="1"/>
  <c r="A1815" i="170" s="1"/>
  <c r="A1820" i="170" s="1"/>
  <c r="A1825" i="170" s="1"/>
  <c r="A1830" i="170" s="1"/>
  <c r="A1835" i="170" s="1"/>
  <c r="A1840" i="170" s="1"/>
  <c r="A1845" i="170" s="1"/>
  <c r="A1850" i="170" s="1"/>
  <c r="A1855" i="170" s="1"/>
  <c r="A1860" i="170" s="1"/>
  <c r="A1865" i="170" s="1"/>
  <c r="A1870" i="170" s="1"/>
  <c r="A1875" i="170" s="1"/>
  <c r="A472" i="170"/>
  <c r="A477" i="170" s="1"/>
  <c r="A482" i="170" s="1"/>
  <c r="A487" i="170" s="1"/>
  <c r="A492" i="170" s="1"/>
  <c r="A497" i="170" s="1"/>
  <c r="A502" i="170" s="1"/>
  <c r="A507" i="170" s="1"/>
  <c r="A512" i="170" s="1"/>
  <c r="A517" i="170" s="1"/>
  <c r="A522" i="170" s="1"/>
  <c r="A527" i="170" s="1"/>
  <c r="A532" i="170" s="1"/>
  <c r="A537" i="170" s="1"/>
  <c r="A542" i="170" s="1"/>
  <c r="A547" i="170" s="1"/>
  <c r="A552" i="170" s="1"/>
  <c r="A557" i="170" s="1"/>
  <c r="A562" i="170" s="1"/>
  <c r="A567" i="170" s="1"/>
  <c r="A572" i="170" s="1"/>
  <c r="A577" i="170" s="1"/>
  <c r="A582" i="170" s="1"/>
  <c r="A587" i="170" s="1"/>
  <c r="A592" i="170" s="1"/>
  <c r="A597" i="170" s="1"/>
  <c r="A602" i="170" s="1"/>
  <c r="A607" i="170" s="1"/>
  <c r="A612" i="170" s="1"/>
  <c r="A617" i="170" s="1"/>
  <c r="A622" i="170" s="1"/>
  <c r="A627" i="170" s="1"/>
  <c r="A632" i="170" s="1"/>
  <c r="A637" i="170" s="1"/>
  <c r="A642" i="170" s="1"/>
  <c r="A647" i="170" s="1"/>
  <c r="A652" i="170" s="1"/>
  <c r="A657" i="170" s="1"/>
  <c r="A662" i="170" s="1"/>
  <c r="A667" i="170" s="1"/>
  <c r="A672" i="170" s="1"/>
  <c r="A677" i="170" s="1"/>
  <c r="A682" i="170" s="1"/>
  <c r="A687" i="170" s="1"/>
  <c r="A692" i="170" s="1"/>
  <c r="A697" i="170" s="1"/>
  <c r="A702" i="170" s="1"/>
  <c r="A707" i="170" s="1"/>
  <c r="A712" i="170" s="1"/>
  <c r="A717" i="170" s="1"/>
  <c r="A722" i="170" s="1"/>
  <c r="A727" i="170" s="1"/>
  <c r="A732" i="170" s="1"/>
  <c r="A737" i="170" s="1"/>
  <c r="A742" i="170" s="1"/>
  <c r="A747" i="170" s="1"/>
  <c r="A752" i="170" s="1"/>
  <c r="A757" i="170" s="1"/>
  <c r="A762" i="170" s="1"/>
  <c r="A767" i="170" s="1"/>
  <c r="A772" i="170" s="1"/>
  <c r="A777" i="170" s="1"/>
  <c r="A782" i="170" s="1"/>
  <c r="A787" i="170" s="1"/>
  <c r="A792" i="170" s="1"/>
  <c r="A797" i="170" s="1"/>
  <c r="A802" i="170" s="1"/>
  <c r="A807" i="170" s="1"/>
  <c r="A812" i="170" s="1"/>
  <c r="A817" i="170" s="1"/>
  <c r="A822" i="170" s="1"/>
  <c r="A827" i="170" s="1"/>
  <c r="A832" i="170" s="1"/>
  <c r="A837" i="170" s="1"/>
  <c r="A842" i="170" s="1"/>
  <c r="A847" i="170" s="1"/>
  <c r="A852" i="170" s="1"/>
  <c r="A857" i="170" s="1"/>
  <c r="A862" i="170" s="1"/>
  <c r="A867" i="170" s="1"/>
  <c r="A872" i="170" s="1"/>
  <c r="A877" i="170" s="1"/>
  <c r="A882" i="170" s="1"/>
  <c r="A887" i="170" s="1"/>
  <c r="A892" i="170" s="1"/>
  <c r="A897" i="170" s="1"/>
  <c r="A902" i="170" s="1"/>
  <c r="A907" i="170" s="1"/>
  <c r="A912" i="170" s="1"/>
  <c r="A917" i="170" s="1"/>
  <c r="A922" i="170" s="1"/>
  <c r="A927" i="170" s="1"/>
  <c r="A932" i="170" s="1"/>
  <c r="A937" i="170" s="1"/>
  <c r="A942" i="170" s="1"/>
  <c r="A947" i="170" s="1"/>
  <c r="A952" i="170" s="1"/>
  <c r="A957" i="170" s="1"/>
  <c r="A962" i="170" s="1"/>
  <c r="A967" i="170" s="1"/>
  <c r="A972" i="170" s="1"/>
  <c r="A977" i="170" s="1"/>
  <c r="A982" i="170" s="1"/>
  <c r="A987" i="170" s="1"/>
  <c r="A992" i="170" s="1"/>
  <c r="A997" i="170" s="1"/>
  <c r="A1002" i="170" s="1"/>
  <c r="A1007" i="170" s="1"/>
  <c r="A1012" i="170" s="1"/>
  <c r="A1017" i="170" s="1"/>
  <c r="A1022" i="170" s="1"/>
  <c r="A1027" i="170" s="1"/>
  <c r="A1032" i="170" s="1"/>
  <c r="A1037" i="170" s="1"/>
  <c r="A1042" i="170" s="1"/>
  <c r="A1047" i="170" s="1"/>
  <c r="A1052" i="170" s="1"/>
  <c r="A1057" i="170" s="1"/>
  <c r="A1062" i="170" s="1"/>
  <c r="A1067" i="170" s="1"/>
  <c r="A1072" i="170" s="1"/>
  <c r="A1077" i="170" s="1"/>
  <c r="A1082" i="170" s="1"/>
  <c r="A1087" i="170" s="1"/>
  <c r="A1092" i="170" s="1"/>
  <c r="A1097" i="170" s="1"/>
  <c r="A1102" i="170" s="1"/>
  <c r="A1107" i="170" s="1"/>
  <c r="A1112" i="170" s="1"/>
  <c r="A1117" i="170" s="1"/>
  <c r="A1122" i="170" s="1"/>
  <c r="A1127" i="170" s="1"/>
  <c r="A1132" i="170" s="1"/>
  <c r="A1137" i="170" s="1"/>
  <c r="A1142" i="170" s="1"/>
  <c r="A1147" i="170" s="1"/>
  <c r="A1152" i="170" s="1"/>
  <c r="A1157" i="170" s="1"/>
  <c r="A1162" i="170" s="1"/>
  <c r="A1167" i="170" s="1"/>
  <c r="A471" i="170"/>
  <c r="A476" i="170" s="1"/>
  <c r="A481" i="170" s="1"/>
  <c r="A486" i="170" s="1"/>
  <c r="A491" i="170" s="1"/>
  <c r="A496" i="170" s="1"/>
  <c r="A501" i="170" s="1"/>
  <c r="A506" i="170" s="1"/>
  <c r="A511" i="170" s="1"/>
  <c r="A516" i="170" s="1"/>
  <c r="A521" i="170" s="1"/>
  <c r="A526" i="170" s="1"/>
  <c r="A531" i="170" s="1"/>
  <c r="A536" i="170" s="1"/>
  <c r="A541" i="170" s="1"/>
  <c r="A546" i="170" s="1"/>
  <c r="A551" i="170" s="1"/>
  <c r="A556" i="170" s="1"/>
  <c r="A561" i="170" s="1"/>
  <c r="A566" i="170" s="1"/>
  <c r="A571" i="170" s="1"/>
  <c r="A576" i="170" s="1"/>
  <c r="A581" i="170" s="1"/>
  <c r="A586" i="170" s="1"/>
  <c r="A591" i="170" s="1"/>
  <c r="A596" i="170" s="1"/>
  <c r="A601" i="170" s="1"/>
  <c r="A606" i="170" s="1"/>
  <c r="A611" i="170" s="1"/>
  <c r="A616" i="170" s="1"/>
  <c r="A621" i="170" s="1"/>
  <c r="A626" i="170" s="1"/>
  <c r="A631" i="170" s="1"/>
  <c r="A636" i="170" s="1"/>
  <c r="A641" i="170" s="1"/>
  <c r="A646" i="170" s="1"/>
  <c r="A651" i="170" s="1"/>
  <c r="A656" i="170" s="1"/>
  <c r="A661" i="170" s="1"/>
  <c r="A666" i="170" s="1"/>
  <c r="A671" i="170" s="1"/>
  <c r="A676" i="170" s="1"/>
  <c r="A681" i="170" s="1"/>
  <c r="A686" i="170" s="1"/>
  <c r="A691" i="170" s="1"/>
  <c r="A696" i="170" s="1"/>
  <c r="A701" i="170" s="1"/>
  <c r="A706" i="170" s="1"/>
  <c r="A711" i="170" s="1"/>
  <c r="A716" i="170" s="1"/>
  <c r="A721" i="170" s="1"/>
  <c r="A726" i="170" s="1"/>
  <c r="A731" i="170" s="1"/>
  <c r="A736" i="170" s="1"/>
  <c r="A741" i="170" s="1"/>
  <c r="A746" i="170" s="1"/>
  <c r="A751" i="170" s="1"/>
  <c r="A756" i="170" s="1"/>
  <c r="A761" i="170" s="1"/>
  <c r="A766" i="170" s="1"/>
  <c r="A771" i="170" s="1"/>
  <c r="A776" i="170" s="1"/>
  <c r="A781" i="170" s="1"/>
  <c r="A786" i="170" s="1"/>
  <c r="A791" i="170" s="1"/>
  <c r="A796" i="170" s="1"/>
  <c r="A801" i="170" s="1"/>
  <c r="A806" i="170" s="1"/>
  <c r="A811" i="170" s="1"/>
  <c r="A816" i="170" s="1"/>
  <c r="A821" i="170" s="1"/>
  <c r="A826" i="170" s="1"/>
  <c r="A831" i="170" s="1"/>
  <c r="A836" i="170" s="1"/>
  <c r="A841" i="170" s="1"/>
  <c r="A846" i="170" s="1"/>
  <c r="A851" i="170" s="1"/>
  <c r="A856" i="170" s="1"/>
  <c r="A861" i="170" s="1"/>
  <c r="A866" i="170" s="1"/>
  <c r="A871" i="170" s="1"/>
  <c r="A876" i="170" s="1"/>
  <c r="A881" i="170" s="1"/>
  <c r="A886" i="170" s="1"/>
  <c r="A891" i="170" s="1"/>
  <c r="A896" i="170" s="1"/>
  <c r="A901" i="170" s="1"/>
  <c r="A906" i="170" s="1"/>
  <c r="A911" i="170" s="1"/>
  <c r="A916" i="170" s="1"/>
  <c r="A921" i="170" s="1"/>
  <c r="A926" i="170" s="1"/>
  <c r="A931" i="170" s="1"/>
  <c r="A936" i="170" s="1"/>
  <c r="A941" i="170" s="1"/>
  <c r="A946" i="170" s="1"/>
  <c r="A951" i="170" s="1"/>
  <c r="A956" i="170" s="1"/>
  <c r="A961" i="170" s="1"/>
  <c r="A966" i="170" s="1"/>
  <c r="A971" i="170" s="1"/>
  <c r="A976" i="170" s="1"/>
  <c r="A981" i="170" s="1"/>
  <c r="A986" i="170" s="1"/>
  <c r="A991" i="170" s="1"/>
  <c r="A996" i="170" s="1"/>
  <c r="A1001" i="170" s="1"/>
  <c r="A1006" i="170" s="1"/>
  <c r="A1011" i="170" s="1"/>
  <c r="A1016" i="170" s="1"/>
  <c r="A1021" i="170" s="1"/>
  <c r="A1026" i="170" s="1"/>
  <c r="A1031" i="170" s="1"/>
  <c r="A1036" i="170" s="1"/>
  <c r="A1041" i="170" s="1"/>
  <c r="A1046" i="170" s="1"/>
  <c r="A1051" i="170" s="1"/>
  <c r="A1056" i="170" s="1"/>
  <c r="A1061" i="170" s="1"/>
  <c r="A1066" i="170" s="1"/>
  <c r="A1071" i="170" s="1"/>
  <c r="A1076" i="170" s="1"/>
  <c r="A1081" i="170" s="1"/>
  <c r="A1086" i="170" s="1"/>
  <c r="A1091" i="170" s="1"/>
  <c r="A1096" i="170" s="1"/>
  <c r="A1101" i="170" s="1"/>
  <c r="A1106" i="170" s="1"/>
  <c r="A1111" i="170" s="1"/>
  <c r="A1116" i="170" s="1"/>
  <c r="A1121" i="170" s="1"/>
  <c r="A1126" i="170" s="1"/>
  <c r="A1131" i="170" s="1"/>
  <c r="A1136" i="170" s="1"/>
  <c r="A1141" i="170" s="1"/>
  <c r="A1146" i="170" s="1"/>
  <c r="A1151" i="170" s="1"/>
  <c r="A1156" i="170" s="1"/>
  <c r="A1161" i="170" s="1"/>
  <c r="A1166" i="170" s="1"/>
  <c r="A470" i="170"/>
  <c r="A475" i="170" s="1"/>
  <c r="A480" i="170" s="1"/>
  <c r="A485" i="170" s="1"/>
  <c r="A490" i="170" s="1"/>
  <c r="A495" i="170" s="1"/>
  <c r="A500" i="170" s="1"/>
  <c r="A505" i="170" s="1"/>
  <c r="A510" i="170" s="1"/>
  <c r="A515" i="170" s="1"/>
  <c r="A520" i="170" s="1"/>
  <c r="A525" i="170" s="1"/>
  <c r="A530" i="170" s="1"/>
  <c r="A535" i="170" s="1"/>
  <c r="A540" i="170" s="1"/>
  <c r="A545" i="170" s="1"/>
  <c r="A550" i="170" s="1"/>
  <c r="A555" i="170" s="1"/>
  <c r="A560" i="170" s="1"/>
  <c r="A565" i="170" s="1"/>
  <c r="A570" i="170" s="1"/>
  <c r="A575" i="170" s="1"/>
  <c r="A580" i="170" s="1"/>
  <c r="A585" i="170" s="1"/>
  <c r="A590" i="170" s="1"/>
  <c r="A595" i="170" s="1"/>
  <c r="A600" i="170" s="1"/>
  <c r="A605" i="170" s="1"/>
  <c r="A610" i="170" s="1"/>
  <c r="A615" i="170" s="1"/>
  <c r="A620" i="170" s="1"/>
  <c r="A625" i="170" s="1"/>
  <c r="A630" i="170" s="1"/>
  <c r="A635" i="170" s="1"/>
  <c r="A640" i="170" s="1"/>
  <c r="A645" i="170" s="1"/>
  <c r="A650" i="170" s="1"/>
  <c r="A655" i="170" s="1"/>
  <c r="A660" i="170" s="1"/>
  <c r="A665" i="170" s="1"/>
  <c r="A670" i="170" s="1"/>
  <c r="A675" i="170" s="1"/>
  <c r="A680" i="170" s="1"/>
  <c r="A685" i="170" s="1"/>
  <c r="A690" i="170" s="1"/>
  <c r="A695" i="170" s="1"/>
  <c r="A700" i="170" s="1"/>
  <c r="A705" i="170" s="1"/>
  <c r="A710" i="170" s="1"/>
  <c r="A715" i="170" s="1"/>
  <c r="A720" i="170" s="1"/>
  <c r="A725" i="170" s="1"/>
  <c r="A730" i="170" s="1"/>
  <c r="A735" i="170" s="1"/>
  <c r="A740" i="170" s="1"/>
  <c r="A745" i="170" s="1"/>
  <c r="A750" i="170" s="1"/>
  <c r="A755" i="170" s="1"/>
  <c r="A760" i="170" s="1"/>
  <c r="A765" i="170" s="1"/>
  <c r="A770" i="170" s="1"/>
  <c r="A775" i="170" s="1"/>
  <c r="A780" i="170" s="1"/>
  <c r="A785" i="170" s="1"/>
  <c r="A790" i="170" s="1"/>
  <c r="A795" i="170" s="1"/>
  <c r="A800" i="170" s="1"/>
  <c r="A805" i="170" s="1"/>
  <c r="A810" i="170" s="1"/>
  <c r="A815" i="170" s="1"/>
  <c r="A820" i="170" s="1"/>
  <c r="A825" i="170" s="1"/>
  <c r="A830" i="170" s="1"/>
  <c r="A835" i="170" s="1"/>
  <c r="A840" i="170" s="1"/>
  <c r="A845" i="170" s="1"/>
  <c r="A850" i="170" s="1"/>
  <c r="A855" i="170" s="1"/>
  <c r="A860" i="170" s="1"/>
  <c r="A865" i="170" s="1"/>
  <c r="A870" i="170" s="1"/>
  <c r="A875" i="170" s="1"/>
  <c r="A880" i="170" s="1"/>
  <c r="A885" i="170" s="1"/>
  <c r="A890" i="170" s="1"/>
  <c r="A895" i="170" s="1"/>
  <c r="A900" i="170" s="1"/>
  <c r="A905" i="170" s="1"/>
  <c r="A910" i="170" s="1"/>
  <c r="A915" i="170" s="1"/>
  <c r="A920" i="170" s="1"/>
  <c r="A925" i="170" s="1"/>
  <c r="A930" i="170" s="1"/>
  <c r="A935" i="170" s="1"/>
  <c r="A940" i="170" s="1"/>
  <c r="A945" i="170" s="1"/>
  <c r="A950" i="170" s="1"/>
  <c r="A955" i="170" s="1"/>
  <c r="A960" i="170" s="1"/>
  <c r="A965" i="170" s="1"/>
  <c r="A970" i="170" s="1"/>
  <c r="A975" i="170" s="1"/>
  <c r="A980" i="170" s="1"/>
  <c r="A985" i="170" s="1"/>
  <c r="A990" i="170" s="1"/>
  <c r="A995" i="170" s="1"/>
  <c r="A1000" i="170" s="1"/>
  <c r="A1005" i="170" s="1"/>
  <c r="A1010" i="170" s="1"/>
  <c r="A1015" i="170" s="1"/>
  <c r="A1020" i="170" s="1"/>
  <c r="A1025" i="170" s="1"/>
  <c r="A1030" i="170" s="1"/>
  <c r="A1035" i="170" s="1"/>
  <c r="A1040" i="170" s="1"/>
  <c r="A1045" i="170" s="1"/>
  <c r="A1050" i="170" s="1"/>
  <c r="A1055" i="170" s="1"/>
  <c r="A1060" i="170" s="1"/>
  <c r="A1065" i="170" s="1"/>
  <c r="A1070" i="170" s="1"/>
  <c r="A1075" i="170" s="1"/>
  <c r="A1080" i="170" s="1"/>
  <c r="A1085" i="170" s="1"/>
  <c r="A1090" i="170" s="1"/>
  <c r="A1095" i="170" s="1"/>
  <c r="A1100" i="170" s="1"/>
  <c r="A1105" i="170" s="1"/>
  <c r="A1110" i="170" s="1"/>
  <c r="A1115" i="170" s="1"/>
  <c r="A1120" i="170" s="1"/>
  <c r="A1125" i="170" s="1"/>
  <c r="A1130" i="170" s="1"/>
  <c r="A1135" i="170" s="1"/>
  <c r="A1140" i="170" s="1"/>
  <c r="A1145" i="170" s="1"/>
  <c r="A1150" i="170" s="1"/>
  <c r="A1155" i="170" s="1"/>
  <c r="A1160" i="170" s="1"/>
  <c r="A1165" i="170" s="1"/>
  <c r="A469" i="170"/>
  <c r="A474" i="170" s="1"/>
  <c r="A479" i="170" s="1"/>
  <c r="A484" i="170" s="1"/>
  <c r="A489" i="170" s="1"/>
  <c r="A494" i="170" s="1"/>
  <c r="A499" i="170" s="1"/>
  <c r="A504" i="170" s="1"/>
  <c r="A509" i="170" s="1"/>
  <c r="A514" i="170" s="1"/>
  <c r="A519" i="170" s="1"/>
  <c r="A524" i="170" s="1"/>
  <c r="A529" i="170" s="1"/>
  <c r="A534" i="170" s="1"/>
  <c r="A539" i="170" s="1"/>
  <c r="A544" i="170" s="1"/>
  <c r="A549" i="170" s="1"/>
  <c r="A554" i="170" s="1"/>
  <c r="A559" i="170" s="1"/>
  <c r="A564" i="170" s="1"/>
  <c r="A569" i="170" s="1"/>
  <c r="A574" i="170" s="1"/>
  <c r="A579" i="170" s="1"/>
  <c r="A584" i="170" s="1"/>
  <c r="A589" i="170" s="1"/>
  <c r="A594" i="170" s="1"/>
  <c r="A599" i="170" s="1"/>
  <c r="A604" i="170" s="1"/>
  <c r="A609" i="170" s="1"/>
  <c r="A614" i="170" s="1"/>
  <c r="A619" i="170" s="1"/>
  <c r="A624" i="170" s="1"/>
  <c r="A629" i="170" s="1"/>
  <c r="A634" i="170" s="1"/>
  <c r="A639" i="170" s="1"/>
  <c r="A644" i="170" s="1"/>
  <c r="A649" i="170" s="1"/>
  <c r="A654" i="170" s="1"/>
  <c r="A659" i="170" s="1"/>
  <c r="A664" i="170" s="1"/>
  <c r="A669" i="170" s="1"/>
  <c r="A674" i="170" s="1"/>
  <c r="A679" i="170" s="1"/>
  <c r="A684" i="170" s="1"/>
  <c r="A689" i="170" s="1"/>
  <c r="A694" i="170" s="1"/>
  <c r="A699" i="170" s="1"/>
  <c r="A704" i="170" s="1"/>
  <c r="A709" i="170" s="1"/>
  <c r="A714" i="170" s="1"/>
  <c r="A719" i="170" s="1"/>
  <c r="A724" i="170" s="1"/>
  <c r="A729" i="170" s="1"/>
  <c r="A734" i="170" s="1"/>
  <c r="A739" i="170" s="1"/>
  <c r="A744" i="170" s="1"/>
  <c r="A749" i="170" s="1"/>
  <c r="A754" i="170" s="1"/>
  <c r="A759" i="170" s="1"/>
  <c r="A764" i="170" s="1"/>
  <c r="A769" i="170" s="1"/>
  <c r="A774" i="170" s="1"/>
  <c r="A779" i="170" s="1"/>
  <c r="A784" i="170" s="1"/>
  <c r="A789" i="170" s="1"/>
  <c r="A794" i="170" s="1"/>
  <c r="A799" i="170" s="1"/>
  <c r="A804" i="170" s="1"/>
  <c r="A809" i="170" s="1"/>
  <c r="A814" i="170" s="1"/>
  <c r="A819" i="170" s="1"/>
  <c r="A824" i="170" s="1"/>
  <c r="A829" i="170" s="1"/>
  <c r="A834" i="170" s="1"/>
  <c r="A839" i="170" s="1"/>
  <c r="A844" i="170" s="1"/>
  <c r="A849" i="170" s="1"/>
  <c r="A854" i="170" s="1"/>
  <c r="A859" i="170" s="1"/>
  <c r="A864" i="170" s="1"/>
  <c r="A869" i="170" s="1"/>
  <c r="A874" i="170" s="1"/>
  <c r="A879" i="170" s="1"/>
  <c r="A884" i="170" s="1"/>
  <c r="A889" i="170" s="1"/>
  <c r="A894" i="170" s="1"/>
  <c r="A899" i="170" s="1"/>
  <c r="A904" i="170" s="1"/>
  <c r="A909" i="170" s="1"/>
  <c r="A914" i="170" s="1"/>
  <c r="A919" i="170" s="1"/>
  <c r="A924" i="170" s="1"/>
  <c r="A929" i="170" s="1"/>
  <c r="A934" i="170" s="1"/>
  <c r="A939" i="170" s="1"/>
  <c r="A944" i="170" s="1"/>
  <c r="A949" i="170" s="1"/>
  <c r="A954" i="170" s="1"/>
  <c r="A959" i="170" s="1"/>
  <c r="A964" i="170" s="1"/>
  <c r="A969" i="170" s="1"/>
  <c r="A974" i="170" s="1"/>
  <c r="A979" i="170" s="1"/>
  <c r="A984" i="170" s="1"/>
  <c r="A989" i="170" s="1"/>
  <c r="A994" i="170" s="1"/>
  <c r="A999" i="170" s="1"/>
  <c r="A1004" i="170" s="1"/>
  <c r="A1009" i="170" s="1"/>
  <c r="A1014" i="170" s="1"/>
  <c r="A1019" i="170" s="1"/>
  <c r="A1024" i="170" s="1"/>
  <c r="A1029" i="170" s="1"/>
  <c r="A1034" i="170" s="1"/>
  <c r="A1039" i="170" s="1"/>
  <c r="A1044" i="170" s="1"/>
  <c r="A1049" i="170" s="1"/>
  <c r="A1054" i="170" s="1"/>
  <c r="A1059" i="170" s="1"/>
  <c r="A1064" i="170" s="1"/>
  <c r="A1069" i="170" s="1"/>
  <c r="A1074" i="170" s="1"/>
  <c r="A1079" i="170" s="1"/>
  <c r="A1084" i="170" s="1"/>
  <c r="A1089" i="170" s="1"/>
  <c r="A1094" i="170" s="1"/>
  <c r="A1099" i="170" s="1"/>
  <c r="A1104" i="170" s="1"/>
  <c r="A1109" i="170" s="1"/>
  <c r="A1114" i="170" s="1"/>
  <c r="A1119" i="170" s="1"/>
  <c r="A1124" i="170" s="1"/>
  <c r="A1129" i="170" s="1"/>
  <c r="A1134" i="170" s="1"/>
  <c r="A1139" i="170" s="1"/>
  <c r="A1144" i="170" s="1"/>
  <c r="A1149" i="170" s="1"/>
  <c r="A1154" i="170" s="1"/>
  <c r="A1159" i="170" s="1"/>
  <c r="A1164" i="170" s="1"/>
  <c r="A468" i="170"/>
  <c r="A473" i="170" s="1"/>
  <c r="A478" i="170" s="1"/>
  <c r="A483" i="170" s="1"/>
  <c r="A488" i="170" s="1"/>
  <c r="A493" i="170" s="1"/>
  <c r="A498" i="170" s="1"/>
  <c r="A503" i="170" s="1"/>
  <c r="A508" i="170" s="1"/>
  <c r="A513" i="170" s="1"/>
  <c r="A518" i="170" s="1"/>
  <c r="A523" i="170" s="1"/>
  <c r="A528" i="170" s="1"/>
  <c r="A533" i="170" s="1"/>
  <c r="A538" i="170" s="1"/>
  <c r="A543" i="170" s="1"/>
  <c r="A548" i="170" s="1"/>
  <c r="A553" i="170" s="1"/>
  <c r="A558" i="170" s="1"/>
  <c r="A563" i="170" s="1"/>
  <c r="A568" i="170" s="1"/>
  <c r="A573" i="170" s="1"/>
  <c r="A578" i="170" s="1"/>
  <c r="A583" i="170" s="1"/>
  <c r="A588" i="170" s="1"/>
  <c r="A593" i="170" s="1"/>
  <c r="A598" i="170" s="1"/>
  <c r="A603" i="170" s="1"/>
  <c r="A608" i="170" s="1"/>
  <c r="A613" i="170" s="1"/>
  <c r="A618" i="170" s="1"/>
  <c r="A623" i="170" s="1"/>
  <c r="A628" i="170" s="1"/>
  <c r="A633" i="170" s="1"/>
  <c r="A638" i="170" s="1"/>
  <c r="A643" i="170" s="1"/>
  <c r="A648" i="170" s="1"/>
  <c r="A653" i="170" s="1"/>
  <c r="A658" i="170" s="1"/>
  <c r="A663" i="170" s="1"/>
  <c r="A668" i="170" s="1"/>
  <c r="A673" i="170" s="1"/>
  <c r="A678" i="170" s="1"/>
  <c r="A683" i="170" s="1"/>
  <c r="A688" i="170" s="1"/>
  <c r="A693" i="170" s="1"/>
  <c r="A698" i="170" s="1"/>
  <c r="A703" i="170" s="1"/>
  <c r="A708" i="170" s="1"/>
  <c r="A713" i="170" s="1"/>
  <c r="A718" i="170" s="1"/>
  <c r="A723" i="170" s="1"/>
  <c r="A728" i="170" s="1"/>
  <c r="A733" i="170" s="1"/>
  <c r="A738" i="170" s="1"/>
  <c r="A743" i="170" s="1"/>
  <c r="A748" i="170" s="1"/>
  <c r="A753" i="170" s="1"/>
  <c r="A758" i="170" s="1"/>
  <c r="A763" i="170" s="1"/>
  <c r="A768" i="170" s="1"/>
  <c r="A773" i="170" s="1"/>
  <c r="A778" i="170" s="1"/>
  <c r="A783" i="170" s="1"/>
  <c r="A788" i="170" s="1"/>
  <c r="A793" i="170" s="1"/>
  <c r="A798" i="170" s="1"/>
  <c r="A803" i="170" s="1"/>
  <c r="A808" i="170" s="1"/>
  <c r="A813" i="170" s="1"/>
  <c r="A818" i="170" s="1"/>
  <c r="A823" i="170" s="1"/>
  <c r="A828" i="170" s="1"/>
  <c r="A833" i="170" s="1"/>
  <c r="A838" i="170" s="1"/>
  <c r="A843" i="170" s="1"/>
  <c r="A848" i="170" s="1"/>
  <c r="A853" i="170" s="1"/>
  <c r="A858" i="170" s="1"/>
  <c r="A863" i="170" s="1"/>
  <c r="A868" i="170" s="1"/>
  <c r="A873" i="170" s="1"/>
  <c r="A878" i="170" s="1"/>
  <c r="A883" i="170" s="1"/>
  <c r="A888" i="170" s="1"/>
  <c r="A893" i="170" s="1"/>
  <c r="A898" i="170" s="1"/>
  <c r="A903" i="170" s="1"/>
  <c r="A908" i="170" s="1"/>
  <c r="A913" i="170" s="1"/>
  <c r="A918" i="170" s="1"/>
  <c r="A923" i="170" s="1"/>
  <c r="A928" i="170" s="1"/>
  <c r="A933" i="170" s="1"/>
  <c r="A938" i="170" s="1"/>
  <c r="A943" i="170" s="1"/>
  <c r="A948" i="170" s="1"/>
  <c r="A953" i="170" s="1"/>
  <c r="A958" i="170" s="1"/>
  <c r="A963" i="170" s="1"/>
  <c r="A968" i="170" s="1"/>
  <c r="A973" i="170" s="1"/>
  <c r="A978" i="170" s="1"/>
  <c r="A983" i="170" s="1"/>
  <c r="A988" i="170" s="1"/>
  <c r="A993" i="170" s="1"/>
  <c r="A998" i="170" s="1"/>
  <c r="A1003" i="170" s="1"/>
  <c r="A1008" i="170" s="1"/>
  <c r="A1013" i="170" s="1"/>
  <c r="A1018" i="170" s="1"/>
  <c r="A1023" i="170" s="1"/>
  <c r="A1028" i="170" s="1"/>
  <c r="A1033" i="170" s="1"/>
  <c r="A1038" i="170" s="1"/>
  <c r="A1043" i="170" s="1"/>
  <c r="A1048" i="170" s="1"/>
  <c r="A1053" i="170" s="1"/>
  <c r="A1058" i="170" s="1"/>
  <c r="A1063" i="170" s="1"/>
  <c r="A1068" i="170" s="1"/>
  <c r="A1073" i="170" s="1"/>
  <c r="A1078" i="170" s="1"/>
  <c r="A1083" i="170" s="1"/>
  <c r="A1088" i="170" s="1"/>
  <c r="A1093" i="170" s="1"/>
  <c r="A1098" i="170" s="1"/>
  <c r="A1103" i="170" s="1"/>
  <c r="A1108" i="170" s="1"/>
  <c r="A1113" i="170" s="1"/>
  <c r="A1118" i="170" s="1"/>
  <c r="A1123" i="170" s="1"/>
  <c r="A1128" i="170" s="1"/>
  <c r="A1133" i="170" s="1"/>
  <c r="A1138" i="170" s="1"/>
  <c r="A1143" i="170" s="1"/>
  <c r="A1148" i="170" s="1"/>
  <c r="A1153" i="170" s="1"/>
  <c r="A1158" i="170" s="1"/>
  <c r="A1163" i="170" s="1"/>
  <c r="B3" i="178"/>
  <c r="R60" i="172"/>
  <c r="Q60" i="172"/>
  <c r="P60" i="172"/>
  <c r="O60" i="172"/>
  <c r="M60" i="172"/>
  <c r="L60" i="172"/>
  <c r="K60" i="172"/>
  <c r="J60" i="172"/>
  <c r="G60" i="172"/>
  <c r="H60" i="172" s="1"/>
  <c r="D60" i="172"/>
  <c r="B60" i="172"/>
  <c r="A60" i="172"/>
  <c r="R59" i="172"/>
  <c r="Q59" i="172"/>
  <c r="P59" i="172"/>
  <c r="O59" i="172"/>
  <c r="M59" i="172"/>
  <c r="L59" i="172"/>
  <c r="K59" i="172"/>
  <c r="J59" i="172"/>
  <c r="D59" i="172"/>
  <c r="G59" i="172" s="1"/>
  <c r="H59" i="172" s="1"/>
  <c r="B59" i="172"/>
  <c r="A59" i="172"/>
  <c r="R58" i="172"/>
  <c r="Q58" i="172"/>
  <c r="P58" i="172"/>
  <c r="O58" i="172"/>
  <c r="M58" i="172"/>
  <c r="L58" i="172"/>
  <c r="K58" i="172"/>
  <c r="J58" i="172"/>
  <c r="G58" i="172"/>
  <c r="H58" i="172" s="1"/>
  <c r="D58" i="172"/>
  <c r="B58" i="172"/>
  <c r="B35" i="172" s="1"/>
  <c r="A58" i="172"/>
  <c r="R57" i="172"/>
  <c r="Q57" i="172"/>
  <c r="P57" i="172"/>
  <c r="O57" i="172"/>
  <c r="M57" i="172"/>
  <c r="L57" i="172"/>
  <c r="K57" i="172"/>
  <c r="J57" i="172"/>
  <c r="D57" i="172"/>
  <c r="D34" i="172" s="1"/>
  <c r="B57" i="172"/>
  <c r="A57" i="172"/>
  <c r="G57" i="172" s="1"/>
  <c r="H57" i="172" s="1"/>
  <c r="R56" i="172"/>
  <c r="Q56" i="172"/>
  <c r="P56" i="172"/>
  <c r="O56" i="172"/>
  <c r="M56" i="172"/>
  <c r="L56" i="172"/>
  <c r="K56" i="172"/>
  <c r="J56" i="172"/>
  <c r="G56" i="172"/>
  <c r="H56" i="172" s="1"/>
  <c r="D56" i="172"/>
  <c r="B56" i="172"/>
  <c r="B33" i="172" s="1"/>
  <c r="A56" i="172"/>
  <c r="R55" i="172"/>
  <c r="Q55" i="172"/>
  <c r="P55" i="172"/>
  <c r="O55" i="172"/>
  <c r="M55" i="172"/>
  <c r="L55" i="172"/>
  <c r="K55" i="172"/>
  <c r="J55" i="172"/>
  <c r="D55" i="172"/>
  <c r="D32" i="172" s="1"/>
  <c r="B55" i="172"/>
  <c r="A55" i="172"/>
  <c r="G55" i="172" s="1"/>
  <c r="H55" i="172" s="1"/>
  <c r="R54" i="172"/>
  <c r="Q54" i="172"/>
  <c r="P54" i="172"/>
  <c r="O54" i="172"/>
  <c r="M54" i="172"/>
  <c r="L54" i="172"/>
  <c r="K54" i="172"/>
  <c r="J54" i="172"/>
  <c r="G54" i="172"/>
  <c r="H54" i="172" s="1"/>
  <c r="D54" i="172"/>
  <c r="B54" i="172"/>
  <c r="B31" i="172" s="1"/>
  <c r="A54" i="172"/>
  <c r="R53" i="172"/>
  <c r="Q53" i="172"/>
  <c r="P53" i="172"/>
  <c r="O53" i="172"/>
  <c r="M53" i="172"/>
  <c r="L53" i="172"/>
  <c r="K53" i="172"/>
  <c r="J53" i="172"/>
  <c r="D53" i="172"/>
  <c r="D30" i="172" s="1"/>
  <c r="B53" i="172"/>
  <c r="A53" i="172"/>
  <c r="A30" i="172" s="1"/>
  <c r="R52" i="172"/>
  <c r="Q52" i="172"/>
  <c r="P52" i="172"/>
  <c r="O52" i="172"/>
  <c r="M52" i="172"/>
  <c r="L52" i="172"/>
  <c r="K52" i="172"/>
  <c r="J52" i="172"/>
  <c r="G52" i="172"/>
  <c r="H52" i="172" s="1"/>
  <c r="D52" i="172"/>
  <c r="B52" i="172"/>
  <c r="B29" i="172" s="1"/>
  <c r="A52" i="172"/>
  <c r="R51" i="172"/>
  <c r="Q51" i="172"/>
  <c r="P51" i="172"/>
  <c r="O51" i="172"/>
  <c r="M51" i="172"/>
  <c r="L51" i="172"/>
  <c r="K51" i="172"/>
  <c r="J51" i="172"/>
  <c r="D51" i="172"/>
  <c r="D28" i="172" s="1"/>
  <c r="B51" i="172"/>
  <c r="A51" i="172"/>
  <c r="R50" i="172"/>
  <c r="Q50" i="172"/>
  <c r="P50" i="172"/>
  <c r="O50" i="172"/>
  <c r="M50" i="172"/>
  <c r="L50" i="172"/>
  <c r="K50" i="172"/>
  <c r="J50" i="172"/>
  <c r="G50" i="172"/>
  <c r="H50" i="172" s="1"/>
  <c r="D50" i="172"/>
  <c r="B50" i="172"/>
  <c r="B27" i="172" s="1"/>
  <c r="A50" i="172"/>
  <c r="R49" i="172"/>
  <c r="Q49" i="172"/>
  <c r="P49" i="172"/>
  <c r="O49" i="172"/>
  <c r="M49" i="172"/>
  <c r="L49" i="172"/>
  <c r="K49" i="172"/>
  <c r="J49" i="172"/>
  <c r="D49" i="172"/>
  <c r="D26" i="172" s="1"/>
  <c r="B49" i="172"/>
  <c r="A49" i="172"/>
  <c r="G49" i="172" s="1"/>
  <c r="H49" i="172" s="1"/>
  <c r="F37" i="172"/>
  <c r="E37" i="172"/>
  <c r="D37" i="172"/>
  <c r="C37" i="172"/>
  <c r="B37" i="172"/>
  <c r="A37" i="172"/>
  <c r="F36" i="172"/>
  <c r="E36" i="172"/>
  <c r="C36" i="172"/>
  <c r="B36" i="172"/>
  <c r="A36" i="172"/>
  <c r="F35" i="172"/>
  <c r="E35" i="172"/>
  <c r="D35" i="172"/>
  <c r="C35" i="172"/>
  <c r="A35" i="172"/>
  <c r="F34" i="172"/>
  <c r="E34" i="172"/>
  <c r="C34" i="172"/>
  <c r="B34" i="172"/>
  <c r="A34" i="172"/>
  <c r="F33" i="172"/>
  <c r="E33" i="172"/>
  <c r="D33" i="172"/>
  <c r="C33" i="172"/>
  <c r="A33" i="172"/>
  <c r="F32" i="172"/>
  <c r="E32" i="172"/>
  <c r="C32" i="172"/>
  <c r="B32" i="172"/>
  <c r="A32" i="172"/>
  <c r="F31" i="172"/>
  <c r="E31" i="172"/>
  <c r="D31" i="172"/>
  <c r="C31" i="172"/>
  <c r="A31" i="172"/>
  <c r="F30" i="172"/>
  <c r="E30" i="172"/>
  <c r="C30" i="172"/>
  <c r="B30" i="172"/>
  <c r="F29" i="172"/>
  <c r="E29" i="172"/>
  <c r="D29" i="172"/>
  <c r="C29" i="172"/>
  <c r="A29" i="172"/>
  <c r="F28" i="172"/>
  <c r="E28" i="172"/>
  <c r="C28" i="172"/>
  <c r="B28" i="172"/>
  <c r="A28" i="172"/>
  <c r="F27" i="172"/>
  <c r="E27" i="172"/>
  <c r="D27" i="172"/>
  <c r="C27" i="172"/>
  <c r="A27" i="172"/>
  <c r="F26" i="172"/>
  <c r="E26" i="172"/>
  <c r="C26" i="172"/>
  <c r="B26" i="172"/>
  <c r="A26" i="172"/>
  <c r="B22" i="172"/>
  <c r="B15" i="172"/>
  <c r="B21" i="171"/>
  <c r="B20" i="171"/>
  <c r="B19" i="171"/>
  <c r="G51" i="172" l="1"/>
  <c r="H51" i="172" s="1"/>
  <c r="D36" i="172"/>
  <c r="G53" i="172"/>
  <c r="H53" i="172" s="1"/>
  <c r="Z3" i="101" l="1"/>
  <c r="AC8" i="101" l="1"/>
  <c r="AC7" i="101"/>
  <c r="AC6" i="101"/>
  <c r="AC4" i="101"/>
  <c r="Z6" i="101"/>
  <c r="Z4" i="101"/>
  <c r="AC5" i="101"/>
  <c r="AC3" i="101"/>
  <c r="Z7" i="101"/>
  <c r="Z5" i="10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Sigle, Sebastian</author>
  </authors>
  <commentList>
    <comment ref="A462" authorId="0" shapeId="0" xr:uid="{3A431F3A-D6A1-4F14-B9E5-F30C8A3DB1DB}">
      <text>
        <r>
          <rPr>
            <b/>
            <sz val="8"/>
            <color indexed="81"/>
            <rFont val="Tahoma"/>
            <family val="2"/>
          </rPr>
          <t>Sigle, Sebastian:</t>
        </r>
        <r>
          <rPr>
            <sz val="8"/>
            <color indexed="81"/>
            <rFont val="Tahoma"/>
            <family val="2"/>
          </rPr>
          <t xml:space="preserve">
Wirkungsgradkurve aus Velim mit Annahme 3% Verlust zwischen Rad und Messgelenkwelle</t>
        </r>
      </text>
    </comment>
    <comment ref="A463" authorId="0" shapeId="0" xr:uid="{2746F7D9-8B29-4BB7-9700-4DBE033B309F}">
      <text>
        <r>
          <rPr>
            <b/>
            <sz val="8"/>
            <color indexed="81"/>
            <rFont val="Tahoma"/>
            <family val="2"/>
          </rPr>
          <t>Sigle, Sebastian:</t>
        </r>
        <r>
          <rPr>
            <sz val="8"/>
            <color indexed="81"/>
            <rFont val="Tahoma"/>
            <family val="2"/>
          </rPr>
          <t xml:space="preserve">
mögliche Fehlerquelle, wenn Bezugspunkte nicht in der Leistungskennlinie gefunden werden kann</t>
        </r>
      </text>
    </comment>
    <comment ref="B463" authorId="0" shapeId="0" xr:uid="{97586362-601A-43A6-8E75-17284254E794}">
      <text>
        <r>
          <rPr>
            <b/>
            <sz val="8"/>
            <color indexed="81"/>
            <rFont val="Tahoma"/>
            <family val="2"/>
          </rPr>
          <t>Sigle, Sebastian:</t>
        </r>
        <r>
          <rPr>
            <sz val="8"/>
            <color indexed="81"/>
            <rFont val="Tahoma"/>
            <family val="2"/>
          </rPr>
          <t xml:space="preserve">
mögliche Fehlerquelle, wenn 0% nicht definiert ist</t>
        </r>
      </text>
    </comment>
    <comment ref="A1175" authorId="0" shapeId="0" xr:uid="{818A50AE-0BF3-4B06-8267-EF08B4DB8BE8}">
      <text>
        <r>
          <rPr>
            <b/>
            <sz val="8"/>
            <color indexed="81"/>
            <rFont val="Tahoma"/>
            <family val="2"/>
          </rPr>
          <t>Sigle, Sebastian:</t>
        </r>
        <r>
          <rPr>
            <sz val="8"/>
            <color indexed="81"/>
            <rFont val="Tahoma"/>
            <family val="2"/>
          </rPr>
          <t xml:space="preserve">
mögliche Fehlerquelle, wenn Bezugspunkte nicht in der Leistungskennlinie gefunden werden kann</t>
        </r>
      </text>
    </comment>
    <comment ref="B1175" authorId="0" shapeId="0" xr:uid="{65CB0EC3-CE1B-4434-9207-74E003A2FB08}">
      <text>
        <r>
          <rPr>
            <b/>
            <sz val="8"/>
            <color indexed="81"/>
            <rFont val="Tahoma"/>
            <family val="2"/>
          </rPr>
          <t>Sigle, Sebastian:</t>
        </r>
        <r>
          <rPr>
            <sz val="8"/>
            <color indexed="81"/>
            <rFont val="Tahoma"/>
            <family val="2"/>
          </rPr>
          <t xml:space="preserve">
mögliche Fehlerquelle, wenn 0 % fehlt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Sigle, Sebastian</author>
  </authors>
  <commentList>
    <comment ref="A4" authorId="0" shapeId="0" xr:uid="{3934AF02-CA3B-43B1-9961-65B1090BC762}">
      <text>
        <r>
          <rPr>
            <b/>
            <sz val="8"/>
            <color indexed="81"/>
            <rFont val="Tahoma"/>
            <family val="2"/>
          </rPr>
          <t>Sigle, Sebastian:</t>
        </r>
        <r>
          <rPr>
            <sz val="8"/>
            <color indexed="81"/>
            <rFont val="Tahoma"/>
            <family val="2"/>
          </rPr>
          <t xml:space="preserve">
constant SOH fot the whole table. Different tables are needed for different SOHs.</t>
        </r>
      </text>
    </comment>
    <comment ref="C129" authorId="0" shapeId="0" xr:uid="{6A10F63A-3B2D-462A-87C7-D9C08ADAF3F7}">
      <text>
        <r>
          <rPr>
            <b/>
            <sz val="8"/>
            <color indexed="81"/>
            <rFont val="Tahoma"/>
            <family val="2"/>
          </rPr>
          <t>Sigle, Sebastian:</t>
        </r>
        <r>
          <rPr>
            <sz val="8"/>
            <color indexed="81"/>
            <rFont val="Tahoma"/>
            <family val="2"/>
          </rPr>
          <t xml:space="preserve">
geändert nach Velim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Sigle, Sebastian</author>
  </authors>
  <commentList>
    <comment ref="A4" authorId="0" shapeId="0" xr:uid="{BF7064B6-DCEE-456A-A316-448369DBB160}">
      <text>
        <r>
          <rPr>
            <b/>
            <sz val="8"/>
            <color indexed="81"/>
            <rFont val="Tahoma"/>
            <family val="2"/>
          </rPr>
          <t>Change between 1…0 to adapt aging of FCC:
BOL(1)….EOL(0)</t>
        </r>
      </text>
    </comment>
    <comment ref="B15" authorId="0" shapeId="0" xr:uid="{7447E10A-71A5-444F-A043-D95EF1B066DC}">
      <text>
        <r>
          <rPr>
            <b/>
            <sz val="8"/>
            <color indexed="81"/>
            <rFont val="Tahoma"/>
            <family val="2"/>
          </rPr>
          <t>Sigle, Sebastian:</t>
        </r>
        <r>
          <rPr>
            <sz val="8"/>
            <color indexed="81"/>
            <rFont val="Tahoma"/>
            <family val="2"/>
          </rPr>
          <t xml:space="preserve">
in Reality (according to CT Tarbes 04/16) the signal P_FCC_max needs ~0,2 s to drop down from 200 kW to 15 kW. The Fuel cell power gradient is lower, so the real power is higher than the allowed power for ~1-3s. In the simulation model this would generate a failure message, therefore i chose the same value for the power gradient for the Fuel cell and the signal P_FCC_max.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Sigle, Sebastian</author>
  </authors>
  <commentList>
    <comment ref="B39" authorId="0" shapeId="0" xr:uid="{6B472542-1354-4BFC-8F8F-1F4F2F7F3E66}">
      <text>
        <r>
          <rPr>
            <b/>
            <sz val="8"/>
            <color indexed="81"/>
            <rFont val="Tahoma"/>
            <family val="2"/>
          </rPr>
          <t>Sigle, Sebastian:</t>
        </r>
        <r>
          <rPr>
            <sz val="8"/>
            <color indexed="81"/>
            <rFont val="Tahoma"/>
            <family val="2"/>
          </rPr>
          <t xml:space="preserve">
39000</t>
        </r>
      </text>
    </comment>
    <comment ref="B43" authorId="0" shapeId="0" xr:uid="{F131DD37-8991-44B4-8577-724230218484}">
      <text>
        <r>
          <rPr>
            <b/>
            <sz val="8"/>
            <color indexed="81"/>
            <rFont val="Tahoma"/>
            <family val="2"/>
          </rPr>
          <t>Sigle, Sebastian:</t>
        </r>
        <r>
          <rPr>
            <sz val="8"/>
            <color indexed="81"/>
            <rFont val="Tahoma"/>
            <family val="2"/>
          </rPr>
          <t xml:space="preserve">
10000</t>
        </r>
      </text>
    </comment>
    <comment ref="B47" authorId="0" shapeId="0" xr:uid="{7A1868CA-B346-462B-AE8F-D1C3BC539C87}">
      <text>
        <r>
          <rPr>
            <b/>
            <sz val="8"/>
            <color indexed="81"/>
            <rFont val="Tahoma"/>
            <family val="2"/>
          </rPr>
          <t>Sigle, Sebastian:</t>
        </r>
        <r>
          <rPr>
            <sz val="8"/>
            <color indexed="81"/>
            <rFont val="Tahoma"/>
            <family val="2"/>
          </rPr>
          <t xml:space="preserve">
15000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Sigle, Sebastian</author>
  </authors>
  <commentList>
    <comment ref="B4" authorId="0" shapeId="0" xr:uid="{D87730C0-CF0F-46A6-BE11-6021BB94B160}">
      <text>
        <r>
          <rPr>
            <b/>
            <sz val="8"/>
            <color indexed="81"/>
            <rFont val="Tahoma"/>
            <family val="2"/>
          </rPr>
          <t>Sigle, Sebastian:</t>
        </r>
        <r>
          <rPr>
            <sz val="8"/>
            <color indexed="81"/>
            <rFont val="Tahoma"/>
            <family val="2"/>
          </rPr>
          <t xml:space="preserve">
Das Übersetzungsverhältnis ist nicht 1!</t>
        </r>
      </text>
    </comment>
    <comment ref="B5" authorId="0" shapeId="0" xr:uid="{B08318A3-B40C-436A-A0F4-0E74BF15A609}">
      <text>
        <r>
          <rPr>
            <b/>
            <sz val="8"/>
            <color indexed="81"/>
            <rFont val="Tahoma"/>
            <family val="2"/>
          </rPr>
          <t>Sigle, Sebastian:</t>
        </r>
        <r>
          <rPr>
            <sz val="8"/>
            <color indexed="81"/>
            <rFont val="Tahoma"/>
            <family val="2"/>
          </rPr>
          <t xml:space="preserve">
fester Wirkungsgrad für ein einstufiges Getriebe ohne Wandler, muss im Modell veränderbar sein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Sigle, Sebastian</author>
  </authors>
  <commentList>
    <comment ref="B1" authorId="0" shapeId="0" xr:uid="{3EEE2229-8E5E-43D7-83AB-E3DD3F6ABEBE}">
      <text>
        <r>
          <rPr>
            <b/>
            <sz val="8"/>
            <color indexed="81"/>
            <rFont val="Tahoma"/>
            <family val="2"/>
          </rPr>
          <t>Sigle, Sebastian:</t>
        </r>
        <r>
          <rPr>
            <sz val="8"/>
            <color indexed="81"/>
            <rFont val="Tahoma"/>
            <family val="2"/>
          </rPr>
          <t xml:space="preserve">
1 - BS 1a
2 - leer
3 - leer
4 - BS 1b mit PT2
5 - BS 2 mit PT2
</t>
        </r>
      </text>
    </comment>
  </commentList>
</comments>
</file>

<file path=xl/sharedStrings.xml><?xml version="1.0" encoding="utf-8"?>
<sst xmlns="http://schemas.openxmlformats.org/spreadsheetml/2006/main" count="393" uniqueCount="238">
  <si>
    <t>]title(text)</t>
  </si>
  <si>
    <t>]end</t>
  </si>
  <si>
    <t>]stations_middle_kp(m)_(S/P)_t(s)_name(text)</t>
  </si>
  <si>
    <t>]max_speeds_head_and_tail_kp(m)_v(km/h)</t>
  </si>
  <si>
    <t>]max_speeds_head_kp(m)_v(km/h)</t>
  </si>
  <si>
    <t>]max_accelerations_head_kp(m)_a(m/s2)</t>
  </si>
  <si>
    <t>]max_decelerations_head_kp(m)_a(m/s2)</t>
  </si>
  <si>
    <t>]gravity_acceleration(m/s2)</t>
  </si>
  <si>
    <t>]curves_kp(m)_radius(m)_link(0,1)</t>
  </si>
  <si>
    <t>T_ALTITUDE</t>
  </si>
  <si>
    <t>T_GRADIENT</t>
  </si>
  <si>
    <t>T_CURVE</t>
  </si>
  <si>
    <t>T_RESISTANCE</t>
  </si>
  <si>
    <t>T_COEFF</t>
  </si>
  <si>
    <t>M_TRAIN</t>
  </si>
  <si>
    <t>M_MAXHT</t>
  </si>
  <si>
    <t>M_MAX</t>
  </si>
  <si>
    <t>M_ECOCO</t>
  </si>
  <si>
    <t>M_ECOTR</t>
  </si>
  <si>
    <t>M_TARGET</t>
  </si>
  <si>
    <t>current directory</t>
  </si>
  <si>
    <t>T_TOPCURVE</t>
  </si>
  <si>
    <t>translations top curve</t>
  </si>
  <si>
    <t>translations middle curve</t>
  </si>
  <si>
    <t>xmin_data</t>
  </si>
  <si>
    <t>xmax_data</t>
  </si>
  <si>
    <t>Stations</t>
  </si>
  <si>
    <t>Locations</t>
  </si>
  <si>
    <t>Top Curve</t>
  </si>
  <si>
    <t>Max Speed head and tail</t>
  </si>
  <si>
    <t>Max Speed head</t>
  </si>
  <si>
    <t>Eco Speed head</t>
  </si>
  <si>
    <t>Target speed head</t>
  </si>
  <si>
    <t>normal</t>
  </si>
  <si>
    <t>[s]</t>
  </si>
  <si>
    <t xml:space="preserve">Hannover      </t>
  </si>
  <si>
    <t xml:space="preserve">Sarstedt      </t>
  </si>
  <si>
    <t>Hildesheim Hbf</t>
  </si>
  <si>
    <t>Hildesheim Ost</t>
  </si>
  <si>
    <t xml:space="preserve">Derneburg     </t>
  </si>
  <si>
    <t>Baddeckenstedt</t>
  </si>
  <si>
    <t xml:space="preserve">SZ-Ringelheim </t>
  </si>
  <si>
    <t xml:space="preserve">Goslar        </t>
  </si>
  <si>
    <t xml:space="preserve">Bad Harzburg  </t>
  </si>
  <si>
    <t>C:\Users\ksteindo\Desktop</t>
  </si>
  <si>
    <t>]time_overhead</t>
  </si>
  <si>
    <t>]trajectory</t>
  </si>
  <si>
    <t>]data output</t>
  </si>
  <si>
    <t>]gradients_kp(m)_g(o/oo)_link(0,1)</t>
  </si>
  <si>
    <t>]effort_in_curve(N.m/kg)</t>
  </si>
  <si>
    <t>]resistances_kp(m)_name(word)</t>
  </si>
  <si>
    <t>s</t>
  </si>
  <si>
    <t>yes</t>
  </si>
  <si>
    <t>Generic Regio</t>
  </si>
  <si>
    <t>]length(m)</t>
  </si>
  <si>
    <t>]max_speed(km/h)</t>
  </si>
  <si>
    <t>]max_deceleration(m/s2)</t>
  </si>
  <si>
    <t>]max_acceleration(m/s2)</t>
  </si>
  <si>
    <t>]max_jerk_traction(m/s3)</t>
  </si>
  <si>
    <t>]max_jerk_braking(m/s3)</t>
  </si>
  <si>
    <t>]static_mass(kg)</t>
  </si>
  <si>
    <t>]rotating_mass(kg)</t>
  </si>
  <si>
    <t>]n_powertrains</t>
  </si>
  <si>
    <t>]aux_power(kW)</t>
  </si>
  <si>
    <t>]braking_V(km/h)_F(N)_link(1,2)</t>
  </si>
  <si>
    <t>]resistance_name(word)_A(N)_B(N/(km/h))_C(N/(km/h)2)_windT(km/h)_windB(km/h)</t>
  </si>
  <si>
    <t>]traction_V(km/h)_F(N)_link(1,2)</t>
  </si>
  <si>
    <t>]traction_rescue_mode_V(km/h)_F(N)_link(1,2)</t>
  </si>
  <si>
    <t>]electric_braking_V(km/h)_F(N)_link(1,2)</t>
  </si>
  <si>
    <t>Coasting</t>
  </si>
  <si>
    <t>]traction_efficiency_V(km/h)_F(%)_e(1)</t>
  </si>
  <si>
    <t>Auflösung = 1 km/h, v = 0 km/h erforderlich</t>
  </si>
  <si>
    <t>Anzahl diskreter Schritte der Relativkraft (F(%)) muss für alle v gleich sein</t>
  </si>
  <si>
    <t>]braking_efficiency_V(km/h)_F(%)_e(1)</t>
  </si>
  <si>
    <t>]braking_efficiency2_V(km/h)_F(%)_e(1)</t>
  </si>
  <si>
    <t>]traction_efficiency2_V(km/h)_F(%)_e(1)</t>
  </si>
  <si>
    <t>Manufacturer(text):</t>
  </si>
  <si>
    <t>Akasol</t>
  </si>
  <si>
    <t>For information only, will not be read from the simulation</t>
  </si>
  <si>
    <t>Type(text):</t>
  </si>
  <si>
    <t>NMCnano</t>
  </si>
  <si>
    <t>Description general(text):</t>
  </si>
  <si>
    <t>some text describing the composition</t>
  </si>
  <si>
    <t>SOH(text):</t>
  </si>
  <si>
    <t>BOL</t>
  </si>
  <si>
    <t>]capacity(Ah)</t>
  </si>
  <si>
    <t>]min_voltage(V)</t>
  </si>
  <si>
    <t>For information only, flag will be set, if voltage/ current limits are exceeded</t>
  </si>
  <si>
    <t>]max_voltage(V)</t>
  </si>
  <si>
    <t>]max_charge_current(A)</t>
  </si>
  <si>
    <t>]max_discharge_current(A)</t>
  </si>
  <si>
    <t>]energy_content(kWh)</t>
  </si>
  <si>
    <t>]t_BC_lim_reduce(s)</t>
  </si>
  <si>
    <t>]tau_BC_lim_low(s)</t>
  </si>
  <si>
    <t>]grad_P_BC_lim_decrease(W/s)</t>
  </si>
  <si>
    <t>]grad_P_BC_lim_increase(W/s)</t>
  </si>
  <si>
    <t>]p_max_discharge_lower_soc(0_1)_p_lim(W)</t>
  </si>
  <si>
    <t>]p_max_charge_lower_soc(0_1)_p_lim(W)</t>
  </si>
  <si>
    <t>]u_bat_composition__i_batt(A)_soc(0_1)_u_batt(V)</t>
  </si>
  <si>
    <t>Anzahl diskreter SOC-Werte muss für alle Ströme gleich sein</t>
  </si>
  <si>
    <t>i = 0 A ist erforderlich</t>
  </si>
  <si>
    <t>]p_aux__p_bat(W)_p_aux_24(W)_p_aux_400(V)</t>
  </si>
  <si>
    <t>]p_max__soc(0_1)_p_max_charge(W)_p_max_discharge(W)</t>
  </si>
  <si>
    <t>Hydrogenics</t>
  </si>
  <si>
    <t>HD30</t>
  </si>
  <si>
    <t>]SOH_BOL(1)-EOL(0)</t>
  </si>
  <si>
    <t>]p_fcc_min(W)</t>
  </si>
  <si>
    <t>]p_fcc_max(W)</t>
  </si>
  <si>
    <t>]p_aux_fcc_24_const(W)</t>
  </si>
  <si>
    <t>]p_aux_fcc_400_const(W)</t>
  </si>
  <si>
    <t>]delta_p_allowed_max(W)</t>
  </si>
  <si>
    <t>]gradp_rising_max(W/s)</t>
  </si>
  <si>
    <t>]gradp_falling_max(W/s)</t>
  </si>
  <si>
    <t>]delay_rising_max(s)</t>
  </si>
  <si>
    <t>]delay_falling_max(s)</t>
  </si>
  <si>
    <t>]deltat_p_low(s)</t>
  </si>
  <si>
    <t>]deltat_p_min(s)</t>
  </si>
  <si>
    <t>]gradp_rising_min(W/s)</t>
  </si>
  <si>
    <t>]gradp_falling_min(W/s)</t>
  </si>
  <si>
    <t>]FCC_par__p_fcc(W)_u(V)_p_loss_intern(W)_p_loss_elektrochem(W)_p_aux24(W)_P_aux400(W)</t>
  </si>
  <si>
    <t>Demonstrated Durability</t>
  </si>
  <si>
    <t>Net Power</t>
  </si>
  <si>
    <t>H2 Flow</t>
  </si>
  <si>
    <t>Efficiency</t>
  </si>
  <si>
    <t>System Voltage [V] BOL</t>
  </si>
  <si>
    <t>System Voltage [V] EOL</t>
  </si>
  <si>
    <t>[kW]</t>
  </si>
  <si>
    <t>[g/kWh]</t>
  </si>
  <si>
    <t>[LHV]</t>
  </si>
  <si>
    <t>kg/kWh</t>
  </si>
  <si>
    <t>[BOL]</t>
  </si>
  <si>
    <t>EOL</t>
  </si>
  <si>
    <t>[EOL]</t>
  </si>
  <si>
    <t>Values below are for data storage purpose only, they come from different project phases. For calculation, only the demonstrated measured values should be used</t>
  </si>
  <si>
    <t>FCC Baseline Used in Proposal</t>
  </si>
  <si>
    <t>Projected FCC Durability</t>
  </si>
  <si>
    <t>F</t>
  </si>
  <si>
    <t>System</t>
  </si>
  <si>
    <t>System Current [A] EOL</t>
  </si>
  <si>
    <t>Current [A]</t>
  </si>
  <si>
    <t>Measured Degradation Rates for 500 Series Commercial Platform</t>
  </si>
  <si>
    <t>Current</t>
  </si>
  <si>
    <t>[A] BOL</t>
  </si>
  <si>
    <t>Projected Degradation Rate Improvement</t>
  </si>
  <si>
    <t xml:space="preserve">Manufacturer: </t>
  </si>
  <si>
    <t>abc</t>
  </si>
  <si>
    <t xml:space="preserve">Type: </t>
  </si>
  <si>
    <t>xyz</t>
  </si>
  <si>
    <t>Description general:</t>
  </si>
  <si>
    <t>]dc_dc_efficiency_power(kW)_eta(0_1)</t>
  </si>
  <si>
    <t>Manufacturer:</t>
  </si>
  <si>
    <t>Type:</t>
  </si>
  <si>
    <t>]aux_24(W)</t>
  </si>
  <si>
    <t>]aux_400(W)</t>
  </si>
  <si>
    <t>]efficiency_24__p(W)_eta(0_1)</t>
  </si>
  <si>
    <t>]efficiency_400__p(W)_eta(0_1)</t>
  </si>
  <si>
    <t>]ac_compressor__t_u(°C)_p(W)</t>
  </si>
  <si>
    <t>]heater_p_on(W)</t>
  </si>
  <si>
    <t>]heater_pulsewidth(%)</t>
  </si>
  <si>
    <t>]heater_period(s)</t>
  </si>
  <si>
    <t>]aux400_1_p_on(W)</t>
  </si>
  <si>
    <t>e.g. air compressor</t>
  </si>
  <si>
    <t>]aux400_1_pulsewidth(%)</t>
  </si>
  <si>
    <t>]aux400_1_period(s)</t>
  </si>
  <si>
    <t>]aux400_2_p_on(W)</t>
  </si>
  <si>
    <t>e.g. blower DC/DC</t>
  </si>
  <si>
    <t>]aux400_2_pulsewidth(%)</t>
  </si>
  <si>
    <t>]aux400_2_period(s)</t>
  </si>
  <si>
    <t>]aux400_3_p_on(W)</t>
  </si>
  <si>
    <t>empty slot</t>
  </si>
  <si>
    <t>]aux400_3_pulsewidth(%)</t>
  </si>
  <si>
    <t>]aux400_3_period(s)</t>
  </si>
  <si>
    <t>]aux400_4_p_on(W)</t>
  </si>
  <si>
    <t>]aux400_4_pulsewidth(%)</t>
  </si>
  <si>
    <t>]aux400_4_period(s)</t>
  </si>
  <si>
    <t>]aux400_5_p_on(W)</t>
  </si>
  <si>
    <t>]aux400_5_pulsewidth(%)</t>
  </si>
  <si>
    <t>]aux400_5_period(s)</t>
  </si>
  <si>
    <t>]h2_capacity(kg)</t>
  </si>
  <si>
    <t>]h2_flow_max (kg/s)</t>
  </si>
  <si>
    <t>]h2_capacity_min (kg)</t>
  </si>
  <si>
    <t>]wheel_diameter(mm)</t>
  </si>
  <si>
    <t>]gear_ratio</t>
  </si>
  <si>
    <t>]eta_gearbox(0_1)</t>
  </si>
  <si>
    <t>]control_strategy</t>
  </si>
  <si>
    <t>]hw_slew_rates_gradP_rising(W/s)</t>
  </si>
  <si>
    <t>]hw_slew_rates_gradP_falling(W/s)</t>
  </si>
  <si>
    <t>]srt1_soc_max2_soc(0_1)</t>
  </si>
  <si>
    <t>]srt1_soc_max1_soc(0_1)</t>
  </si>
  <si>
    <t>]srt1_soc_med_soc(0_1)</t>
  </si>
  <si>
    <t>]srt1_soc_min1_soc(0_1)</t>
  </si>
  <si>
    <t>]srt1_soc_min2_soc(0_1)</t>
  </si>
  <si>
    <t>]p_op_min(W)</t>
  </si>
  <si>
    <t>]p_op_max(W)</t>
  </si>
  <si>
    <t>]str2_soc_max(0_1)</t>
  </si>
  <si>
    <t>]str2_soc_min(0_1)</t>
  </si>
  <si>
    <t>]str2_soc_desired(0_1)</t>
  </si>
  <si>
    <t>]str2_soc_factor</t>
  </si>
  <si>
    <t>]str2_Bypass_traction_on(W)</t>
  </si>
  <si>
    <t>]str2_Bypass_traction_off(W)</t>
  </si>
  <si>
    <t>]str2_Bypass_braking_on(W)</t>
  </si>
  <si>
    <t>]str2_Bypass_braking_off(W)</t>
  </si>
  <si>
    <t>]str2_lowpass_s2</t>
  </si>
  <si>
    <t>]str2_lowpass_s1</t>
  </si>
  <si>
    <t>]str2_lowpass_s0</t>
  </si>
  <si>
    <t>]str2_soc_desired_course_offset(0_1)</t>
  </si>
  <si>
    <t>]t_u(C)</t>
  </si>
  <si>
    <t>]s_0(m)</t>
  </si>
  <si>
    <t>]v_0(km/h)</t>
  </si>
  <si>
    <t>]a_0(m/s²)</t>
  </si>
  <si>
    <t>]h2_0(kg)</t>
  </si>
  <si>
    <t>]soc_0(0-1)</t>
  </si>
  <si>
    <t>]u_batt_0(V)</t>
  </si>
  <si>
    <t>]p_max_charge(W)</t>
  </si>
  <si>
    <t>]p_max_discharge(W)</t>
  </si>
  <si>
    <t>]p_BC_aux_24V(W)</t>
  </si>
  <si>
    <t>]p_BC_aux_400V(W)</t>
  </si>
  <si>
    <t>]p_FCC_aux_24V(W)</t>
  </si>
  <si>
    <t>]p_FCC_aux_400V(W)</t>
  </si>
  <si>
    <t>]electrification_kp(m)_binary_link(0,1)</t>
  </si>
  <si>
    <t>]start_ElevationProfile(m)</t>
  </si>
  <si>
    <t>Köln Hansaring</t>
  </si>
  <si>
    <t>Köln Hbf</t>
  </si>
  <si>
    <t>Köln Messe/Deutz Gl. 9-10</t>
  </si>
  <si>
    <t>Köln Trimbornstr</t>
  </si>
  <si>
    <t>Köln Frankfurter Straße</t>
  </si>
  <si>
    <t>Rösrath-Stümpen</t>
  </si>
  <si>
    <t>Rösrath</t>
  </si>
  <si>
    <t>Hoffnungsthal</t>
  </si>
  <si>
    <t>Honrath</t>
  </si>
  <si>
    <t>Overath</t>
  </si>
  <si>
    <t>Engelskirchen</t>
  </si>
  <si>
    <t>Ründeroth</t>
  </si>
  <si>
    <t>Gummersbach-Dieringhausen</t>
  </si>
  <si>
    <t>Gummersbach</t>
  </si>
  <si>
    <t>Marienheide</t>
  </si>
  <si>
    <t>Meinerzhagen</t>
  </si>
  <si>
    <t>Köln - Meinerzhagen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</si>
</sst>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 ;[Red]\-0\ "/>
    <numFmt numFmtId="166" formatCode="0.000"/>
    <numFmt numFmtId="167" formatCode="0.0000"/>
  </numFmts>
  <fonts count="7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indexed="10"/>
      <name val="Arial"/>
      <family val="2"/>
    </font>
    <font>
      <b/>
      <sz val="8"/>
      <color indexed="81"/>
      <name val="Tahoma"/>
      <family val="2"/>
    </font>
    <font>
      <sz val="8"/>
      <color indexed="81"/>
      <name val="Tahoma"/>
      <family val="2"/>
    </font>
    <font>
      <sz val="8"/>
      <name val="Arial"/>
      <family val="2"/>
    </font>
    <font>
      <sz val="10"/>
      <name val="Arial"/>
      <family val="2"/>
    </font>
    <font>
      <sz val="11"/>
      <color indexed="8"/>
      <name val="Calibri"/>
      <family val="2"/>
    </font>
    <font>
      <b/>
      <sz val="11"/>
      <color theme="1"/>
      <name val="Calibri"/>
      <family val="2"/>
      <scheme val="minor"/>
    </font>
    <font>
      <u/>
      <sz val="11"/>
      <color theme="10"/>
      <name val="Calibri"/>
      <family val="2"/>
      <scheme val="minor"/>
    </font>
    <font>
      <b/>
      <sz val="8"/>
      <name val="Calibri"/>
      <family val="2"/>
      <scheme val="minor"/>
    </font>
    <font>
      <b/>
      <sz val="8"/>
      <color theme="1"/>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FuturaA Bk BT"/>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sz val="11"/>
      <color rgb="FF000000"/>
      <name val="Calibri"/>
      <family val="2"/>
    </font>
    <font>
      <sz val="11"/>
      <color theme="0" tint="-0.34998626667073579"/>
      <name val="Calibri"/>
      <family val="2"/>
      <scheme val="minor"/>
    </font>
    <font>
      <b/>
      <sz val="11"/>
      <color theme="4" tint="-0.249977111117893"/>
      <name val="Calibri"/>
      <family val="2"/>
      <scheme val="minor"/>
    </font>
    <font>
      <sz val="11"/>
      <color theme="4" tint="-0.249977111117893"/>
      <name val="Calibri"/>
      <family val="2"/>
      <scheme val="minor"/>
    </font>
    <font>
      <b/>
      <sz val="11"/>
      <name val="Calibri"/>
      <family val="2"/>
      <scheme val="minor"/>
    </font>
    <font>
      <sz val="11"/>
      <color theme="0" tint="-0.14999847407452621"/>
      <name val="Calibri"/>
      <family val="2"/>
      <scheme val="minor"/>
    </font>
    <font>
      <sz val="10"/>
      <color theme="0" tint="-0.249977111117893"/>
      <name val="Arial"/>
      <family val="2"/>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99CC"/>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99CCFF"/>
        <bgColor indexed="64"/>
      </patternFill>
    </fill>
    <fill>
      <patternFill patternType="solid">
        <fgColor theme="5" tint="0.59999389629810485"/>
        <bgColor indexed="64"/>
      </patternFill>
    </fill>
  </fills>
  <borders count="31">
    <border>
      <left/>
      <right/>
      <top/>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right/>
      <top style="thick">
        <color indexed="10"/>
      </top>
      <bottom style="thick">
        <color indexed="1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38">
    <xf numFmtId="0" fontId="0" fillId="0" borderId="0"/>
    <xf numFmtId="0" fontId="25" fillId="0" borderId="0"/>
    <xf numFmtId="0" fontId="30" fillId="0" borderId="0"/>
    <xf numFmtId="0" fontId="24" fillId="0" borderId="0"/>
    <xf numFmtId="0" fontId="33" fillId="0" borderId="0" applyNumberFormat="0" applyFill="0" applyBorder="0" applyAlignment="0" applyProtection="0"/>
    <xf numFmtId="0" fontId="23" fillId="0" borderId="0"/>
    <xf numFmtId="0" fontId="31" fillId="2" borderId="0" applyNumberFormat="0" applyBorder="0" applyAlignment="0" applyProtection="0"/>
    <xf numFmtId="0" fontId="31" fillId="3"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5" borderId="0" applyNumberFormat="0" applyBorder="0" applyAlignment="0" applyProtection="0"/>
    <xf numFmtId="0" fontId="31" fillId="8" borderId="0" applyNumberFormat="0" applyBorder="0" applyAlignment="0" applyProtection="0"/>
    <xf numFmtId="0" fontId="31" fillId="11" borderId="0" applyNumberFormat="0" applyBorder="0" applyAlignment="0" applyProtection="0"/>
    <xf numFmtId="0" fontId="36" fillId="12"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9" borderId="0" applyNumberFormat="0" applyBorder="0" applyAlignment="0" applyProtection="0"/>
    <xf numFmtId="0" fontId="37" fillId="3" borderId="0" applyNumberFormat="0" applyBorder="0" applyAlignment="0" applyProtection="0"/>
    <xf numFmtId="0" fontId="38" fillId="20" borderId="5" applyNumberFormat="0" applyAlignment="0" applyProtection="0"/>
    <xf numFmtId="0" fontId="39" fillId="21" borderId="6" applyNumberFormat="0" applyAlignment="0" applyProtection="0"/>
    <xf numFmtId="0" fontId="40" fillId="0" borderId="0" applyNumberFormat="0" applyFill="0" applyBorder="0" applyAlignment="0" applyProtection="0"/>
    <xf numFmtId="0" fontId="41" fillId="4" borderId="0" applyNumberFormat="0" applyBorder="0" applyAlignment="0" applyProtection="0"/>
    <xf numFmtId="0" fontId="42" fillId="0" borderId="8" applyNumberFormat="0" applyFill="0" applyAlignment="0" applyProtection="0"/>
    <xf numFmtId="0" fontId="43" fillId="0" borderId="9" applyNumberFormat="0" applyFill="0" applyAlignment="0" applyProtection="0"/>
    <xf numFmtId="0" fontId="44" fillId="0" borderId="10" applyNumberFormat="0" applyFill="0" applyAlignment="0" applyProtection="0"/>
    <xf numFmtId="0" fontId="44" fillId="0" borderId="0" applyNumberFormat="0" applyFill="0" applyBorder="0" applyAlignment="0" applyProtection="0"/>
    <xf numFmtId="0" fontId="45" fillId="7" borderId="5" applyNumberFormat="0" applyAlignment="0" applyProtection="0"/>
    <xf numFmtId="0" fontId="46" fillId="0" borderId="11" applyNumberFormat="0" applyFill="0" applyAlignment="0" applyProtection="0"/>
    <xf numFmtId="0" fontId="47" fillId="22" borderId="0" applyNumberFormat="0" applyBorder="0" applyAlignment="0" applyProtection="0"/>
    <xf numFmtId="0" fontId="48" fillId="0" borderId="0"/>
    <xf numFmtId="0" fontId="31" fillId="23" borderId="12" applyNumberFormat="0" applyFont="0" applyAlignment="0" applyProtection="0"/>
    <xf numFmtId="0" fontId="49" fillId="20" borderId="4" applyNumberFormat="0" applyAlignment="0" applyProtection="0"/>
    <xf numFmtId="0" fontId="50" fillId="0" borderId="0" applyNumberFormat="0" applyFill="0" applyBorder="0" applyAlignment="0" applyProtection="0"/>
    <xf numFmtId="0" fontId="51" fillId="0" borderId="7" applyNumberFormat="0" applyFill="0" applyAlignment="0" applyProtection="0"/>
    <xf numFmtId="0" fontId="52" fillId="0" borderId="0" applyNumberFormat="0" applyFill="0" applyBorder="0" applyAlignment="0" applyProtection="0"/>
    <xf numFmtId="0" fontId="25" fillId="0" borderId="0"/>
    <xf numFmtId="0" fontId="22" fillId="0" borderId="0"/>
    <xf numFmtId="0" fontId="21" fillId="0" borderId="0"/>
    <xf numFmtId="0" fontId="21" fillId="0" borderId="0"/>
    <xf numFmtId="0" fontId="21"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9" fontId="25" fillId="0" borderId="0" applyFont="0" applyFill="0" applyBorder="0" applyAlignment="0" applyProtection="0"/>
    <xf numFmtId="0" fontId="17" fillId="0" borderId="0"/>
    <xf numFmtId="0" fontId="16" fillId="0" borderId="0"/>
    <xf numFmtId="0" fontId="2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25" fillId="0" borderId="0"/>
    <xf numFmtId="9" fontId="25" fillId="0" borderId="0" applyFont="0" applyFill="0" applyBorder="0" applyAlignment="0" applyProtection="0"/>
    <xf numFmtId="0" fontId="15" fillId="0" borderId="0" applyNumberFormat="0" applyFont="0" applyFill="0" applyBorder="0" applyProtection="0">
      <alignment horizontal="left"/>
    </xf>
    <xf numFmtId="0" fontId="2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pplyNumberFormat="0" applyFont="0" applyFill="0" applyBorder="0" applyProtection="0">
      <alignment horizontal="left"/>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pplyNumberFormat="0" applyFont="0" applyFill="0" applyBorder="0" applyProtection="0">
      <alignment horizontal="left"/>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pplyNumberFormat="0" applyFont="0" applyFill="0" applyBorder="0" applyProtection="0">
      <alignment horizontal="left"/>
    </xf>
    <xf numFmtId="0" fontId="11" fillId="0" borderId="0"/>
    <xf numFmtId="0" fontId="11" fillId="0" borderId="0"/>
    <xf numFmtId="0" fontId="11" fillId="0" borderId="0"/>
    <xf numFmtId="0" fontId="10" fillId="0" borderId="0"/>
    <xf numFmtId="0" fontId="9" fillId="0" borderId="0"/>
    <xf numFmtId="0" fontId="53" fillId="0" borderId="0" applyNumberFormat="0" applyFill="0" applyBorder="0" applyAlignment="0" applyProtection="0"/>
    <xf numFmtId="0" fontId="54" fillId="0" borderId="13" applyNumberFormat="0" applyFill="0" applyAlignment="0" applyProtection="0"/>
    <xf numFmtId="0" fontId="55" fillId="0" borderId="14" applyNumberFormat="0" applyFill="0" applyAlignment="0" applyProtection="0"/>
    <xf numFmtId="0" fontId="56" fillId="0" borderId="15" applyNumberFormat="0" applyFill="0" applyAlignment="0" applyProtection="0"/>
    <xf numFmtId="0" fontId="56" fillId="0" borderId="0" applyNumberFormat="0" applyFill="0" applyBorder="0" applyAlignment="0" applyProtection="0"/>
    <xf numFmtId="0" fontId="57" fillId="25" borderId="0" applyNumberFormat="0" applyBorder="0" applyAlignment="0" applyProtection="0"/>
    <xf numFmtId="0" fontId="58" fillId="26" borderId="0" applyNumberFormat="0" applyBorder="0" applyAlignment="0" applyProtection="0"/>
    <xf numFmtId="0" fontId="59" fillId="27" borderId="0" applyNumberFormat="0" applyBorder="0" applyAlignment="0" applyProtection="0"/>
    <xf numFmtId="0" fontId="60" fillId="28" borderId="16" applyNumberFormat="0" applyAlignment="0" applyProtection="0"/>
    <xf numFmtId="0" fontId="61" fillId="29" borderId="17" applyNumberFormat="0" applyAlignment="0" applyProtection="0"/>
    <xf numFmtId="0" fontId="62" fillId="29" borderId="16" applyNumberFormat="0" applyAlignment="0" applyProtection="0"/>
    <xf numFmtId="0" fontId="63" fillId="0" borderId="18" applyNumberFormat="0" applyFill="0" applyAlignment="0" applyProtection="0"/>
    <xf numFmtId="0" fontId="64" fillId="30" borderId="19" applyNumberFormat="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32" fillId="0" borderId="21" applyNumberFormat="0" applyFill="0" applyAlignment="0" applyProtection="0"/>
    <xf numFmtId="0" fontId="67"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67" fillId="35" borderId="0" applyNumberFormat="0" applyBorder="0" applyAlignment="0" applyProtection="0"/>
    <xf numFmtId="0" fontId="67"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67" fillId="39" borderId="0" applyNumberFormat="0" applyBorder="0" applyAlignment="0" applyProtection="0"/>
    <xf numFmtId="0" fontId="67"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67" fillId="43" borderId="0" applyNumberFormat="0" applyBorder="0" applyAlignment="0" applyProtection="0"/>
    <xf numFmtId="0" fontId="67" fillId="44" borderId="0" applyNumberFormat="0" applyBorder="0" applyAlignment="0" applyProtection="0"/>
    <xf numFmtId="0" fontId="8" fillId="45" borderId="0" applyNumberFormat="0" applyBorder="0" applyAlignment="0" applyProtection="0"/>
    <xf numFmtId="0" fontId="8" fillId="46" borderId="0" applyNumberFormat="0" applyBorder="0" applyAlignment="0" applyProtection="0"/>
    <xf numFmtId="0" fontId="67" fillId="47" borderId="0" applyNumberFormat="0" applyBorder="0" applyAlignment="0" applyProtection="0"/>
    <xf numFmtId="0" fontId="67" fillId="48" borderId="0" applyNumberFormat="0" applyBorder="0" applyAlignment="0" applyProtection="0"/>
    <xf numFmtId="0" fontId="8" fillId="49" borderId="0" applyNumberFormat="0" applyBorder="0" applyAlignment="0" applyProtection="0"/>
    <xf numFmtId="0" fontId="8" fillId="50" borderId="0" applyNumberFormat="0" applyBorder="0" applyAlignment="0" applyProtection="0"/>
    <xf numFmtId="0" fontId="67" fillId="51" borderId="0" applyNumberFormat="0" applyBorder="0" applyAlignment="0" applyProtection="0"/>
    <xf numFmtId="0" fontId="67" fillId="52" borderId="0" applyNumberFormat="0" applyBorder="0" applyAlignment="0" applyProtection="0"/>
    <xf numFmtId="0" fontId="8" fillId="53" borderId="0" applyNumberFormat="0" applyBorder="0" applyAlignment="0" applyProtection="0"/>
    <xf numFmtId="0" fontId="8" fillId="54" borderId="0" applyNumberFormat="0" applyBorder="0" applyAlignment="0" applyProtection="0"/>
    <xf numFmtId="0" fontId="67" fillId="55" borderId="0" applyNumberFormat="0" applyBorder="0" applyAlignment="0" applyProtection="0"/>
    <xf numFmtId="0" fontId="8" fillId="0" borderId="0"/>
    <xf numFmtId="0" fontId="8" fillId="31" borderId="20" applyNumberFormat="0" applyFont="0" applyAlignment="0" applyProtection="0"/>
    <xf numFmtId="0" fontId="25" fillId="0" borderId="0" applyNumberFormat="0" applyFill="0" applyBorder="0" applyAlignment="0" applyProtection="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33" borderId="0" applyNumberFormat="0" applyBorder="0" applyAlignment="0" applyProtection="0"/>
    <xf numFmtId="0" fontId="5" fillId="34"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9" borderId="0" applyNumberFormat="0" applyBorder="0" applyAlignment="0" applyProtection="0"/>
    <xf numFmtId="0" fontId="5" fillId="50" borderId="0" applyNumberFormat="0" applyBorder="0" applyAlignment="0" applyProtection="0"/>
    <xf numFmtId="0" fontId="5" fillId="53" borderId="0" applyNumberFormat="0" applyBorder="0" applyAlignment="0" applyProtection="0"/>
    <xf numFmtId="0" fontId="5" fillId="54" borderId="0" applyNumberFormat="0" applyBorder="0" applyAlignment="0" applyProtection="0"/>
    <xf numFmtId="0" fontId="5" fillId="0" borderId="0"/>
    <xf numFmtId="0" fontId="5" fillId="31" borderId="20" applyNumberFormat="0" applyFont="0" applyAlignment="0" applyProtection="0"/>
    <xf numFmtId="0" fontId="5" fillId="0" borderId="0"/>
    <xf numFmtId="0" fontId="4" fillId="0" borderId="0"/>
    <xf numFmtId="0" fontId="3" fillId="0" borderId="0"/>
    <xf numFmtId="0" fontId="2" fillId="0" borderId="0"/>
    <xf numFmtId="0" fontId="2" fillId="0" borderId="0"/>
    <xf numFmtId="0" fontId="2" fillId="0" borderId="0"/>
    <xf numFmtId="0" fontId="2" fillId="0" borderId="0"/>
  </cellStyleXfs>
  <cellXfs count="213">
    <xf numFmtId="0" fontId="0" fillId="0" borderId="0" xfId="0"/>
    <xf numFmtId="0" fontId="0" fillId="0" borderId="0" xfId="0" applyAlignment="1">
      <alignment vertical="top"/>
    </xf>
    <xf numFmtId="0" fontId="25" fillId="0" borderId="0" xfId="0" applyFont="1" applyAlignment="1">
      <alignment vertical="top"/>
    </xf>
    <xf numFmtId="0" fontId="26" fillId="0" borderId="0" xfId="0" applyFont="1"/>
    <xf numFmtId="0" fontId="26" fillId="0" borderId="1" xfId="0" applyFont="1" applyBorder="1" applyAlignment="1">
      <alignment horizontal="centerContinuous"/>
    </xf>
    <xf numFmtId="0" fontId="26" fillId="0" borderId="2" xfId="0" applyFont="1" applyBorder="1" applyAlignment="1">
      <alignment horizontal="centerContinuous"/>
    </xf>
    <xf numFmtId="0" fontId="26" fillId="0" borderId="3" xfId="0" applyFont="1" applyBorder="1" applyAlignment="1">
      <alignment horizontal="centerContinuous"/>
    </xf>
    <xf numFmtId="0" fontId="26" fillId="0" borderId="0" xfId="0" applyFont="1" applyBorder="1" applyAlignment="1"/>
    <xf numFmtId="0" fontId="0" fillId="0" borderId="0" xfId="0" applyFill="1" applyAlignment="1">
      <alignment vertical="top"/>
    </xf>
    <xf numFmtId="0" fontId="0" fillId="0" borderId="0" xfId="0" applyFill="1" applyBorder="1" applyAlignment="1">
      <alignment vertical="top"/>
    </xf>
    <xf numFmtId="0" fontId="25" fillId="0" borderId="0" xfId="0" applyFont="1" applyFill="1" applyBorder="1" applyAlignment="1">
      <alignment vertical="top"/>
    </xf>
    <xf numFmtId="0" fontId="0" fillId="0" borderId="0" xfId="0" applyBorder="1" applyAlignment="1">
      <alignment vertical="top"/>
    </xf>
    <xf numFmtId="1" fontId="25" fillId="0" borderId="0" xfId="0" applyNumberFormat="1" applyFont="1" applyFill="1" applyBorder="1" applyAlignment="1">
      <alignment vertical="top"/>
    </xf>
    <xf numFmtId="165" fontId="25" fillId="0" borderId="0" xfId="0" applyNumberFormat="1" applyFont="1" applyFill="1" applyBorder="1" applyAlignment="1">
      <alignment vertical="top"/>
    </xf>
    <xf numFmtId="0" fontId="30" fillId="0" borderId="0" xfId="2" applyFill="1" applyAlignment="1">
      <alignment vertical="top"/>
    </xf>
    <xf numFmtId="0" fontId="25" fillId="0" borderId="0" xfId="0" applyFont="1" applyAlignment="1">
      <alignment horizontal="center" vertical="top"/>
    </xf>
    <xf numFmtId="165" fontId="0" fillId="0" borderId="0" xfId="0" applyNumberFormat="1" applyAlignment="1">
      <alignment vertical="top"/>
    </xf>
    <xf numFmtId="165" fontId="0" fillId="0" borderId="0" xfId="0" applyNumberFormat="1" applyFill="1" applyAlignment="1">
      <alignment vertical="top"/>
    </xf>
    <xf numFmtId="0" fontId="25" fillId="0" borderId="0" xfId="2" applyFont="1" applyFill="1" applyAlignment="1">
      <alignment horizontal="right" vertical="top"/>
    </xf>
    <xf numFmtId="0" fontId="35" fillId="0" borderId="0" xfId="0" applyFont="1" applyFill="1" applyBorder="1" applyAlignment="1">
      <alignment horizontal="right"/>
    </xf>
    <xf numFmtId="1" fontId="29" fillId="0" borderId="0" xfId="0" applyNumberFormat="1" applyFont="1" applyFill="1" applyBorder="1" applyAlignment="1">
      <alignment horizontal="center"/>
    </xf>
    <xf numFmtId="1" fontId="29" fillId="0" borderId="0" xfId="0" applyNumberFormat="1" applyFont="1" applyFill="1" applyBorder="1" applyAlignment="1">
      <alignment horizontal="center" vertical="center"/>
    </xf>
    <xf numFmtId="164" fontId="29" fillId="0" borderId="0" xfId="0" applyNumberFormat="1" applyFont="1" applyFill="1" applyBorder="1" applyAlignment="1">
      <alignment horizontal="center"/>
    </xf>
    <xf numFmtId="164" fontId="29" fillId="0" borderId="0" xfId="0" applyNumberFormat="1" applyFont="1" applyFill="1" applyBorder="1" applyAlignment="1">
      <alignment horizontal="center" vertical="center"/>
    </xf>
    <xf numFmtId="0" fontId="25" fillId="0" borderId="0" xfId="0" applyFont="1" applyFill="1" applyAlignment="1">
      <alignment horizontal="center" vertical="top"/>
    </xf>
    <xf numFmtId="0" fontId="25" fillId="0" borderId="0" xfId="0" applyFont="1" applyFill="1" applyAlignment="1">
      <alignment vertical="top"/>
    </xf>
    <xf numFmtId="1" fontId="29" fillId="0" borderId="0" xfId="0" applyNumberFormat="1" applyFont="1" applyFill="1" applyBorder="1" applyAlignment="1">
      <alignment horizontal="center"/>
    </xf>
    <xf numFmtId="0" fontId="12" fillId="0" borderId="0" xfId="140" applyFill="1"/>
    <xf numFmtId="0" fontId="25" fillId="0" borderId="0" xfId="0" applyFont="1" applyFill="1" applyAlignment="1">
      <alignment horizontal="left" vertical="top"/>
    </xf>
    <xf numFmtId="1" fontId="29" fillId="0" borderId="0" xfId="0" applyNumberFormat="1" applyFont="1" applyFill="1" applyBorder="1" applyAlignment="1">
      <alignment horizontal="center"/>
    </xf>
    <xf numFmtId="1" fontId="29" fillId="0" borderId="0" xfId="0" applyNumberFormat="1" applyFont="1" applyFill="1" applyBorder="1" applyAlignment="1"/>
    <xf numFmtId="0" fontId="25" fillId="0" borderId="0" xfId="65" applyFont="1" applyFill="1" applyAlignment="1">
      <alignment vertical="top"/>
    </xf>
    <xf numFmtId="0" fontId="34" fillId="0" borderId="0" xfId="4" applyFont="1" applyFill="1" applyBorder="1" applyAlignment="1"/>
    <xf numFmtId="0" fontId="7" fillId="0" borderId="0" xfId="82" applyFont="1"/>
    <xf numFmtId="0" fontId="15" fillId="0" borderId="0" xfId="82"/>
    <xf numFmtId="1" fontId="15" fillId="0" borderId="0" xfId="82" applyNumberFormat="1"/>
    <xf numFmtId="2" fontId="15" fillId="0" borderId="0" xfId="82" applyNumberFormat="1"/>
    <xf numFmtId="164" fontId="0" fillId="0" borderId="0" xfId="0" applyNumberFormat="1" applyAlignment="1">
      <alignment vertical="top"/>
    </xf>
    <xf numFmtId="0" fontId="6" fillId="0" borderId="0" xfId="206"/>
    <xf numFmtId="1" fontId="29" fillId="0" borderId="0" xfId="0" applyNumberFormat="1" applyFont="1" applyFill="1" applyBorder="1" applyAlignment="1">
      <alignment horizontal="center"/>
    </xf>
    <xf numFmtId="1" fontId="0" fillId="0" borderId="0" xfId="0" applyNumberFormat="1" applyAlignment="1">
      <alignment vertical="top"/>
    </xf>
    <xf numFmtId="0" fontId="25" fillId="0" borderId="0" xfId="65" applyFont="1" applyFill="1" applyAlignment="1">
      <alignment vertical="top"/>
    </xf>
    <xf numFmtId="0" fontId="25" fillId="0" borderId="0" xfId="65" applyFont="1" applyFill="1" applyAlignment="1"/>
    <xf numFmtId="0" fontId="0" fillId="0" borderId="0" xfId="0" applyFill="1" applyAlignment="1">
      <alignment vertical="top"/>
    </xf>
    <xf numFmtId="165" fontId="0" fillId="0" borderId="0" xfId="0" applyNumberFormat="1" applyFill="1" applyAlignment="1">
      <alignment vertical="top"/>
    </xf>
    <xf numFmtId="0" fontId="25" fillId="0" borderId="0" xfId="65" applyFont="1" applyFill="1" applyAlignment="1">
      <alignment vertical="top"/>
    </xf>
    <xf numFmtId="1" fontId="4" fillId="0" borderId="0" xfId="332" applyNumberFormat="1" applyProtection="1">
      <protection locked="0"/>
    </xf>
    <xf numFmtId="0" fontId="4" fillId="0" borderId="0" xfId="332" applyProtection="1">
      <protection locked="0"/>
    </xf>
    <xf numFmtId="2" fontId="4" fillId="0" borderId="0" xfId="332" applyNumberFormat="1" applyProtection="1">
      <protection locked="0"/>
    </xf>
    <xf numFmtId="1" fontId="25" fillId="0" borderId="0" xfId="1" applyNumberFormat="1" applyFill="1" applyProtection="1">
      <protection locked="0"/>
    </xf>
    <xf numFmtId="166" fontId="4" fillId="0" borderId="0" xfId="332" applyNumberFormat="1" applyProtection="1">
      <protection locked="0"/>
    </xf>
    <xf numFmtId="1" fontId="4" fillId="0" borderId="0" xfId="332" applyNumberFormat="1" applyFill="1" applyProtection="1">
      <protection locked="0"/>
    </xf>
    <xf numFmtId="0" fontId="4" fillId="0" borderId="0" xfId="332" applyFill="1" applyProtection="1">
      <protection locked="0"/>
    </xf>
    <xf numFmtId="2" fontId="4" fillId="0" borderId="0" xfId="332" applyNumberFormat="1" applyFill="1" applyProtection="1">
      <protection locked="0"/>
    </xf>
    <xf numFmtId="0" fontId="25" fillId="0" borderId="0" xfId="0" applyFont="1"/>
    <xf numFmtId="9" fontId="4" fillId="0" borderId="0" xfId="332" applyNumberFormat="1" applyFill="1" applyProtection="1">
      <protection locked="0"/>
    </xf>
    <xf numFmtId="164" fontId="4" fillId="0" borderId="0" xfId="332" applyNumberFormat="1" applyFill="1" applyProtection="1">
      <protection locked="0"/>
    </xf>
    <xf numFmtId="0" fontId="25" fillId="0" borderId="0" xfId="1" applyAlignment="1">
      <alignment vertical="top"/>
    </xf>
    <xf numFmtId="0" fontId="25" fillId="0" borderId="0" xfId="1" applyAlignment="1"/>
    <xf numFmtId="0" fontId="25" fillId="0" borderId="0" xfId="1"/>
    <xf numFmtId="0" fontId="25" fillId="56" borderId="0" xfId="1" applyFill="1"/>
    <xf numFmtId="2" fontId="25" fillId="56" borderId="0" xfId="1" applyNumberFormat="1" applyFill="1"/>
    <xf numFmtId="166" fontId="25" fillId="0" borderId="0" xfId="1" applyNumberFormat="1"/>
    <xf numFmtId="0" fontId="25" fillId="57" borderId="0" xfId="1" applyFill="1"/>
    <xf numFmtId="2" fontId="25" fillId="0" borderId="0" xfId="1" applyNumberFormat="1"/>
    <xf numFmtId="164" fontId="25" fillId="56" borderId="0" xfId="1" applyNumberFormat="1" applyFill="1"/>
    <xf numFmtId="164" fontId="25" fillId="0" borderId="0" xfId="1" applyNumberFormat="1"/>
    <xf numFmtId="0" fontId="22" fillId="0" borderId="0" xfId="49"/>
    <xf numFmtId="1" fontId="3" fillId="0" borderId="0" xfId="332" applyNumberFormat="1" applyFont="1" applyProtection="1">
      <protection locked="0"/>
    </xf>
    <xf numFmtId="0" fontId="32" fillId="0" borderId="0" xfId="334" applyFont="1"/>
    <xf numFmtId="0" fontId="2" fillId="0" borderId="0" xfId="334"/>
    <xf numFmtId="0" fontId="2" fillId="0" borderId="0" xfId="334" applyFill="1"/>
    <xf numFmtId="0" fontId="32" fillId="0" borderId="23" xfId="334" applyFont="1" applyBorder="1"/>
    <xf numFmtId="0" fontId="2" fillId="0" borderId="23" xfId="334" applyBorder="1"/>
    <xf numFmtId="0" fontId="2" fillId="0" borderId="0" xfId="334" applyFont="1" applyFill="1"/>
    <xf numFmtId="0" fontId="2" fillId="0" borderId="0" xfId="334" applyAlignment="1">
      <alignment horizontal="center"/>
    </xf>
    <xf numFmtId="0" fontId="2" fillId="0" borderId="0" xfId="334" applyFont="1"/>
    <xf numFmtId="0" fontId="2" fillId="0" borderId="0" xfId="334" applyBorder="1" applyAlignment="1">
      <alignment horizontal="center" vertical="center" wrapText="1"/>
    </xf>
    <xf numFmtId="0" fontId="68" fillId="0" borderId="0" xfId="334" applyFont="1" applyFill="1" applyBorder="1"/>
    <xf numFmtId="0" fontId="68" fillId="0" borderId="0" xfId="334" applyFont="1" applyFill="1"/>
    <xf numFmtId="0" fontId="2" fillId="0" borderId="0" xfId="334" applyFill="1" applyBorder="1"/>
    <xf numFmtId="2" fontId="2" fillId="0" borderId="0" xfId="334" applyNumberFormat="1" applyFill="1"/>
    <xf numFmtId="2" fontId="2" fillId="0" borderId="0" xfId="334" applyNumberFormat="1" applyFill="1" applyAlignment="1">
      <alignment horizontal="right"/>
    </xf>
    <xf numFmtId="49" fontId="2" fillId="0" borderId="0" xfId="335" applyNumberFormat="1" applyFont="1" applyFill="1" applyBorder="1"/>
    <xf numFmtId="0" fontId="2" fillId="0" borderId="0" xfId="335" applyFill="1"/>
    <xf numFmtId="2" fontId="2" fillId="0" borderId="0" xfId="335" applyNumberFormat="1" applyFill="1"/>
    <xf numFmtId="2" fontId="2" fillId="0" borderId="0" xfId="335" applyNumberFormat="1" applyFill="1" applyAlignment="1">
      <alignment horizontal="right"/>
    </xf>
    <xf numFmtId="0" fontId="25" fillId="0" borderId="0" xfId="1" applyFill="1"/>
    <xf numFmtId="2" fontId="2" fillId="0" borderId="23" xfId="335" applyNumberFormat="1" applyFill="1" applyBorder="1"/>
    <xf numFmtId="2" fontId="2" fillId="0" borderId="23" xfId="335" applyNumberFormat="1" applyFill="1" applyBorder="1" applyAlignment="1">
      <alignment horizontal="right"/>
    </xf>
    <xf numFmtId="0" fontId="25" fillId="0" borderId="23" xfId="1" applyFill="1" applyBorder="1"/>
    <xf numFmtId="2" fontId="2" fillId="57" borderId="0" xfId="335" applyNumberFormat="1" applyFill="1"/>
    <xf numFmtId="2" fontId="2" fillId="57" borderId="0" xfId="335" applyNumberFormat="1" applyFill="1" applyAlignment="1">
      <alignment horizontal="right"/>
    </xf>
    <xf numFmtId="0" fontId="2" fillId="57" borderId="0" xfId="335" applyFill="1"/>
    <xf numFmtId="2" fontId="2" fillId="57" borderId="0" xfId="334" applyNumberFormat="1" applyFill="1"/>
    <xf numFmtId="2" fontId="2" fillId="57" borderId="0" xfId="334" applyNumberFormat="1" applyFill="1" applyAlignment="1">
      <alignment horizontal="right"/>
    </xf>
    <xf numFmtId="2" fontId="2" fillId="57" borderId="23" xfId="335" applyNumberFormat="1" applyFill="1" applyBorder="1"/>
    <xf numFmtId="2" fontId="2" fillId="57" borderId="23" xfId="335" applyNumberFormat="1" applyFill="1" applyBorder="1" applyAlignment="1">
      <alignment horizontal="right"/>
    </xf>
    <xf numFmtId="0" fontId="2" fillId="57" borderId="23" xfId="335" applyFill="1" applyBorder="1"/>
    <xf numFmtId="2" fontId="2" fillId="58" borderId="0" xfId="335" applyNumberFormat="1" applyFill="1"/>
    <xf numFmtId="2" fontId="2" fillId="58" borderId="0" xfId="335" applyNumberFormat="1" applyFill="1" applyAlignment="1">
      <alignment horizontal="right"/>
    </xf>
    <xf numFmtId="0" fontId="25" fillId="58" borderId="0" xfId="1" applyFill="1"/>
    <xf numFmtId="0" fontId="2" fillId="58" borderId="0" xfId="335" applyFill="1"/>
    <xf numFmtId="2" fontId="2" fillId="58" borderId="23" xfId="335" applyNumberFormat="1" applyFill="1" applyBorder="1"/>
    <xf numFmtId="2" fontId="2" fillId="58" borderId="23" xfId="335" applyNumberFormat="1" applyFill="1" applyBorder="1" applyAlignment="1">
      <alignment horizontal="right"/>
    </xf>
    <xf numFmtId="0" fontId="25" fillId="58" borderId="23" xfId="1" applyFill="1" applyBorder="1"/>
    <xf numFmtId="2" fontId="2" fillId="59" borderId="0" xfId="335" applyNumberFormat="1" applyFill="1"/>
    <xf numFmtId="2" fontId="2" fillId="59" borderId="0" xfId="335" applyNumberFormat="1" applyFill="1" applyAlignment="1">
      <alignment horizontal="right"/>
    </xf>
    <xf numFmtId="0" fontId="25" fillId="59" borderId="0" xfId="1" applyFill="1"/>
    <xf numFmtId="2" fontId="2" fillId="59" borderId="23" xfId="335" applyNumberFormat="1" applyFill="1" applyBorder="1"/>
    <xf numFmtId="2" fontId="2" fillId="59" borderId="23" xfId="335" applyNumberFormat="1" applyFill="1" applyBorder="1" applyAlignment="1">
      <alignment horizontal="right"/>
    </xf>
    <xf numFmtId="0" fontId="25" fillId="59" borderId="23" xfId="1" applyFill="1" applyBorder="1"/>
    <xf numFmtId="2" fontId="2" fillId="60" borderId="0" xfId="335" applyNumberFormat="1" applyFill="1"/>
    <xf numFmtId="2" fontId="2" fillId="60" borderId="0" xfId="335" applyNumberFormat="1" applyFill="1" applyAlignment="1">
      <alignment horizontal="right"/>
    </xf>
    <xf numFmtId="0" fontId="25" fillId="60" borderId="0" xfId="1" applyFill="1"/>
    <xf numFmtId="0" fontId="2" fillId="0" borderId="0" xfId="334" applyFont="1" applyFill="1" applyBorder="1"/>
    <xf numFmtId="0" fontId="32" fillId="0" borderId="0" xfId="334" applyFont="1" applyBorder="1"/>
    <xf numFmtId="0" fontId="2" fillId="0" borderId="0" xfId="334" applyBorder="1"/>
    <xf numFmtId="0" fontId="2" fillId="0" borderId="0" xfId="334" applyBorder="1" applyAlignment="1">
      <alignment horizontal="left"/>
    </xf>
    <xf numFmtId="0" fontId="2" fillId="0" borderId="0" xfId="334" applyAlignment="1">
      <alignment horizontal="right"/>
    </xf>
    <xf numFmtId="0" fontId="32" fillId="0" borderId="0" xfId="336" applyFont="1" applyBorder="1"/>
    <xf numFmtId="0" fontId="2" fillId="0" borderId="0" xfId="336" applyBorder="1"/>
    <xf numFmtId="0" fontId="2" fillId="0" borderId="0" xfId="336"/>
    <xf numFmtId="0" fontId="32" fillId="0" borderId="23" xfId="336" applyFont="1" applyBorder="1"/>
    <xf numFmtId="0" fontId="2" fillId="0" borderId="23" xfId="336" applyBorder="1"/>
    <xf numFmtId="0" fontId="68" fillId="61" borderId="0" xfId="336" applyFont="1" applyFill="1" applyBorder="1"/>
    <xf numFmtId="0" fontId="2" fillId="0" borderId="0" xfId="336" applyBorder="1" applyAlignment="1">
      <alignment vertical="center" wrapText="1"/>
    </xf>
    <xf numFmtId="0" fontId="32" fillId="0" borderId="0" xfId="336" applyFont="1"/>
    <xf numFmtId="0" fontId="2" fillId="0" borderId="0" xfId="336" applyAlignment="1">
      <alignment horizontal="left"/>
    </xf>
    <xf numFmtId="0" fontId="2" fillId="0" borderId="0" xfId="336" applyFont="1" applyFill="1"/>
    <xf numFmtId="0" fontId="68" fillId="0" borderId="0" xfId="336" applyFont="1" applyFill="1"/>
    <xf numFmtId="0" fontId="2" fillId="0" borderId="0" xfId="336" applyFill="1" applyAlignment="1">
      <alignment horizontal="center"/>
    </xf>
    <xf numFmtId="0" fontId="32" fillId="0" borderId="0" xfId="336" applyFont="1" applyFill="1"/>
    <xf numFmtId="0" fontId="2" fillId="0" borderId="0" xfId="336" applyFill="1" applyBorder="1" applyAlignment="1">
      <alignment horizontal="center" vertical="center" wrapText="1"/>
    </xf>
    <xf numFmtId="0" fontId="2" fillId="0" borderId="0" xfId="336" applyFont="1" applyBorder="1"/>
    <xf numFmtId="0" fontId="2" fillId="0" borderId="0" xfId="336" applyAlignment="1">
      <alignment horizontal="right"/>
    </xf>
    <xf numFmtId="0" fontId="2" fillId="0" borderId="0" xfId="336" applyFont="1" applyFill="1" applyBorder="1"/>
    <xf numFmtId="1" fontId="2" fillId="0" borderId="0" xfId="336" applyNumberFormat="1" applyFont="1" applyFill="1" applyBorder="1"/>
    <xf numFmtId="164" fontId="2" fillId="0" borderId="0" xfId="336" applyNumberFormat="1" applyFont="1" applyFill="1" applyBorder="1"/>
    <xf numFmtId="0" fontId="2" fillId="0" borderId="0" xfId="336" applyFont="1"/>
    <xf numFmtId="0" fontId="2" fillId="62" borderId="0" xfId="336" applyFill="1"/>
    <xf numFmtId="0" fontId="69" fillId="0" borderId="25" xfId="0" applyFont="1" applyBorder="1" applyAlignment="1">
      <alignment horizontal="center" vertical="center" wrapText="1"/>
    </xf>
    <xf numFmtId="0" fontId="69" fillId="0" borderId="26" xfId="0" applyFont="1" applyBorder="1" applyAlignment="1">
      <alignment vertical="center" wrapText="1"/>
    </xf>
    <xf numFmtId="0" fontId="69" fillId="0" borderId="26" xfId="0" applyFont="1" applyBorder="1" applyAlignment="1">
      <alignment horizontal="center" vertical="center" wrapText="1"/>
    </xf>
    <xf numFmtId="0" fontId="69" fillId="0" borderId="27" xfId="0" applyFont="1" applyBorder="1" applyAlignment="1">
      <alignment horizontal="center" vertical="center" wrapText="1"/>
    </xf>
    <xf numFmtId="0" fontId="69" fillId="0" borderId="28" xfId="0" applyFont="1" applyBorder="1" applyAlignment="1">
      <alignment vertical="center" wrapText="1"/>
    </xf>
    <xf numFmtId="0" fontId="69" fillId="0" borderId="28" xfId="0" applyFont="1" applyBorder="1" applyAlignment="1">
      <alignment horizontal="center" vertical="center" wrapText="1"/>
    </xf>
    <xf numFmtId="0" fontId="70" fillId="0" borderId="0" xfId="336" applyFont="1"/>
    <xf numFmtId="0" fontId="69" fillId="0" borderId="29" xfId="0" applyFont="1" applyBorder="1" applyAlignment="1">
      <alignment horizontal="center" vertical="center" wrapText="1"/>
    </xf>
    <xf numFmtId="0" fontId="69" fillId="0" borderId="30" xfId="0" applyFont="1" applyBorder="1" applyAlignment="1">
      <alignment vertical="center" wrapText="1"/>
    </xf>
    <xf numFmtId="0" fontId="69" fillId="0" borderId="30" xfId="0" applyFont="1" applyBorder="1" applyAlignment="1">
      <alignment horizontal="center" vertical="center" wrapText="1"/>
    </xf>
    <xf numFmtId="164" fontId="2" fillId="0" borderId="0" xfId="336" applyNumberFormat="1"/>
    <xf numFmtId="164" fontId="2" fillId="0" borderId="0" xfId="336" applyNumberFormat="1" applyFont="1"/>
    <xf numFmtId="167" fontId="2" fillId="0" borderId="0" xfId="336" applyNumberFormat="1" applyFont="1"/>
    <xf numFmtId="2" fontId="70" fillId="0" borderId="0" xfId="336" applyNumberFormat="1" applyFont="1" applyFill="1"/>
    <xf numFmtId="167" fontId="70" fillId="0" borderId="0" xfId="336" applyNumberFormat="1" applyFont="1"/>
    <xf numFmtId="0" fontId="69" fillId="0" borderId="29" xfId="0" applyFont="1" applyBorder="1" applyAlignment="1">
      <alignment horizontal="right" vertical="center" wrapText="1"/>
    </xf>
    <xf numFmtId="9" fontId="69" fillId="0" borderId="29" xfId="62" applyFont="1" applyBorder="1" applyAlignment="1">
      <alignment horizontal="right" vertical="center" wrapText="1"/>
    </xf>
    <xf numFmtId="0" fontId="71" fillId="62" borderId="0" xfId="336" applyFont="1" applyFill="1"/>
    <xf numFmtId="0" fontId="69" fillId="62" borderId="25" xfId="0" applyFont="1" applyFill="1" applyBorder="1" applyAlignment="1">
      <alignment horizontal="center" vertical="center" wrapText="1"/>
    </xf>
    <xf numFmtId="0" fontId="69" fillId="62" borderId="26" xfId="0" applyFont="1" applyFill="1" applyBorder="1" applyAlignment="1">
      <alignment vertical="center" wrapText="1"/>
    </xf>
    <xf numFmtId="0" fontId="69" fillId="62" borderId="26" xfId="0" applyFont="1" applyFill="1" applyBorder="1" applyAlignment="1">
      <alignment horizontal="center" vertical="center" wrapText="1"/>
    </xf>
    <xf numFmtId="0" fontId="69" fillId="62" borderId="27" xfId="0" applyFont="1" applyFill="1" applyBorder="1" applyAlignment="1">
      <alignment horizontal="center" vertical="center" wrapText="1"/>
    </xf>
    <xf numFmtId="0" fontId="69" fillId="62" borderId="28" xfId="0" applyFont="1" applyFill="1" applyBorder="1" applyAlignment="1">
      <alignment vertical="center" wrapText="1"/>
    </xf>
    <xf numFmtId="0" fontId="69" fillId="62" borderId="28" xfId="0" applyFont="1" applyFill="1" applyBorder="1" applyAlignment="1">
      <alignment horizontal="center" vertical="center" wrapText="1"/>
    </xf>
    <xf numFmtId="0" fontId="69" fillId="62" borderId="29" xfId="0" applyFont="1" applyFill="1" applyBorder="1" applyAlignment="1">
      <alignment horizontal="center" vertical="center" wrapText="1"/>
    </xf>
    <xf numFmtId="0" fontId="69" fillId="62" borderId="30" xfId="0" applyFont="1" applyFill="1" applyBorder="1" applyAlignment="1">
      <alignment vertical="center" wrapText="1"/>
    </xf>
    <xf numFmtId="0" fontId="69" fillId="62" borderId="30" xfId="0" applyFont="1" applyFill="1" applyBorder="1" applyAlignment="1">
      <alignment horizontal="center" vertical="center" wrapText="1"/>
    </xf>
    <xf numFmtId="0" fontId="69" fillId="62" borderId="29" xfId="0" applyFont="1" applyFill="1" applyBorder="1" applyAlignment="1">
      <alignment horizontal="right" vertical="center" wrapText="1"/>
    </xf>
    <xf numFmtId="0" fontId="69" fillId="62" borderId="30" xfId="0" applyFont="1" applyFill="1" applyBorder="1" applyAlignment="1">
      <alignment horizontal="right" vertical="center" wrapText="1"/>
    </xf>
    <xf numFmtId="9" fontId="69" fillId="62" borderId="30" xfId="0" applyNumberFormat="1" applyFont="1" applyFill="1" applyBorder="1" applyAlignment="1">
      <alignment horizontal="right" vertical="center" wrapText="1"/>
    </xf>
    <xf numFmtId="164" fontId="69" fillId="62" borderId="30" xfId="0" applyNumberFormat="1" applyFont="1" applyFill="1" applyBorder="1" applyAlignment="1">
      <alignment horizontal="center" vertical="center" wrapText="1"/>
    </xf>
    <xf numFmtId="0" fontId="72" fillId="62" borderId="0" xfId="336" applyFont="1" applyFill="1"/>
    <xf numFmtId="1" fontId="69" fillId="62" borderId="30" xfId="0" applyNumberFormat="1" applyFont="1" applyFill="1" applyBorder="1" applyAlignment="1">
      <alignment horizontal="right" vertical="center" wrapText="1"/>
    </xf>
    <xf numFmtId="0" fontId="73" fillId="0" borderId="0" xfId="336" applyFont="1"/>
    <xf numFmtId="0" fontId="68" fillId="0" borderId="0" xfId="336" applyFont="1"/>
    <xf numFmtId="0" fontId="74" fillId="0" borderId="0" xfId="336" applyFont="1"/>
    <xf numFmtId="0" fontId="32" fillId="0" borderId="0" xfId="337" applyFont="1"/>
    <xf numFmtId="0" fontId="2" fillId="0" borderId="0" xfId="337"/>
    <xf numFmtId="0" fontId="2" fillId="0" borderId="0" xfId="337" applyFont="1"/>
    <xf numFmtId="0" fontId="25" fillId="0" borderId="0" xfId="1" applyFont="1"/>
    <xf numFmtId="0" fontId="2" fillId="0" borderId="0" xfId="337" applyFont="1" applyFill="1"/>
    <xf numFmtId="0" fontId="32" fillId="0" borderId="0" xfId="337" applyFont="1" applyFill="1"/>
    <xf numFmtId="0" fontId="2" fillId="0" borderId="0" xfId="337" applyFill="1"/>
    <xf numFmtId="0" fontId="75" fillId="0" borderId="0" xfId="1" applyFont="1" applyFill="1"/>
    <xf numFmtId="0" fontId="2" fillId="0" borderId="0" xfId="337" applyNumberFormat="1" applyFont="1"/>
    <xf numFmtId="2" fontId="2" fillId="0" borderId="0" xfId="337" applyNumberFormat="1"/>
    <xf numFmtId="0" fontId="2" fillId="63" borderId="0" xfId="337" applyFont="1" applyFill="1"/>
    <xf numFmtId="16" fontId="25" fillId="0" borderId="0" xfId="0" applyNumberFormat="1" applyFont="1"/>
    <xf numFmtId="0" fontId="25" fillId="0" borderId="0" xfId="0" applyFont="1" applyAlignment="1">
      <alignment horizontal="right"/>
    </xf>
    <xf numFmtId="0" fontId="2" fillId="24" borderId="0" xfId="239" applyFont="1" applyFill="1"/>
    <xf numFmtId="0" fontId="5" fillId="24" borderId="0" xfId="239" applyFill="1"/>
    <xf numFmtId="0" fontId="5" fillId="0" borderId="0" xfId="239"/>
    <xf numFmtId="0" fontId="2" fillId="0" borderId="0" xfId="239" applyFont="1"/>
    <xf numFmtId="0" fontId="0" fillId="0" borderId="0" xfId="0" applyNumberFormat="1" applyAlignment="1">
      <alignment vertical="top"/>
    </xf>
    <xf numFmtId="1" fontId="29" fillId="0" borderId="0" xfId="0" applyNumberFormat="1" applyFont="1" applyFill="1" applyBorder="1" applyAlignment="1">
      <alignment horizontal="center"/>
    </xf>
    <xf numFmtId="2" fontId="0" fillId="0" borderId="0" xfId="0" applyNumberFormat="1" applyAlignment="1">
      <alignment vertical="top"/>
    </xf>
    <xf numFmtId="0" fontId="6" fillId="0" borderId="0" xfId="206" applyFill="1"/>
    <xf numFmtId="2" fontId="1" fillId="0" borderId="0" xfId="332" applyNumberFormat="1" applyFont="1" applyFill="1" applyProtection="1">
      <protection locked="0"/>
    </xf>
    <xf numFmtId="1" fontId="1" fillId="0" borderId="0" xfId="332" applyNumberFormat="1" applyFont="1" applyFill="1" applyProtection="1">
      <protection locked="0"/>
    </xf>
    <xf numFmtId="0" fontId="34" fillId="0" borderId="0" xfId="4" applyFont="1" applyFill="1" applyBorder="1" applyAlignment="1">
      <alignment horizontal="center"/>
    </xf>
    <xf numFmtId="1" fontId="29" fillId="0" borderId="0" xfId="0" applyNumberFormat="1" applyFont="1" applyFill="1" applyBorder="1" applyAlignment="1">
      <alignment horizontal="center"/>
    </xf>
    <xf numFmtId="0" fontId="2" fillId="0" borderId="22" xfId="334" applyBorder="1" applyAlignment="1">
      <alignment horizontal="center" vertical="center" wrapText="1"/>
    </xf>
    <xf numFmtId="0" fontId="2" fillId="0" borderId="24" xfId="334" applyBorder="1" applyAlignment="1">
      <alignment horizontal="center" vertical="center" wrapText="1"/>
    </xf>
    <xf numFmtId="0" fontId="2" fillId="0" borderId="22" xfId="336" applyBorder="1" applyAlignment="1">
      <alignment horizontal="center" vertical="center" wrapText="1"/>
    </xf>
    <xf numFmtId="0" fontId="2" fillId="0" borderId="24" xfId="336" applyBorder="1" applyAlignment="1">
      <alignment horizontal="center" vertical="center" wrapText="1"/>
    </xf>
    <xf numFmtId="0" fontId="69" fillId="0" borderId="25" xfId="0" applyFont="1" applyBorder="1" applyAlignment="1">
      <alignment horizontal="center" vertical="center" wrapText="1"/>
    </xf>
    <xf numFmtId="0" fontId="69" fillId="0" borderId="27" xfId="0" applyFont="1" applyBorder="1" applyAlignment="1">
      <alignment horizontal="center" vertical="center" wrapText="1"/>
    </xf>
    <xf numFmtId="0" fontId="69" fillId="0" borderId="29" xfId="0" applyFont="1" applyBorder="1" applyAlignment="1">
      <alignment horizontal="center" vertical="center" wrapText="1"/>
    </xf>
    <xf numFmtId="0" fontId="69" fillId="62" borderId="25" xfId="0" applyFont="1" applyFill="1" applyBorder="1" applyAlignment="1">
      <alignment horizontal="center" vertical="center" wrapText="1"/>
    </xf>
    <xf numFmtId="0" fontId="69" fillId="62" borderId="27" xfId="0" applyFont="1" applyFill="1" applyBorder="1" applyAlignment="1">
      <alignment horizontal="center" vertical="center" wrapText="1"/>
    </xf>
    <xf numFmtId="0" fontId="69" fillId="62" borderId="29" xfId="0" applyFont="1" applyFill="1" applyBorder="1" applyAlignment="1">
      <alignment horizontal="center" vertical="center" wrapText="1"/>
    </xf>
    <xf numFmtId="0" fontId="2" fillId="0" borderId="22" xfId="337" applyBorder="1" applyAlignment="1">
      <alignment horizontal="center" vertical="center" wrapText="1"/>
    </xf>
  </cellXfs>
  <cellStyles count="338">
    <cellStyle name="20 % - Akzent1" xfId="180" builtinId="30" customBuiltin="1"/>
    <cellStyle name="20 % - Akzent1 2" xfId="317" xr:uid="{00000000-0005-0000-0000-000001000000}"/>
    <cellStyle name="20 % - Akzent2" xfId="184" builtinId="34" customBuiltin="1"/>
    <cellStyle name="20 % - Akzent2 2" xfId="319" xr:uid="{00000000-0005-0000-0000-000003000000}"/>
    <cellStyle name="20 % - Akzent3" xfId="188" builtinId="38" customBuiltin="1"/>
    <cellStyle name="20 % - Akzent3 2" xfId="321" xr:uid="{00000000-0005-0000-0000-000005000000}"/>
    <cellStyle name="20 % - Akzent4" xfId="192" builtinId="42" customBuiltin="1"/>
    <cellStyle name="20 % - Akzent4 2" xfId="323" xr:uid="{00000000-0005-0000-0000-000007000000}"/>
    <cellStyle name="20 % - Akzent5" xfId="196" builtinId="46" customBuiltin="1"/>
    <cellStyle name="20 % - Akzent5 2" xfId="325" xr:uid="{00000000-0005-0000-0000-000009000000}"/>
    <cellStyle name="20 % - Akzent6" xfId="200" builtinId="50" customBuiltin="1"/>
    <cellStyle name="20 % - Akzent6 2" xfId="327" xr:uid="{00000000-0005-0000-0000-00000B000000}"/>
    <cellStyle name="20% - Accent1" xfId="6" xr:uid="{00000000-0005-0000-0000-00000C000000}"/>
    <cellStyle name="20% - Accent2" xfId="7" xr:uid="{00000000-0005-0000-0000-00000D000000}"/>
    <cellStyle name="20% - Accent3" xfId="8" xr:uid="{00000000-0005-0000-0000-00000E000000}"/>
    <cellStyle name="20% - Accent4" xfId="9" xr:uid="{00000000-0005-0000-0000-00000F000000}"/>
    <cellStyle name="20% - Accent5" xfId="10" xr:uid="{00000000-0005-0000-0000-000010000000}"/>
    <cellStyle name="20% - Accent6" xfId="11" xr:uid="{00000000-0005-0000-0000-000011000000}"/>
    <cellStyle name="40 % - Akzent1" xfId="181" builtinId="31" customBuiltin="1"/>
    <cellStyle name="40 % - Akzent1 2" xfId="318" xr:uid="{00000000-0005-0000-0000-000013000000}"/>
    <cellStyle name="40 % - Akzent2" xfId="185" builtinId="35" customBuiltin="1"/>
    <cellStyle name="40 % - Akzent2 2" xfId="320" xr:uid="{00000000-0005-0000-0000-000015000000}"/>
    <cellStyle name="40 % - Akzent3" xfId="189" builtinId="39" customBuiltin="1"/>
    <cellStyle name="40 % - Akzent3 2" xfId="322" xr:uid="{00000000-0005-0000-0000-000017000000}"/>
    <cellStyle name="40 % - Akzent4" xfId="193" builtinId="43" customBuiltin="1"/>
    <cellStyle name="40 % - Akzent4 2" xfId="324" xr:uid="{00000000-0005-0000-0000-000019000000}"/>
    <cellStyle name="40 % - Akzent5" xfId="197" builtinId="47" customBuiltin="1"/>
    <cellStyle name="40 % - Akzent5 2" xfId="326" xr:uid="{00000000-0005-0000-0000-00001B000000}"/>
    <cellStyle name="40 % - Akzent6" xfId="201" builtinId="51" customBuiltin="1"/>
    <cellStyle name="40 % - Akzent6 2" xfId="328" xr:uid="{00000000-0005-0000-0000-00001D000000}"/>
    <cellStyle name="40% - Accent1" xfId="12" xr:uid="{00000000-0005-0000-0000-00001E000000}"/>
    <cellStyle name="40% - Accent2" xfId="13" xr:uid="{00000000-0005-0000-0000-00001F000000}"/>
    <cellStyle name="40% - Accent3" xfId="14" xr:uid="{00000000-0005-0000-0000-000020000000}"/>
    <cellStyle name="40% - Accent4" xfId="15" xr:uid="{00000000-0005-0000-0000-000021000000}"/>
    <cellStyle name="40% - Accent5" xfId="16" xr:uid="{00000000-0005-0000-0000-000022000000}"/>
    <cellStyle name="40% - Accent6" xfId="17" xr:uid="{00000000-0005-0000-0000-000023000000}"/>
    <cellStyle name="60 % - Akzent1" xfId="182" builtinId="32" customBuiltin="1"/>
    <cellStyle name="60 % - Akzent2" xfId="186" builtinId="36" customBuiltin="1"/>
    <cellStyle name="60 % - Akzent3" xfId="190" builtinId="40" customBuiltin="1"/>
    <cellStyle name="60 % - Akzent4" xfId="194" builtinId="44" customBuiltin="1"/>
    <cellStyle name="60 % - Akzent5" xfId="198" builtinId="48" customBuiltin="1"/>
    <cellStyle name="60 % - Akzent6" xfId="202" builtinId="52" customBuiltin="1"/>
    <cellStyle name="60% - Accent1" xfId="18" xr:uid="{00000000-0005-0000-0000-00002A000000}"/>
    <cellStyle name="60% - Accent2" xfId="19" xr:uid="{00000000-0005-0000-0000-00002B000000}"/>
    <cellStyle name="60% - Accent3" xfId="20" xr:uid="{00000000-0005-0000-0000-00002C000000}"/>
    <cellStyle name="60% - Accent4" xfId="21" xr:uid="{00000000-0005-0000-0000-00002D000000}"/>
    <cellStyle name="60% - Accent5" xfId="22" xr:uid="{00000000-0005-0000-0000-00002E000000}"/>
    <cellStyle name="60% - Accent6" xfId="23" xr:uid="{00000000-0005-0000-0000-00002F000000}"/>
    <cellStyle name="Accent1" xfId="24" xr:uid="{00000000-0005-0000-0000-000030000000}"/>
    <cellStyle name="Accent2" xfId="25" xr:uid="{00000000-0005-0000-0000-000031000000}"/>
    <cellStyle name="Accent3" xfId="26" xr:uid="{00000000-0005-0000-0000-000032000000}"/>
    <cellStyle name="Accent4" xfId="27" xr:uid="{00000000-0005-0000-0000-000033000000}"/>
    <cellStyle name="Accent5" xfId="28" xr:uid="{00000000-0005-0000-0000-000034000000}"/>
    <cellStyle name="Accent6" xfId="29" xr:uid="{00000000-0005-0000-0000-000035000000}"/>
    <cellStyle name="Akzent1" xfId="179" builtinId="29" customBuiltin="1"/>
    <cellStyle name="Akzent2" xfId="183" builtinId="33" customBuiltin="1"/>
    <cellStyle name="Akzent3" xfId="187" builtinId="37" customBuiltin="1"/>
    <cellStyle name="Akzent4" xfId="191" builtinId="41" customBuiltin="1"/>
    <cellStyle name="Akzent5" xfId="195" builtinId="45" customBuiltin="1"/>
    <cellStyle name="Akzent6" xfId="199" builtinId="49" customBuiltin="1"/>
    <cellStyle name="Ausgabe" xfId="172" builtinId="21" customBuiltin="1"/>
    <cellStyle name="Bad" xfId="30" xr:uid="{00000000-0005-0000-0000-00003D000000}"/>
    <cellStyle name="Berechnung" xfId="173" builtinId="22" customBuiltin="1"/>
    <cellStyle name="Calculation" xfId="31" xr:uid="{00000000-0005-0000-0000-00003F000000}"/>
    <cellStyle name="Check Cell" xfId="32" xr:uid="{00000000-0005-0000-0000-000040000000}"/>
    <cellStyle name="Eingabe" xfId="171" builtinId="20" customBuiltin="1"/>
    <cellStyle name="Ergebnis" xfId="178" builtinId="25" customBuiltin="1"/>
    <cellStyle name="Erklärender Text" xfId="177" builtinId="53" customBuiltin="1"/>
    <cellStyle name="Explanatory Text" xfId="33" xr:uid="{00000000-0005-0000-0000-000044000000}"/>
    <cellStyle name="Good" xfId="34" xr:uid="{00000000-0005-0000-0000-000045000000}"/>
    <cellStyle name="Gut" xfId="168" builtinId="26" customBuiltin="1"/>
    <cellStyle name="Heading 1" xfId="35" xr:uid="{00000000-0005-0000-0000-000047000000}"/>
    <cellStyle name="Heading 2" xfId="36" xr:uid="{00000000-0005-0000-0000-000048000000}"/>
    <cellStyle name="Heading 3" xfId="37" xr:uid="{00000000-0005-0000-0000-000049000000}"/>
    <cellStyle name="Heading 4" xfId="38" xr:uid="{00000000-0005-0000-0000-00004A000000}"/>
    <cellStyle name="Input" xfId="39" xr:uid="{00000000-0005-0000-0000-00004C000000}"/>
    <cellStyle name="Link" xfId="4" builtinId="8"/>
    <cellStyle name="Linked Cell" xfId="40" xr:uid="{00000000-0005-0000-0000-00004D000000}"/>
    <cellStyle name="Neutral" xfId="170" builtinId="28" customBuiltin="1"/>
    <cellStyle name="Neutral 2" xfId="41" xr:uid="{00000000-0005-0000-0000-00004F000000}"/>
    <cellStyle name="Normal 2" xfId="102" xr:uid="{00000000-0005-0000-0000-000050000000}"/>
    <cellStyle name="Normal 2 2" xfId="121" xr:uid="{00000000-0005-0000-0000-000051000000}"/>
    <cellStyle name="Normal 2 2 2" xfId="275" xr:uid="{00000000-0005-0000-0000-000052000000}"/>
    <cellStyle name="Normal 2 3" xfId="139" xr:uid="{00000000-0005-0000-0000-000053000000}"/>
    <cellStyle name="Normal 2 3 2" xfId="293" xr:uid="{00000000-0005-0000-0000-000054000000}"/>
    <cellStyle name="Normal 2 4" xfId="157" xr:uid="{00000000-0005-0000-0000-000055000000}"/>
    <cellStyle name="Normal 2 4 2" xfId="311" xr:uid="{00000000-0005-0000-0000-000056000000}"/>
    <cellStyle name="Normal 2 5" xfId="257" xr:uid="{00000000-0005-0000-0000-000057000000}"/>
    <cellStyle name="Normal 3" xfId="103" xr:uid="{00000000-0005-0000-0000-000058000000}"/>
    <cellStyle name="Normal_Fahrwiderstaende_LINT41" xfId="42" xr:uid="{00000000-0005-0000-0000-000059000000}"/>
    <cellStyle name="Note" xfId="43" xr:uid="{00000000-0005-0000-0000-00005A000000}"/>
    <cellStyle name="Notiz 2" xfId="204" xr:uid="{00000000-0005-0000-0000-00005B000000}"/>
    <cellStyle name="Notiz 2 2" xfId="330" xr:uid="{00000000-0005-0000-0000-00005C000000}"/>
    <cellStyle name="Output" xfId="44" xr:uid="{00000000-0005-0000-0000-00005D000000}"/>
    <cellStyle name="Prozent 2" xfId="62" xr:uid="{00000000-0005-0000-0000-00005E000000}"/>
    <cellStyle name="Prozent 2 2" xfId="101" xr:uid="{00000000-0005-0000-0000-00005F000000}"/>
    <cellStyle name="Schlecht" xfId="169" builtinId="27" customBuiltin="1"/>
    <cellStyle name="Standard" xfId="0" builtinId="0"/>
    <cellStyle name="Standard 10" xfId="122" xr:uid="{00000000-0005-0000-0000-000062000000}"/>
    <cellStyle name="Standard 10 2" xfId="276" xr:uid="{00000000-0005-0000-0000-000063000000}"/>
    <cellStyle name="Standard 11" xfId="140" xr:uid="{00000000-0005-0000-0000-000064000000}"/>
    <cellStyle name="Standard 11 2" xfId="158" xr:uid="{00000000-0005-0000-0000-000065000000}"/>
    <cellStyle name="Standard 11 2 2" xfId="312" xr:uid="{00000000-0005-0000-0000-000066000000}"/>
    <cellStyle name="Standard 11 3" xfId="294" xr:uid="{00000000-0005-0000-0000-000067000000}"/>
    <cellStyle name="Standard 12" xfId="161" xr:uid="{00000000-0005-0000-0000-000068000000}"/>
    <cellStyle name="Standard 12 2" xfId="315" xr:uid="{00000000-0005-0000-0000-000069000000}"/>
    <cellStyle name="Standard 13" xfId="203" xr:uid="{00000000-0005-0000-0000-00006A000000}"/>
    <cellStyle name="Standard 13 2" xfId="329" xr:uid="{00000000-0005-0000-0000-00006B000000}"/>
    <cellStyle name="Standard 14" xfId="206" xr:uid="{00000000-0005-0000-0000-00006C000000}"/>
    <cellStyle name="Standard 14 2" xfId="331" xr:uid="{00000000-0005-0000-0000-00006D000000}"/>
    <cellStyle name="Standard 2" xfId="1" xr:uid="{00000000-0005-0000-0000-00006E000000}"/>
    <cellStyle name="Standard 2 2" xfId="99" xr:uid="{00000000-0005-0000-0000-00006F000000}"/>
    <cellStyle name="Standard 2 3" xfId="205" xr:uid="{00000000-0005-0000-0000-000070000000}"/>
    <cellStyle name="Standard 3" xfId="3" xr:uid="{00000000-0005-0000-0000-000071000000}"/>
    <cellStyle name="Standard 3 10" xfId="207" xr:uid="{00000000-0005-0000-0000-000072000000}"/>
    <cellStyle name="Standard 3 2" xfId="48" xr:uid="{00000000-0005-0000-0000-000073000000}"/>
    <cellStyle name="Standard 3 2 2" xfId="100" xr:uid="{00000000-0005-0000-0000-000074000000}"/>
    <cellStyle name="Standard 3 3" xfId="50" xr:uid="{00000000-0005-0000-0000-000075000000}"/>
    <cellStyle name="Standard 3 3 2" xfId="55" xr:uid="{00000000-0005-0000-0000-000076000000}"/>
    <cellStyle name="Standard 3 3 2 2" xfId="74" xr:uid="{00000000-0005-0000-0000-000077000000}"/>
    <cellStyle name="Standard 3 3 2 2 2" xfId="232" xr:uid="{00000000-0005-0000-0000-000078000000}"/>
    <cellStyle name="Standard 3 3 2 3" xfId="91" xr:uid="{00000000-0005-0000-0000-000079000000}"/>
    <cellStyle name="Standard 3 3 2 3 2" xfId="159" xr:uid="{00000000-0005-0000-0000-00007A000000}"/>
    <cellStyle name="Standard 3 3 2 3 2 2" xfId="162" xr:uid="{00000000-0005-0000-0000-00007B000000}"/>
    <cellStyle name="Standard 3 3 2 3 2 2 2" xfId="316" xr:uid="{00000000-0005-0000-0000-00007C000000}"/>
    <cellStyle name="Standard 3 3 2 3 2 3" xfId="313" xr:uid="{00000000-0005-0000-0000-00007D000000}"/>
    <cellStyle name="Standard 3 3 2 3 3" xfId="249" xr:uid="{00000000-0005-0000-0000-00007E000000}"/>
    <cellStyle name="Standard 3 3 2 4" xfId="113" xr:uid="{00000000-0005-0000-0000-00007F000000}"/>
    <cellStyle name="Standard 3 3 2 4 2" xfId="267" xr:uid="{00000000-0005-0000-0000-000080000000}"/>
    <cellStyle name="Standard 3 3 2 5" xfId="131" xr:uid="{00000000-0005-0000-0000-000081000000}"/>
    <cellStyle name="Standard 3 3 2 5 2" xfId="285" xr:uid="{00000000-0005-0000-0000-000082000000}"/>
    <cellStyle name="Standard 3 3 2 6" xfId="149" xr:uid="{00000000-0005-0000-0000-000083000000}"/>
    <cellStyle name="Standard 3 3 2 6 2" xfId="303" xr:uid="{00000000-0005-0000-0000-000084000000}"/>
    <cellStyle name="Standard 3 3 2 7" xfId="215" xr:uid="{00000000-0005-0000-0000-000085000000}"/>
    <cellStyle name="Standard 3 3 3" xfId="69" xr:uid="{00000000-0005-0000-0000-000086000000}"/>
    <cellStyle name="Standard 3 3 3 2" xfId="227" xr:uid="{00000000-0005-0000-0000-000087000000}"/>
    <cellStyle name="Standard 3 3 4" xfId="86" xr:uid="{00000000-0005-0000-0000-000088000000}"/>
    <cellStyle name="Standard 3 3 4 2" xfId="244" xr:uid="{00000000-0005-0000-0000-000089000000}"/>
    <cellStyle name="Standard 3 3 5" xfId="108" xr:uid="{00000000-0005-0000-0000-00008A000000}"/>
    <cellStyle name="Standard 3 3 5 2" xfId="262" xr:uid="{00000000-0005-0000-0000-00008B000000}"/>
    <cellStyle name="Standard 3 3 6" xfId="126" xr:uid="{00000000-0005-0000-0000-00008C000000}"/>
    <cellStyle name="Standard 3 3 6 2" xfId="280" xr:uid="{00000000-0005-0000-0000-00008D000000}"/>
    <cellStyle name="Standard 3 3 7" xfId="144" xr:uid="{00000000-0005-0000-0000-00008E000000}"/>
    <cellStyle name="Standard 3 3 7 2" xfId="298" xr:uid="{00000000-0005-0000-0000-00008F000000}"/>
    <cellStyle name="Standard 3 3 8" xfId="210" xr:uid="{00000000-0005-0000-0000-000090000000}"/>
    <cellStyle name="Standard 3 4" xfId="56" xr:uid="{00000000-0005-0000-0000-000091000000}"/>
    <cellStyle name="Standard 3 4 2" xfId="75" xr:uid="{00000000-0005-0000-0000-000092000000}"/>
    <cellStyle name="Standard 3 4 2 2" xfId="233" xr:uid="{00000000-0005-0000-0000-000093000000}"/>
    <cellStyle name="Standard 3 4 3" xfId="92" xr:uid="{00000000-0005-0000-0000-000094000000}"/>
    <cellStyle name="Standard 3 4 3 2" xfId="250" xr:uid="{00000000-0005-0000-0000-000095000000}"/>
    <cellStyle name="Standard 3 4 4" xfId="114" xr:uid="{00000000-0005-0000-0000-000096000000}"/>
    <cellStyle name="Standard 3 4 4 2" xfId="268" xr:uid="{00000000-0005-0000-0000-000097000000}"/>
    <cellStyle name="Standard 3 4 5" xfId="132" xr:uid="{00000000-0005-0000-0000-000098000000}"/>
    <cellStyle name="Standard 3 4 5 2" xfId="286" xr:uid="{00000000-0005-0000-0000-000099000000}"/>
    <cellStyle name="Standard 3 4 6" xfId="150" xr:uid="{00000000-0005-0000-0000-00009A000000}"/>
    <cellStyle name="Standard 3 4 6 2" xfId="304" xr:uid="{00000000-0005-0000-0000-00009B000000}"/>
    <cellStyle name="Standard 3 4 7" xfId="216" xr:uid="{00000000-0005-0000-0000-00009C000000}"/>
    <cellStyle name="Standard 3 5" xfId="66" xr:uid="{00000000-0005-0000-0000-00009D000000}"/>
    <cellStyle name="Standard 3 5 2" xfId="224" xr:uid="{00000000-0005-0000-0000-00009E000000}"/>
    <cellStyle name="Standard 3 6" xfId="83" xr:uid="{00000000-0005-0000-0000-00009F000000}"/>
    <cellStyle name="Standard 3 6 2" xfId="241" xr:uid="{00000000-0005-0000-0000-0000A0000000}"/>
    <cellStyle name="Standard 3 7" xfId="105" xr:uid="{00000000-0005-0000-0000-0000A1000000}"/>
    <cellStyle name="Standard 3 7 2" xfId="259" xr:uid="{00000000-0005-0000-0000-0000A2000000}"/>
    <cellStyle name="Standard 3 8" xfId="123" xr:uid="{00000000-0005-0000-0000-0000A3000000}"/>
    <cellStyle name="Standard 3 8 2" xfId="277" xr:uid="{00000000-0005-0000-0000-0000A4000000}"/>
    <cellStyle name="Standard 3 9" xfId="141" xr:uid="{00000000-0005-0000-0000-0000A5000000}"/>
    <cellStyle name="Standard 3 9 2" xfId="295" xr:uid="{00000000-0005-0000-0000-0000A6000000}"/>
    <cellStyle name="Standard 4" xfId="5" xr:uid="{00000000-0005-0000-0000-0000A7000000}"/>
    <cellStyle name="Standard 4 2" xfId="51" xr:uid="{00000000-0005-0000-0000-0000A8000000}"/>
    <cellStyle name="Standard 4 2 2" xfId="57" xr:uid="{00000000-0005-0000-0000-0000A9000000}"/>
    <cellStyle name="Standard 4 2 2 2" xfId="76" xr:uid="{00000000-0005-0000-0000-0000AA000000}"/>
    <cellStyle name="Standard 4 2 2 2 2" xfId="234" xr:uid="{00000000-0005-0000-0000-0000AB000000}"/>
    <cellStyle name="Standard 4 2 2 3" xfId="93" xr:uid="{00000000-0005-0000-0000-0000AC000000}"/>
    <cellStyle name="Standard 4 2 2 3 2" xfId="251" xr:uid="{00000000-0005-0000-0000-0000AD000000}"/>
    <cellStyle name="Standard 4 2 2 4" xfId="115" xr:uid="{00000000-0005-0000-0000-0000AE000000}"/>
    <cellStyle name="Standard 4 2 2 4 2" xfId="269" xr:uid="{00000000-0005-0000-0000-0000AF000000}"/>
    <cellStyle name="Standard 4 2 2 5" xfId="133" xr:uid="{00000000-0005-0000-0000-0000B0000000}"/>
    <cellStyle name="Standard 4 2 2 5 2" xfId="287" xr:uid="{00000000-0005-0000-0000-0000B1000000}"/>
    <cellStyle name="Standard 4 2 2 6" xfId="151" xr:uid="{00000000-0005-0000-0000-0000B2000000}"/>
    <cellStyle name="Standard 4 2 2 6 2" xfId="305" xr:uid="{00000000-0005-0000-0000-0000B3000000}"/>
    <cellStyle name="Standard 4 2 2 7" xfId="217" xr:uid="{00000000-0005-0000-0000-0000B4000000}"/>
    <cellStyle name="Standard 4 2 3" xfId="70" xr:uid="{00000000-0005-0000-0000-0000B5000000}"/>
    <cellStyle name="Standard 4 2 3 2" xfId="228" xr:uid="{00000000-0005-0000-0000-0000B6000000}"/>
    <cellStyle name="Standard 4 2 4" xfId="87" xr:uid="{00000000-0005-0000-0000-0000B7000000}"/>
    <cellStyle name="Standard 4 2 4 2" xfId="245" xr:uid="{00000000-0005-0000-0000-0000B8000000}"/>
    <cellStyle name="Standard 4 2 5" xfId="109" xr:uid="{00000000-0005-0000-0000-0000B9000000}"/>
    <cellStyle name="Standard 4 2 5 2" xfId="263" xr:uid="{00000000-0005-0000-0000-0000BA000000}"/>
    <cellStyle name="Standard 4 2 6" xfId="127" xr:uid="{00000000-0005-0000-0000-0000BB000000}"/>
    <cellStyle name="Standard 4 2 6 2" xfId="281" xr:uid="{00000000-0005-0000-0000-0000BC000000}"/>
    <cellStyle name="Standard 4 2 7" xfId="145" xr:uid="{00000000-0005-0000-0000-0000BD000000}"/>
    <cellStyle name="Standard 4 2 7 2" xfId="299" xr:uid="{00000000-0005-0000-0000-0000BE000000}"/>
    <cellStyle name="Standard 4 2 8" xfId="211" xr:uid="{00000000-0005-0000-0000-0000BF000000}"/>
    <cellStyle name="Standard 4 3" xfId="58" xr:uid="{00000000-0005-0000-0000-0000C0000000}"/>
    <cellStyle name="Standard 4 3 2" xfId="77" xr:uid="{00000000-0005-0000-0000-0000C1000000}"/>
    <cellStyle name="Standard 4 3 2 2" xfId="235" xr:uid="{00000000-0005-0000-0000-0000C2000000}"/>
    <cellStyle name="Standard 4 3 3" xfId="94" xr:uid="{00000000-0005-0000-0000-0000C3000000}"/>
    <cellStyle name="Standard 4 3 3 2" xfId="252" xr:uid="{00000000-0005-0000-0000-0000C4000000}"/>
    <cellStyle name="Standard 4 3 4" xfId="116" xr:uid="{00000000-0005-0000-0000-0000C5000000}"/>
    <cellStyle name="Standard 4 3 4 2" xfId="270" xr:uid="{00000000-0005-0000-0000-0000C6000000}"/>
    <cellStyle name="Standard 4 3 5" xfId="134" xr:uid="{00000000-0005-0000-0000-0000C7000000}"/>
    <cellStyle name="Standard 4 3 5 2" xfId="288" xr:uid="{00000000-0005-0000-0000-0000C8000000}"/>
    <cellStyle name="Standard 4 3 6" xfId="152" xr:uid="{00000000-0005-0000-0000-0000C9000000}"/>
    <cellStyle name="Standard 4 3 6 2" xfId="306" xr:uid="{00000000-0005-0000-0000-0000CA000000}"/>
    <cellStyle name="Standard 4 3 7" xfId="218" xr:uid="{00000000-0005-0000-0000-0000CB000000}"/>
    <cellStyle name="Standard 4 4" xfId="67" xr:uid="{00000000-0005-0000-0000-0000CC000000}"/>
    <cellStyle name="Standard 4 4 2" xfId="225" xr:uid="{00000000-0005-0000-0000-0000CD000000}"/>
    <cellStyle name="Standard 4 5" xfId="84" xr:uid="{00000000-0005-0000-0000-0000CE000000}"/>
    <cellStyle name="Standard 4 5 2" xfId="242" xr:uid="{00000000-0005-0000-0000-0000CF000000}"/>
    <cellStyle name="Standard 4 5 3" xfId="335" xr:uid="{E5510FB9-BE08-44FD-8466-F85E4933EF52}"/>
    <cellStyle name="Standard 4 6" xfId="106" xr:uid="{00000000-0005-0000-0000-0000D0000000}"/>
    <cellStyle name="Standard 4 6 2" xfId="260" xr:uid="{00000000-0005-0000-0000-0000D1000000}"/>
    <cellStyle name="Standard 4 7" xfId="124" xr:uid="{00000000-0005-0000-0000-0000D2000000}"/>
    <cellStyle name="Standard 4 7 2" xfId="278" xr:uid="{00000000-0005-0000-0000-0000D3000000}"/>
    <cellStyle name="Standard 4 8" xfId="142" xr:uid="{00000000-0005-0000-0000-0000D4000000}"/>
    <cellStyle name="Standard 4 8 2" xfId="296" xr:uid="{00000000-0005-0000-0000-0000D5000000}"/>
    <cellStyle name="Standard 4 9" xfId="208" xr:uid="{00000000-0005-0000-0000-0000D6000000}"/>
    <cellStyle name="Standard 5" xfId="49" xr:uid="{00000000-0005-0000-0000-0000D7000000}"/>
    <cellStyle name="Standard 5 10" xfId="143" xr:uid="{00000000-0005-0000-0000-0000D8000000}"/>
    <cellStyle name="Standard 5 10 2" xfId="297" xr:uid="{00000000-0005-0000-0000-0000D9000000}"/>
    <cellStyle name="Standard 5 11" xfId="209" xr:uid="{00000000-0005-0000-0000-0000DA000000}"/>
    <cellStyle name="Standard 5 12" xfId="333" xr:uid="{54A51BA3-7503-49BE-9A96-DC1252BC9879}"/>
    <cellStyle name="Standard 5 2" xfId="52" xr:uid="{00000000-0005-0000-0000-0000DB000000}"/>
    <cellStyle name="Standard 5 2 2" xfId="59" xr:uid="{00000000-0005-0000-0000-0000DC000000}"/>
    <cellStyle name="Standard 5 2 2 2" xfId="78" xr:uid="{00000000-0005-0000-0000-0000DD000000}"/>
    <cellStyle name="Standard 5 2 2 2 2" xfId="236" xr:uid="{00000000-0005-0000-0000-0000DE000000}"/>
    <cellStyle name="Standard 5 2 2 3" xfId="95" xr:uid="{00000000-0005-0000-0000-0000DF000000}"/>
    <cellStyle name="Standard 5 2 2 3 2" xfId="253" xr:uid="{00000000-0005-0000-0000-0000E0000000}"/>
    <cellStyle name="Standard 5 2 2 4" xfId="117" xr:uid="{00000000-0005-0000-0000-0000E1000000}"/>
    <cellStyle name="Standard 5 2 2 4 2" xfId="271" xr:uid="{00000000-0005-0000-0000-0000E2000000}"/>
    <cellStyle name="Standard 5 2 2 5" xfId="135" xr:uid="{00000000-0005-0000-0000-0000E3000000}"/>
    <cellStyle name="Standard 5 2 2 5 2" xfId="289" xr:uid="{00000000-0005-0000-0000-0000E4000000}"/>
    <cellStyle name="Standard 5 2 2 6" xfId="153" xr:uid="{00000000-0005-0000-0000-0000E5000000}"/>
    <cellStyle name="Standard 5 2 2 6 2" xfId="307" xr:uid="{00000000-0005-0000-0000-0000E6000000}"/>
    <cellStyle name="Standard 5 2 2 7" xfId="219" xr:uid="{00000000-0005-0000-0000-0000E7000000}"/>
    <cellStyle name="Standard 5 2 3" xfId="71" xr:uid="{00000000-0005-0000-0000-0000E8000000}"/>
    <cellStyle name="Standard 5 2 3 2" xfId="229" xr:uid="{00000000-0005-0000-0000-0000E9000000}"/>
    <cellStyle name="Standard 5 2 4" xfId="88" xr:uid="{00000000-0005-0000-0000-0000EA000000}"/>
    <cellStyle name="Standard 5 2 4 2" xfId="246" xr:uid="{00000000-0005-0000-0000-0000EB000000}"/>
    <cellStyle name="Standard 5 2 5" xfId="110" xr:uid="{00000000-0005-0000-0000-0000EC000000}"/>
    <cellStyle name="Standard 5 2 5 2" xfId="264" xr:uid="{00000000-0005-0000-0000-0000ED000000}"/>
    <cellStyle name="Standard 5 2 6" xfId="128" xr:uid="{00000000-0005-0000-0000-0000EE000000}"/>
    <cellStyle name="Standard 5 2 6 2" xfId="282" xr:uid="{00000000-0005-0000-0000-0000EF000000}"/>
    <cellStyle name="Standard 5 2 7" xfId="146" xr:uid="{00000000-0005-0000-0000-0000F0000000}"/>
    <cellStyle name="Standard 5 2 7 2" xfId="300" xr:uid="{00000000-0005-0000-0000-0000F1000000}"/>
    <cellStyle name="Standard 5 2 8" xfId="212" xr:uid="{00000000-0005-0000-0000-0000F2000000}"/>
    <cellStyle name="Standard 5 3" xfId="53" xr:uid="{00000000-0005-0000-0000-0000F3000000}"/>
    <cellStyle name="Standard 5 3 2" xfId="60" xr:uid="{00000000-0005-0000-0000-0000F4000000}"/>
    <cellStyle name="Standard 5 3 2 2" xfId="79" xr:uid="{00000000-0005-0000-0000-0000F5000000}"/>
    <cellStyle name="Standard 5 3 2 2 2" xfId="237" xr:uid="{00000000-0005-0000-0000-0000F6000000}"/>
    <cellStyle name="Standard 5 3 2 3" xfId="96" xr:uid="{00000000-0005-0000-0000-0000F7000000}"/>
    <cellStyle name="Standard 5 3 2 3 2" xfId="254" xr:uid="{00000000-0005-0000-0000-0000F8000000}"/>
    <cellStyle name="Standard 5 3 2 4" xfId="118" xr:uid="{00000000-0005-0000-0000-0000F9000000}"/>
    <cellStyle name="Standard 5 3 2 4 2" xfId="272" xr:uid="{00000000-0005-0000-0000-0000FA000000}"/>
    <cellStyle name="Standard 5 3 2 5" xfId="136" xr:uid="{00000000-0005-0000-0000-0000FB000000}"/>
    <cellStyle name="Standard 5 3 2 5 2" xfId="290" xr:uid="{00000000-0005-0000-0000-0000FC000000}"/>
    <cellStyle name="Standard 5 3 2 6" xfId="154" xr:uid="{00000000-0005-0000-0000-0000FD000000}"/>
    <cellStyle name="Standard 5 3 2 6 2" xfId="308" xr:uid="{00000000-0005-0000-0000-0000FE000000}"/>
    <cellStyle name="Standard 5 3 2 7" xfId="220" xr:uid="{00000000-0005-0000-0000-0000FF000000}"/>
    <cellStyle name="Standard 5 3 3" xfId="72" xr:uid="{00000000-0005-0000-0000-000000010000}"/>
    <cellStyle name="Standard 5 3 3 2" xfId="230" xr:uid="{00000000-0005-0000-0000-000001010000}"/>
    <cellStyle name="Standard 5 3 4" xfId="89" xr:uid="{00000000-0005-0000-0000-000002010000}"/>
    <cellStyle name="Standard 5 3 4 2" xfId="247" xr:uid="{00000000-0005-0000-0000-000003010000}"/>
    <cellStyle name="Standard 5 3 5" xfId="111" xr:uid="{00000000-0005-0000-0000-000004010000}"/>
    <cellStyle name="Standard 5 3 5 2" xfId="265" xr:uid="{00000000-0005-0000-0000-000005010000}"/>
    <cellStyle name="Standard 5 3 6" xfId="129" xr:uid="{00000000-0005-0000-0000-000006010000}"/>
    <cellStyle name="Standard 5 3 6 2" xfId="283" xr:uid="{00000000-0005-0000-0000-000007010000}"/>
    <cellStyle name="Standard 5 3 7" xfId="147" xr:uid="{00000000-0005-0000-0000-000008010000}"/>
    <cellStyle name="Standard 5 3 7 2" xfId="301" xr:uid="{00000000-0005-0000-0000-000009010000}"/>
    <cellStyle name="Standard 5 3 8" xfId="213" xr:uid="{00000000-0005-0000-0000-00000A010000}"/>
    <cellStyle name="Standard 5 3 9" xfId="337" xr:uid="{F3C1F64B-4800-43FD-A82F-4959C4B4D8AE}"/>
    <cellStyle name="Standard 5 4" xfId="54" xr:uid="{00000000-0005-0000-0000-00000B010000}"/>
    <cellStyle name="Standard 5 4 2" xfId="61" xr:uid="{00000000-0005-0000-0000-00000C010000}"/>
    <cellStyle name="Standard 5 4 2 2" xfId="80" xr:uid="{00000000-0005-0000-0000-00000D010000}"/>
    <cellStyle name="Standard 5 4 2 2 2" xfId="238" xr:uid="{00000000-0005-0000-0000-00000E010000}"/>
    <cellStyle name="Standard 5 4 2 3" xfId="97" xr:uid="{00000000-0005-0000-0000-00000F010000}"/>
    <cellStyle name="Standard 5 4 2 3 2" xfId="255" xr:uid="{00000000-0005-0000-0000-000010010000}"/>
    <cellStyle name="Standard 5 4 2 4" xfId="119" xr:uid="{00000000-0005-0000-0000-000011010000}"/>
    <cellStyle name="Standard 5 4 2 4 2" xfId="273" xr:uid="{00000000-0005-0000-0000-000012010000}"/>
    <cellStyle name="Standard 5 4 2 5" xfId="137" xr:uid="{00000000-0005-0000-0000-000013010000}"/>
    <cellStyle name="Standard 5 4 2 5 2" xfId="291" xr:uid="{00000000-0005-0000-0000-000014010000}"/>
    <cellStyle name="Standard 5 4 2 6" xfId="155" xr:uid="{00000000-0005-0000-0000-000015010000}"/>
    <cellStyle name="Standard 5 4 2 6 2" xfId="309" xr:uid="{00000000-0005-0000-0000-000016010000}"/>
    <cellStyle name="Standard 5 4 2 7" xfId="221" xr:uid="{00000000-0005-0000-0000-000017010000}"/>
    <cellStyle name="Standard 5 4 2 8" xfId="336" xr:uid="{5C5AC3E6-0EF4-43EC-BE95-F075DA275A16}"/>
    <cellStyle name="Standard 5 4 3" xfId="73" xr:uid="{00000000-0005-0000-0000-000018010000}"/>
    <cellStyle name="Standard 5 4 3 2" xfId="231" xr:uid="{00000000-0005-0000-0000-000019010000}"/>
    <cellStyle name="Standard 5 4 4" xfId="90" xr:uid="{00000000-0005-0000-0000-00001A010000}"/>
    <cellStyle name="Standard 5 4 4 2" xfId="248" xr:uid="{00000000-0005-0000-0000-00001B010000}"/>
    <cellStyle name="Standard 5 4 5" xfId="112" xr:uid="{00000000-0005-0000-0000-00001C010000}"/>
    <cellStyle name="Standard 5 4 5 2" xfId="266" xr:uid="{00000000-0005-0000-0000-00001D010000}"/>
    <cellStyle name="Standard 5 4 6" xfId="130" xr:uid="{00000000-0005-0000-0000-00001E010000}"/>
    <cellStyle name="Standard 5 4 6 2" xfId="284" xr:uid="{00000000-0005-0000-0000-00001F010000}"/>
    <cellStyle name="Standard 5 4 7" xfId="148" xr:uid="{00000000-0005-0000-0000-000020010000}"/>
    <cellStyle name="Standard 5 4 7 2" xfId="302" xr:uid="{00000000-0005-0000-0000-000021010000}"/>
    <cellStyle name="Standard 5 4 8" xfId="214" xr:uid="{00000000-0005-0000-0000-000022010000}"/>
    <cellStyle name="Standard 5 5" xfId="63" xr:uid="{00000000-0005-0000-0000-000023010000}"/>
    <cellStyle name="Standard 5 5 2" xfId="81" xr:uid="{00000000-0005-0000-0000-000024010000}"/>
    <cellStyle name="Standard 5 5 2 2" xfId="239" xr:uid="{00000000-0005-0000-0000-000025010000}"/>
    <cellStyle name="Standard 5 5 3" xfId="98" xr:uid="{00000000-0005-0000-0000-000026010000}"/>
    <cellStyle name="Standard 5 5 3 2" xfId="256" xr:uid="{00000000-0005-0000-0000-000027010000}"/>
    <cellStyle name="Standard 5 5 4" xfId="120" xr:uid="{00000000-0005-0000-0000-000028010000}"/>
    <cellStyle name="Standard 5 5 4 2" xfId="274" xr:uid="{00000000-0005-0000-0000-000029010000}"/>
    <cellStyle name="Standard 5 5 5" xfId="138" xr:uid="{00000000-0005-0000-0000-00002A010000}"/>
    <cellStyle name="Standard 5 5 5 2" xfId="292" xr:uid="{00000000-0005-0000-0000-00002B010000}"/>
    <cellStyle name="Standard 5 5 6" xfId="156" xr:uid="{00000000-0005-0000-0000-00002C010000}"/>
    <cellStyle name="Standard 5 5 6 2" xfId="310" xr:uid="{00000000-0005-0000-0000-00002D010000}"/>
    <cellStyle name="Standard 5 5 7" xfId="160" xr:uid="{00000000-0005-0000-0000-00002E010000}"/>
    <cellStyle name="Standard 5 5 7 2" xfId="314" xr:uid="{00000000-0005-0000-0000-00002F010000}"/>
    <cellStyle name="Standard 5 5 8" xfId="222" xr:uid="{00000000-0005-0000-0000-000030010000}"/>
    <cellStyle name="Standard 5 6" xfId="68" xr:uid="{00000000-0005-0000-0000-000031010000}"/>
    <cellStyle name="Standard 5 6 2" xfId="226" xr:uid="{00000000-0005-0000-0000-000032010000}"/>
    <cellStyle name="Standard 5 7" xfId="85" xr:uid="{00000000-0005-0000-0000-000033010000}"/>
    <cellStyle name="Standard 5 7 2" xfId="243" xr:uid="{00000000-0005-0000-0000-000034010000}"/>
    <cellStyle name="Standard 5 7 3" xfId="334" xr:uid="{38DCAA14-4B3B-42EC-AD1C-0DEFD2236A78}"/>
    <cellStyle name="Standard 5 8" xfId="107" xr:uid="{00000000-0005-0000-0000-000035010000}"/>
    <cellStyle name="Standard 5 8 2" xfId="261" xr:uid="{00000000-0005-0000-0000-000036010000}"/>
    <cellStyle name="Standard 5 9" xfId="125" xr:uid="{00000000-0005-0000-0000-000037010000}"/>
    <cellStyle name="Standard 5 9 2" xfId="279" xr:uid="{00000000-0005-0000-0000-000038010000}"/>
    <cellStyle name="Standard 6" xfId="65" xr:uid="{00000000-0005-0000-0000-000039010000}"/>
    <cellStyle name="Standard 7" xfId="64" xr:uid="{00000000-0005-0000-0000-00003A010000}"/>
    <cellStyle name="Standard 7 2" xfId="223" xr:uid="{00000000-0005-0000-0000-00003B010000}"/>
    <cellStyle name="Standard 7 3" xfId="332" xr:uid="{00000000-0005-0000-0000-00003C010000}"/>
    <cellStyle name="Standard 8" xfId="82" xr:uid="{00000000-0005-0000-0000-00003D010000}"/>
    <cellStyle name="Standard 8 2" xfId="240" xr:uid="{00000000-0005-0000-0000-00003E010000}"/>
    <cellStyle name="Standard 9" xfId="104" xr:uid="{00000000-0005-0000-0000-00003F010000}"/>
    <cellStyle name="Standard 9 2" xfId="258" xr:uid="{00000000-0005-0000-0000-000040010000}"/>
    <cellStyle name="Standard_Koeln-Marienheide_LINT81_4mot_eco_2010-05-19" xfId="2" xr:uid="{00000000-0005-0000-0000-000042010000}"/>
    <cellStyle name="Title" xfId="45" xr:uid="{00000000-0005-0000-0000-000044010000}"/>
    <cellStyle name="Total" xfId="46" xr:uid="{00000000-0005-0000-0000-000045010000}"/>
    <cellStyle name="Überschrift" xfId="163" builtinId="15" customBuiltin="1"/>
    <cellStyle name="Überschrift 1" xfId="164" builtinId="16" customBuiltin="1"/>
    <cellStyle name="Überschrift 2" xfId="165" builtinId="17" customBuiltin="1"/>
    <cellStyle name="Überschrift 3" xfId="166" builtinId="18" customBuiltin="1"/>
    <cellStyle name="Überschrift 4" xfId="167" builtinId="19" customBuiltin="1"/>
    <cellStyle name="Verknüpfte Zelle" xfId="174" builtinId="24" customBuiltin="1"/>
    <cellStyle name="Warnender Text" xfId="176" builtinId="11" customBuiltin="1"/>
    <cellStyle name="Warning Text" xfId="47" xr:uid="{00000000-0005-0000-0000-00004D010000}"/>
    <cellStyle name="Zelle überprüfen" xfId="175" builtinId="23" customBuiltin="1"/>
  </cellStyles>
  <dxfs count="1">
    <dxf>
      <font>
        <b/>
        <i val="0"/>
        <condense val="0"/>
        <extend val="0"/>
        <color indexed="10"/>
      </font>
    </dxf>
  </dxfs>
  <tableStyles count="0" defaultTableStyle="TableStyleMedium2" defaultPivotStyle="PivotStyleLight16"/>
  <colors>
    <mruColors>
      <color rgb="FFFF99CC"/>
      <color rgb="FF99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7</xdr:col>
      <xdr:colOff>753718</xdr:colOff>
      <xdr:row>11</xdr:row>
      <xdr:rowOff>0</xdr:rowOff>
    </xdr:to>
    <xdr:sp macro="" textlink="">
      <xdr:nvSpPr>
        <xdr:cNvPr id="5" name="Textfeld 4">
          <a:extLst>
            <a:ext uri="{FF2B5EF4-FFF2-40B4-BE49-F238E27FC236}">
              <a16:creationId xmlns:a16="http://schemas.microsoft.com/office/drawing/2014/main" id="{64380B40-F1B0-4841-8E78-FFA63558DB18}"/>
            </a:ext>
          </a:extLst>
        </xdr:cNvPr>
        <xdr:cNvSpPr txBox="1"/>
      </xdr:nvSpPr>
      <xdr:spPr>
        <a:xfrm>
          <a:off x="2790825" y="161925"/>
          <a:ext cx="3801718"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trajectory</a:t>
          </a:r>
          <a:r>
            <a:rPr lang="de-DE" sz="1100"/>
            <a:t>:</a:t>
          </a:r>
        </a:p>
        <a:p>
          <a:r>
            <a:rPr lang="de-DE" sz="1100"/>
            <a:t>1. allout 	- Allout</a:t>
          </a:r>
        </a:p>
        <a:p>
          <a:r>
            <a:rPr lang="de-DE" sz="1100"/>
            <a:t>2. redv 	- timetable with reduced</a:t>
          </a:r>
          <a:r>
            <a:rPr lang="de-DE" sz="1100" baseline="0"/>
            <a:t> velocity</a:t>
          </a:r>
        </a:p>
        <a:p>
          <a:r>
            <a:rPr lang="de-DE" sz="1100" baseline="0"/>
            <a:t>3. Coasting	- timetable with coasting</a:t>
          </a:r>
        </a:p>
        <a:p>
          <a:endParaRPr lang="de-DE" sz="1100" baseline="0"/>
        </a:p>
        <a:p>
          <a:r>
            <a:rPr lang="de-DE" sz="1100" b="1" baseline="0"/>
            <a:t>data output:</a:t>
          </a:r>
        </a:p>
        <a:p>
          <a:r>
            <a:rPr lang="de-DE" sz="1100" b="0" baseline="0"/>
            <a:t>if yes	- data will be saved in GUI_results.xlsm</a:t>
          </a:r>
        </a:p>
        <a:p>
          <a:r>
            <a:rPr lang="de-DE" sz="1100" b="0" baseline="0"/>
            <a:t>if no 	- date will not be saved in xls-format</a:t>
          </a:r>
          <a:endParaRPr lang="de-DE" sz="1100" b="0"/>
        </a:p>
      </xdr:txBody>
    </xdr:sp>
    <xdr:clientData/>
  </xdr:twoCellAnchor>
  <xdr:twoCellAnchor>
    <xdr:from>
      <xdr:col>2</xdr:col>
      <xdr:colOff>761999</xdr:colOff>
      <xdr:row>12</xdr:row>
      <xdr:rowOff>0</xdr:rowOff>
    </xdr:from>
    <xdr:to>
      <xdr:col>8</xdr:col>
      <xdr:colOff>753718</xdr:colOff>
      <xdr:row>26</xdr:row>
      <xdr:rowOff>157369</xdr:rowOff>
    </xdr:to>
    <xdr:sp macro="" textlink="">
      <xdr:nvSpPr>
        <xdr:cNvPr id="6" name="Textfeld 5">
          <a:extLst>
            <a:ext uri="{FF2B5EF4-FFF2-40B4-BE49-F238E27FC236}">
              <a16:creationId xmlns:a16="http://schemas.microsoft.com/office/drawing/2014/main" id="{E0AD360C-E8C4-48E0-AF3F-24EB8A30E919}"/>
            </a:ext>
          </a:extLst>
        </xdr:cNvPr>
        <xdr:cNvSpPr txBox="1"/>
      </xdr:nvSpPr>
      <xdr:spPr>
        <a:xfrm>
          <a:off x="2790824" y="1943100"/>
          <a:ext cx="4563719" cy="24243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Input template</a:t>
          </a:r>
          <a:r>
            <a:rPr lang="de-DE" sz="1100" b="1" baseline="0">
              <a:solidFill>
                <a:schemeClr val="dk1"/>
              </a:solidFill>
              <a:effectLst/>
              <a:latin typeface="+mn-lt"/>
              <a:ea typeface="+mn-ea"/>
              <a:cs typeface="+mn-cs"/>
            </a:rPr>
            <a:t> iLint Simulation Model</a:t>
          </a:r>
          <a:r>
            <a:rPr lang="de-DE" sz="1100" b="0" baseline="0">
              <a:solidFill>
                <a:schemeClr val="dk1"/>
              </a:solidFill>
              <a:effectLst/>
              <a:latin typeface="+mn-lt"/>
              <a:ea typeface="+mn-ea"/>
              <a:cs typeface="+mn-cs"/>
            </a:rPr>
            <a:t>  - </a:t>
          </a:r>
          <a:r>
            <a:rPr lang="de-DE" sz="1100" b="1">
              <a:solidFill>
                <a:schemeClr val="dk1"/>
              </a:solidFill>
              <a:effectLst/>
              <a:latin typeface="+mn-lt"/>
              <a:ea typeface="+mn-ea"/>
              <a:cs typeface="+mn-cs"/>
            </a:rPr>
            <a:t>Basic</a:t>
          </a:r>
          <a:r>
            <a:rPr lang="de-DE" sz="1100" b="1" baseline="0">
              <a:solidFill>
                <a:schemeClr val="dk1"/>
              </a:solidFill>
              <a:effectLst/>
              <a:latin typeface="+mn-lt"/>
              <a:ea typeface="+mn-ea"/>
              <a:cs typeface="+mn-cs"/>
            </a:rPr>
            <a:t> template</a:t>
          </a:r>
        </a:p>
        <a:p>
          <a:endParaRPr lang="de-DE" sz="1100" b="0" i="0" baseline="0">
            <a:solidFill>
              <a:schemeClr val="dk1"/>
            </a:solidFill>
            <a:effectLst/>
            <a:latin typeface="+mn-lt"/>
            <a:ea typeface="+mn-ea"/>
            <a:cs typeface="+mn-cs"/>
          </a:endParaRPr>
        </a:p>
        <a:p>
          <a:r>
            <a:rPr lang="de-DE" sz="1100" b="0" i="0" baseline="0">
              <a:solidFill>
                <a:schemeClr val="dk1"/>
              </a:solidFill>
              <a:effectLst/>
              <a:latin typeface="+mn-lt"/>
              <a:ea typeface="+mn-ea"/>
              <a:cs typeface="+mn-cs"/>
            </a:rPr>
            <a:t>created by:</a:t>
          </a:r>
          <a:endParaRPr lang="de-DE">
            <a:effectLst/>
          </a:endParaRPr>
        </a:p>
        <a:p>
          <a:r>
            <a:rPr lang="de-DE" sz="1100" b="0" i="0" baseline="0">
              <a:solidFill>
                <a:schemeClr val="dk1"/>
              </a:solidFill>
              <a:effectLst/>
              <a:latin typeface="+mn-lt"/>
              <a:ea typeface="+mn-ea"/>
              <a:cs typeface="+mn-cs"/>
            </a:rPr>
            <a:t>Deutsches Zentrum für Luft- und Raumfahrt</a:t>
          </a:r>
          <a:endParaRPr lang="de-DE">
            <a:effectLst/>
          </a:endParaRPr>
        </a:p>
        <a:p>
          <a:r>
            <a:rPr lang="de-DE" sz="1100" b="0" i="0" baseline="0">
              <a:solidFill>
                <a:schemeClr val="dk1"/>
              </a:solidFill>
              <a:effectLst/>
              <a:latin typeface="+mn-lt"/>
              <a:ea typeface="+mn-ea"/>
              <a:cs typeface="+mn-cs"/>
            </a:rPr>
            <a:t>Institut für Fahrzeugkonzepte</a:t>
          </a:r>
          <a:endParaRPr lang="de-DE">
            <a:effectLst/>
          </a:endParaRPr>
        </a:p>
        <a:p>
          <a:r>
            <a:rPr lang="de-DE" sz="1100" b="0" i="0" baseline="0">
              <a:solidFill>
                <a:schemeClr val="dk1"/>
              </a:solidFill>
              <a:effectLst/>
              <a:latin typeface="+mn-lt"/>
              <a:ea typeface="+mn-ea"/>
              <a:cs typeface="+mn-cs"/>
            </a:rPr>
            <a:t>author:     EP, Si</a:t>
          </a:r>
          <a:endParaRPr lang="de-DE">
            <a:effectLst/>
          </a:endParaRPr>
        </a:p>
        <a:p>
          <a:r>
            <a:rPr lang="de-DE" sz="1100" b="0" i="0" baseline="0">
              <a:solidFill>
                <a:schemeClr val="dk1"/>
              </a:solidFill>
              <a:effectLst/>
              <a:latin typeface="+mn-lt"/>
              <a:ea typeface="+mn-ea"/>
              <a:cs typeface="+mn-cs"/>
            </a:rPr>
            <a:t>contact:    FK-Simulation@dlr.de</a:t>
          </a:r>
          <a:endParaRPr lang="de-DE">
            <a:effectLst/>
          </a:endParaRPr>
        </a:p>
        <a:p>
          <a:endParaRPr lang="de-DE" sz="1100"/>
        </a:p>
        <a:p>
          <a:pPr marL="0" marR="0" indent="0" defTabSz="914400" eaLnBrk="1" fontAlgn="auto" latinLnBrk="0" hangingPunct="1">
            <a:lnSpc>
              <a:spcPct val="100000"/>
            </a:lnSpc>
            <a:spcBef>
              <a:spcPts val="0"/>
            </a:spcBef>
            <a:spcAft>
              <a:spcPts val="0"/>
            </a:spcAft>
            <a:buClrTx/>
            <a:buSzTx/>
            <a:buFontTx/>
            <a:buNone/>
            <a:tabLst/>
            <a:defRPr/>
          </a:pPr>
          <a:r>
            <a:rPr lang="de-DE" sz="1100"/>
            <a:t>Version:</a:t>
          </a:r>
          <a:r>
            <a:rPr lang="de-DE" sz="1100" baseline="0"/>
            <a:t>  1.0	- 08.08.2016	- Basic template created </a:t>
          </a:r>
          <a:r>
            <a:rPr lang="de-DE" sz="1100" baseline="0">
              <a:solidFill>
                <a:schemeClr val="dk1"/>
              </a:solidFill>
              <a:effectLst/>
              <a:latin typeface="+mn-lt"/>
              <a:ea typeface="+mn-ea"/>
              <a:cs typeface="+mn-cs"/>
            </a:rPr>
            <a:t>for simulation 		model Version 1.9</a:t>
          </a:r>
          <a:r>
            <a:rPr lang="de-DE" sz="1100" baseline="0"/>
            <a:t> with annotations 		</a:t>
          </a:r>
          <a:endParaRPr lang="de-D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104775</xdr:colOff>
      <xdr:row>2</xdr:row>
      <xdr:rowOff>152401</xdr:rowOff>
    </xdr:from>
    <xdr:to>
      <xdr:col>7</xdr:col>
      <xdr:colOff>419100</xdr:colOff>
      <xdr:row>5</xdr:row>
      <xdr:rowOff>1</xdr:rowOff>
    </xdr:to>
    <xdr:sp macro="" textlink="">
      <xdr:nvSpPr>
        <xdr:cNvPr id="2" name="Textfeld 1">
          <a:extLst>
            <a:ext uri="{FF2B5EF4-FFF2-40B4-BE49-F238E27FC236}">
              <a16:creationId xmlns:a16="http://schemas.microsoft.com/office/drawing/2014/main" id="{8098B51C-DC94-4039-85CE-513AF26A6F78}"/>
            </a:ext>
          </a:extLst>
        </xdr:cNvPr>
        <xdr:cNvSpPr txBox="1"/>
      </xdr:nvSpPr>
      <xdr:spPr>
        <a:xfrm>
          <a:off x="2390775" y="533401"/>
          <a:ext cx="53721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wheel_diameter(mm)	- diameter</a:t>
          </a:r>
          <a:r>
            <a:rPr lang="de-DE" sz="1100" baseline="0"/>
            <a:t> of the wheel in mm</a:t>
          </a:r>
          <a:endParaRPr lang="de-DE"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371475</xdr:colOff>
      <xdr:row>3</xdr:row>
      <xdr:rowOff>9525</xdr:rowOff>
    </xdr:from>
    <xdr:to>
      <xdr:col>6</xdr:col>
      <xdr:colOff>742950</xdr:colOff>
      <xdr:row>5</xdr:row>
      <xdr:rowOff>114300</xdr:rowOff>
    </xdr:to>
    <xdr:sp macro="" textlink="">
      <xdr:nvSpPr>
        <xdr:cNvPr id="2" name="Textfeld 1">
          <a:extLst>
            <a:ext uri="{FF2B5EF4-FFF2-40B4-BE49-F238E27FC236}">
              <a16:creationId xmlns:a16="http://schemas.microsoft.com/office/drawing/2014/main" id="{40CAB123-6E2B-4CB3-8E41-F799D6434A98}"/>
            </a:ext>
          </a:extLst>
        </xdr:cNvPr>
        <xdr:cNvSpPr txBox="1"/>
      </xdr:nvSpPr>
      <xdr:spPr>
        <a:xfrm>
          <a:off x="2905125" y="581025"/>
          <a:ext cx="485775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gear_ratio		- gear ratio</a:t>
          </a:r>
          <a:r>
            <a:rPr lang="de-DE" sz="1100" baseline="0"/>
            <a:t> of the gearbox</a:t>
          </a:r>
        </a:p>
        <a:p>
          <a:r>
            <a:rPr lang="de-DE" sz="1100"/>
            <a:t>eta_gearbox(0_1)	- efficienc y of the gearbox</a:t>
          </a:r>
          <a:r>
            <a:rPr lang="de-DE" sz="1100" baseline="0"/>
            <a:t> in [0...1]</a:t>
          </a:r>
          <a:endParaRPr lang="de-D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638174</xdr:colOff>
      <xdr:row>0</xdr:row>
      <xdr:rowOff>95247</xdr:rowOff>
    </xdr:from>
    <xdr:to>
      <xdr:col>11</xdr:col>
      <xdr:colOff>381000</xdr:colOff>
      <xdr:row>54</xdr:row>
      <xdr:rowOff>104774</xdr:rowOff>
    </xdr:to>
    <xdr:sp macro="" textlink="">
      <xdr:nvSpPr>
        <xdr:cNvPr id="2" name="Textfeld 1">
          <a:extLst>
            <a:ext uri="{FF2B5EF4-FFF2-40B4-BE49-F238E27FC236}">
              <a16:creationId xmlns:a16="http://schemas.microsoft.com/office/drawing/2014/main" id="{79838EAB-32A1-40D7-9626-91C05DA51236}"/>
            </a:ext>
          </a:extLst>
        </xdr:cNvPr>
        <xdr:cNvSpPr txBox="1"/>
      </xdr:nvSpPr>
      <xdr:spPr>
        <a:xfrm>
          <a:off x="3619499" y="95247"/>
          <a:ext cx="6600826" cy="87534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control_strategy		- control strategy</a:t>
          </a:r>
        </a:p>
        <a:p>
          <a:r>
            <a:rPr lang="de-DE" sz="1100"/>
            <a:t>			</a:t>
          </a:r>
          <a:r>
            <a:rPr lang="de-DE" sz="1100" baseline="0"/>
            <a:t>  1 - Control strategy 1a with SOC limits</a:t>
          </a:r>
        </a:p>
        <a:p>
          <a:r>
            <a:rPr lang="de-DE" sz="1100" baseline="0"/>
            <a:t>			  2 - empty</a:t>
          </a:r>
        </a:p>
        <a:p>
          <a:r>
            <a:rPr lang="de-DE" sz="1100" baseline="0"/>
            <a:t>			  3 - empty</a:t>
          </a:r>
        </a:p>
        <a:p>
          <a:r>
            <a:rPr lang="de-DE" sz="1100" baseline="0"/>
            <a:t>			  4 - </a:t>
          </a:r>
          <a:r>
            <a:rPr lang="de-DE" sz="1100" baseline="0">
              <a:solidFill>
                <a:schemeClr val="dk1"/>
              </a:solidFill>
              <a:effectLst/>
              <a:latin typeface="+mn-lt"/>
              <a:ea typeface="+mn-ea"/>
              <a:cs typeface="+mn-cs"/>
            </a:rPr>
            <a:t>Control strategy 1b with PT2-element</a:t>
          </a:r>
        </a:p>
        <a:p>
          <a:r>
            <a:rPr lang="de-DE" sz="1100" baseline="0">
              <a:solidFill>
                <a:schemeClr val="dk1"/>
              </a:solidFill>
              <a:effectLst/>
              <a:latin typeface="+mn-lt"/>
              <a:ea typeface="+mn-ea"/>
              <a:cs typeface="+mn-cs"/>
            </a:rPr>
            <a:t>			  5 - Control strategy  2 with PT2-element</a:t>
          </a:r>
        </a:p>
        <a:p>
          <a:endParaRPr lang="de-DE"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e-DE" sz="1100"/>
            <a:t>hw_slew_rates_gradP_rising(W/s)	- maximum </a:t>
          </a:r>
          <a:r>
            <a:rPr lang="de-DE" sz="1100" baseline="0"/>
            <a:t>gradient fuel cell power rising in W/s - should be 				greater than </a:t>
          </a:r>
          <a:r>
            <a:rPr lang="de-DE" sz="1100" b="0" i="0" u="none" strike="noStrike" baseline="0">
              <a:solidFill>
                <a:schemeClr val="dk1"/>
              </a:solidFill>
              <a:latin typeface="+mn-lt"/>
              <a:ea typeface="+mn-ea"/>
              <a:cs typeface="+mn-cs"/>
            </a:rPr>
            <a:t>power gradient for P_FCC_min</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t>			"</a:t>
          </a:r>
          <a:r>
            <a:rPr lang="de-DE" sz="1100" b="0" i="0" u="none" strike="noStrike" baseline="0">
              <a:solidFill>
                <a:schemeClr val="dk1"/>
              </a:solidFill>
              <a:latin typeface="+mn-lt"/>
              <a:ea typeface="+mn-ea"/>
              <a:cs typeface="+mn-cs"/>
            </a:rPr>
            <a:t>]gradp_rising_min(W/s)" in sheet "fuel cell composition", 				otherwise a warning will be displayed in the command window. 				Set to 10^9 in case of instantaneous rising.</a:t>
          </a:r>
        </a:p>
        <a:p>
          <a:pPr marL="0" marR="0" indent="0" defTabSz="914400" eaLnBrk="1" fontAlgn="auto" latinLnBrk="0" hangingPunct="1">
            <a:lnSpc>
              <a:spcPct val="100000"/>
            </a:lnSpc>
            <a:spcBef>
              <a:spcPts val="0"/>
            </a:spcBef>
            <a:spcAft>
              <a:spcPts val="0"/>
            </a:spcAft>
            <a:buClrTx/>
            <a:buSzTx/>
            <a:buFontTx/>
            <a:buNone/>
            <a:tabLst/>
            <a:defRPr/>
          </a:pPr>
          <a:endParaRPr lang="de-DE" sz="1100" baseline="0"/>
        </a:p>
        <a:p>
          <a:pPr eaLnBrk="1" fontAlgn="auto" latinLnBrk="0" hangingPunct="1"/>
          <a:r>
            <a:rPr lang="de-DE" sz="1100"/>
            <a:t>hw_slew_rates_gradP_falling(W/s)	- </a:t>
          </a:r>
          <a:r>
            <a:rPr lang="de-DE" sz="1100">
              <a:solidFill>
                <a:schemeClr val="dk1"/>
              </a:solidFill>
              <a:effectLst/>
              <a:latin typeface="+mn-lt"/>
              <a:ea typeface="+mn-ea"/>
              <a:cs typeface="+mn-cs"/>
            </a:rPr>
            <a:t>maximum </a:t>
          </a:r>
          <a:r>
            <a:rPr lang="de-DE" sz="1100" baseline="0">
              <a:solidFill>
                <a:schemeClr val="dk1"/>
              </a:solidFill>
              <a:effectLst/>
              <a:latin typeface="+mn-lt"/>
              <a:ea typeface="+mn-ea"/>
              <a:cs typeface="+mn-cs"/>
            </a:rPr>
            <a:t>gradient fuel cell power falling in W/s (negative) - 				should be smaller than </a:t>
          </a:r>
          <a:r>
            <a:rPr lang="de-DE" sz="1100" b="0" i="0" baseline="0">
              <a:solidFill>
                <a:schemeClr val="dk1"/>
              </a:solidFill>
              <a:effectLst/>
              <a:latin typeface="+mn-lt"/>
              <a:ea typeface="+mn-ea"/>
              <a:cs typeface="+mn-cs"/>
            </a:rPr>
            <a:t>power gradient for P_FCC_max</a:t>
          </a:r>
          <a:endParaRPr lang="de-DE">
            <a:effectLst/>
          </a:endParaRP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a:t>
          </a:r>
          <a:r>
            <a:rPr lang="de-DE" sz="1100" b="0" i="0" u="none" strike="noStrike" baseline="0">
              <a:solidFill>
                <a:schemeClr val="dk1"/>
              </a:solidFill>
              <a:latin typeface="+mn-lt"/>
              <a:ea typeface="+mn-ea"/>
              <a:cs typeface="+mn-cs"/>
            </a:rPr>
            <a:t>]gradp_falling_max(W/s) </a:t>
          </a:r>
          <a:r>
            <a:rPr lang="de-DE" sz="1100" b="0" i="0" baseline="0">
              <a:solidFill>
                <a:schemeClr val="dk1"/>
              </a:solidFill>
              <a:effectLst/>
              <a:latin typeface="+mn-lt"/>
              <a:ea typeface="+mn-ea"/>
              <a:cs typeface="+mn-cs"/>
            </a:rPr>
            <a:t>in sheet "fuel cell composition", 				otherwise a warning will be displayed in the command window</a:t>
          </a:r>
        </a:p>
        <a:p>
          <a:pPr marL="0" marR="0" indent="0" defTabSz="914400" eaLnBrk="1" fontAlgn="auto" latinLnBrk="0" hangingPunct="1">
            <a:lnSpc>
              <a:spcPct val="100000"/>
            </a:lnSpc>
            <a:spcBef>
              <a:spcPts val="0"/>
            </a:spcBef>
            <a:spcAft>
              <a:spcPts val="0"/>
            </a:spcAft>
            <a:buClrTx/>
            <a:buSzTx/>
            <a:buFontTx/>
            <a:buNone/>
            <a:tabLst/>
            <a:defRPr/>
          </a:pPr>
          <a:r>
            <a:rPr lang="de-DE" sz="1100" b="0" i="0" baseline="0">
              <a:solidFill>
                <a:schemeClr val="dk1"/>
              </a:solidFill>
              <a:effectLst/>
              <a:latin typeface="+mn-lt"/>
              <a:ea typeface="+mn-ea"/>
              <a:cs typeface="+mn-cs"/>
            </a:rPr>
            <a:t>			Set to 10^9 in case of instantaneous falling.</a:t>
          </a:r>
          <a:endParaRPr lang="de-DE">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r>
            <a:rPr lang="de-DE" sz="1100"/>
            <a:t>srt1_soc_max2_soc(0_1)		- Control strategy 1 -</a:t>
          </a:r>
          <a:r>
            <a:rPr lang="de-DE" sz="1100" baseline="0"/>
            <a:t> SOC limit max2 in [0...1]</a:t>
          </a:r>
        </a:p>
        <a:p>
          <a:pPr marL="0" marR="0" indent="0" defTabSz="914400" eaLnBrk="1" fontAlgn="auto" latinLnBrk="0" hangingPunct="1">
            <a:lnSpc>
              <a:spcPct val="100000"/>
            </a:lnSpc>
            <a:spcBef>
              <a:spcPts val="0"/>
            </a:spcBef>
            <a:spcAft>
              <a:spcPts val="0"/>
            </a:spcAft>
            <a:buClrTx/>
            <a:buSzTx/>
            <a:buFontTx/>
            <a:buNone/>
            <a:tabLst/>
            <a:defRPr/>
          </a:pPr>
          <a:r>
            <a:rPr lang="de-DE" sz="1100"/>
            <a:t>srt1_soc_max1_soc</a:t>
          </a:r>
          <a:r>
            <a:rPr lang="de-DE" sz="1100">
              <a:solidFill>
                <a:schemeClr val="dk1"/>
              </a:solidFill>
              <a:effectLst/>
              <a:latin typeface="+mn-lt"/>
              <a:ea typeface="+mn-ea"/>
              <a:cs typeface="+mn-cs"/>
            </a:rPr>
            <a:t>(0_1)</a:t>
          </a:r>
          <a:r>
            <a:rPr lang="de-DE" sz="1100"/>
            <a:t>		- </a:t>
          </a:r>
          <a:r>
            <a:rPr lang="de-DE" sz="1100">
              <a:solidFill>
                <a:schemeClr val="dk1"/>
              </a:solidFill>
              <a:effectLst/>
              <a:latin typeface="+mn-lt"/>
              <a:ea typeface="+mn-ea"/>
              <a:cs typeface="+mn-cs"/>
            </a:rPr>
            <a:t>Control strategy 1 -</a:t>
          </a:r>
          <a:r>
            <a:rPr lang="de-DE" sz="1100" baseline="0">
              <a:solidFill>
                <a:schemeClr val="dk1"/>
              </a:solidFill>
              <a:effectLst/>
              <a:latin typeface="+mn-lt"/>
              <a:ea typeface="+mn-ea"/>
              <a:cs typeface="+mn-cs"/>
            </a:rPr>
            <a:t> SOC limit max1 in [0...1]</a:t>
          </a:r>
        </a:p>
        <a:p>
          <a:pPr marL="0" marR="0" indent="0" defTabSz="914400" eaLnBrk="1" fontAlgn="auto" latinLnBrk="0" hangingPunct="1">
            <a:lnSpc>
              <a:spcPct val="100000"/>
            </a:lnSpc>
            <a:spcBef>
              <a:spcPts val="0"/>
            </a:spcBef>
            <a:spcAft>
              <a:spcPts val="0"/>
            </a:spcAft>
            <a:buClrTx/>
            <a:buSzTx/>
            <a:buFontTx/>
            <a:buNone/>
            <a:tabLst/>
            <a:defRPr/>
          </a:pPr>
          <a:r>
            <a:rPr lang="de-DE" sz="1100"/>
            <a:t>srt1_soc_med_soc</a:t>
          </a:r>
          <a:r>
            <a:rPr lang="de-DE" sz="1100">
              <a:solidFill>
                <a:schemeClr val="dk1"/>
              </a:solidFill>
              <a:effectLst/>
              <a:latin typeface="+mn-lt"/>
              <a:ea typeface="+mn-ea"/>
              <a:cs typeface="+mn-cs"/>
            </a:rPr>
            <a:t>(0_1)</a:t>
          </a:r>
          <a:r>
            <a:rPr lang="de-DE" sz="1100"/>
            <a:t>		- </a:t>
          </a:r>
          <a:r>
            <a:rPr lang="de-DE" sz="1100">
              <a:solidFill>
                <a:schemeClr val="dk1"/>
              </a:solidFill>
              <a:effectLst/>
              <a:latin typeface="+mn-lt"/>
              <a:ea typeface="+mn-ea"/>
              <a:cs typeface="+mn-cs"/>
            </a:rPr>
            <a:t>Control strategy 1 -</a:t>
          </a:r>
          <a:r>
            <a:rPr lang="de-DE" sz="1100" baseline="0">
              <a:solidFill>
                <a:schemeClr val="dk1"/>
              </a:solidFill>
              <a:effectLst/>
              <a:latin typeface="+mn-lt"/>
              <a:ea typeface="+mn-ea"/>
              <a:cs typeface="+mn-cs"/>
            </a:rPr>
            <a:t> SOC limit med soc in [0...1]</a:t>
          </a:r>
        </a:p>
        <a:p>
          <a:pPr marL="0" marR="0" indent="0" defTabSz="914400" eaLnBrk="1" fontAlgn="auto" latinLnBrk="0" hangingPunct="1">
            <a:lnSpc>
              <a:spcPct val="100000"/>
            </a:lnSpc>
            <a:spcBef>
              <a:spcPts val="0"/>
            </a:spcBef>
            <a:spcAft>
              <a:spcPts val="0"/>
            </a:spcAft>
            <a:buClrTx/>
            <a:buSzTx/>
            <a:buFontTx/>
            <a:buNone/>
            <a:tabLst/>
            <a:defRPr/>
          </a:pPr>
          <a:r>
            <a:rPr lang="de-DE">
              <a:effectLst/>
            </a:rPr>
            <a:t>srt1_soc_min1_soc</a:t>
          </a:r>
          <a:r>
            <a:rPr lang="de-DE" sz="1100">
              <a:solidFill>
                <a:schemeClr val="dk1"/>
              </a:solidFill>
              <a:effectLst/>
              <a:latin typeface="+mn-lt"/>
              <a:ea typeface="+mn-ea"/>
              <a:cs typeface="+mn-cs"/>
            </a:rPr>
            <a:t>(0_1)</a:t>
          </a:r>
          <a:r>
            <a:rPr lang="de-DE">
              <a:effectLst/>
            </a:rPr>
            <a:t>		- </a:t>
          </a:r>
          <a:r>
            <a:rPr lang="de-DE" sz="1100">
              <a:solidFill>
                <a:schemeClr val="dk1"/>
              </a:solidFill>
              <a:effectLst/>
              <a:latin typeface="+mn-lt"/>
              <a:ea typeface="+mn-ea"/>
              <a:cs typeface="+mn-cs"/>
            </a:rPr>
            <a:t>Control strategy 1 -</a:t>
          </a:r>
          <a:r>
            <a:rPr lang="de-DE" sz="1100" baseline="0">
              <a:solidFill>
                <a:schemeClr val="dk1"/>
              </a:solidFill>
              <a:effectLst/>
              <a:latin typeface="+mn-lt"/>
              <a:ea typeface="+mn-ea"/>
              <a:cs typeface="+mn-cs"/>
            </a:rPr>
            <a:t> SOC limit min1 in [0...1]</a:t>
          </a:r>
        </a:p>
        <a:p>
          <a:pPr marL="0" marR="0" indent="0" defTabSz="914400" eaLnBrk="1" fontAlgn="auto" latinLnBrk="0" hangingPunct="1">
            <a:lnSpc>
              <a:spcPct val="100000"/>
            </a:lnSpc>
            <a:spcBef>
              <a:spcPts val="0"/>
            </a:spcBef>
            <a:spcAft>
              <a:spcPts val="0"/>
            </a:spcAft>
            <a:buClrTx/>
            <a:buSzTx/>
            <a:buFontTx/>
            <a:buNone/>
            <a:tabLst/>
            <a:defRPr/>
          </a:pPr>
          <a:r>
            <a:rPr lang="de-DE">
              <a:effectLst/>
            </a:rPr>
            <a:t>srt1_soc_min2_soc</a:t>
          </a:r>
          <a:r>
            <a:rPr lang="de-DE" sz="1100">
              <a:solidFill>
                <a:schemeClr val="dk1"/>
              </a:solidFill>
              <a:effectLst/>
              <a:latin typeface="+mn-lt"/>
              <a:ea typeface="+mn-ea"/>
              <a:cs typeface="+mn-cs"/>
            </a:rPr>
            <a:t>(0_1)</a:t>
          </a:r>
          <a:r>
            <a:rPr lang="de-DE">
              <a:effectLst/>
            </a:rPr>
            <a:t>		-</a:t>
          </a:r>
          <a:r>
            <a:rPr lang="de-DE" baseline="0">
              <a:effectLst/>
            </a:rPr>
            <a:t> </a:t>
          </a:r>
          <a:r>
            <a:rPr lang="de-DE" sz="1100">
              <a:solidFill>
                <a:schemeClr val="dk1"/>
              </a:solidFill>
              <a:effectLst/>
              <a:latin typeface="+mn-lt"/>
              <a:ea typeface="+mn-ea"/>
              <a:cs typeface="+mn-cs"/>
            </a:rPr>
            <a:t>Control strategy 1 -</a:t>
          </a:r>
          <a:r>
            <a:rPr lang="de-DE" sz="1100" baseline="0">
              <a:solidFill>
                <a:schemeClr val="dk1"/>
              </a:solidFill>
              <a:effectLst/>
              <a:latin typeface="+mn-lt"/>
              <a:ea typeface="+mn-ea"/>
              <a:cs typeface="+mn-cs"/>
            </a:rPr>
            <a:t> SOC limit min2 in [0...1]</a:t>
          </a:r>
          <a:endParaRPr lang="de-DE">
            <a:effectLst/>
          </a:endParaRPr>
        </a:p>
        <a:p>
          <a:pPr eaLnBrk="1" fontAlgn="auto" latinLnBrk="0" hangingPunct="1"/>
          <a:endParaRPr lang="de-DE">
            <a:effectLst/>
          </a:endParaRPr>
        </a:p>
        <a:p>
          <a:r>
            <a:rPr lang="de-DE" sz="1100"/>
            <a:t>p_op_min(W)			- minimum operational power fuel cell in W</a:t>
          </a:r>
        </a:p>
        <a:p>
          <a:r>
            <a:rPr lang="de-DE" sz="1100"/>
            <a:t>p_op_max(W)			-</a:t>
          </a:r>
          <a:r>
            <a:rPr lang="de-DE" sz="1100" baseline="0"/>
            <a:t> mximum operational power fuel cell in W</a:t>
          </a:r>
        </a:p>
        <a:p>
          <a:endParaRPr lang="de-DE" sz="1100" baseline="0"/>
        </a:p>
        <a:p>
          <a:pPr marL="0" marR="0" indent="0" defTabSz="914400" eaLnBrk="1" fontAlgn="auto" latinLnBrk="0" hangingPunct="1">
            <a:lnSpc>
              <a:spcPct val="100000"/>
            </a:lnSpc>
            <a:spcBef>
              <a:spcPts val="0"/>
            </a:spcBef>
            <a:spcAft>
              <a:spcPts val="0"/>
            </a:spcAft>
            <a:buClrTx/>
            <a:buSzTx/>
            <a:buFontTx/>
            <a:buNone/>
            <a:tabLst/>
            <a:defRPr/>
          </a:pPr>
          <a:r>
            <a:rPr lang="de-DE" sz="1100" baseline="0"/>
            <a:t>str2_soc_max(0_1)		- </a:t>
          </a:r>
          <a:r>
            <a:rPr lang="de-DE" sz="1100">
              <a:solidFill>
                <a:schemeClr val="dk1"/>
              </a:solidFill>
              <a:effectLst/>
              <a:latin typeface="+mn-lt"/>
              <a:ea typeface="+mn-ea"/>
              <a:cs typeface="+mn-cs"/>
            </a:rPr>
            <a:t>Control strategy 2 -</a:t>
          </a:r>
          <a:r>
            <a:rPr lang="de-DE" sz="1100" baseline="0">
              <a:solidFill>
                <a:schemeClr val="dk1"/>
              </a:solidFill>
              <a:effectLst/>
              <a:latin typeface="+mn-lt"/>
              <a:ea typeface="+mn-ea"/>
              <a:cs typeface="+mn-cs"/>
            </a:rPr>
            <a:t> maximum SOC  in [0...1]</a:t>
          </a:r>
        </a:p>
        <a:p>
          <a:pPr marL="0" marR="0" indent="0" defTabSz="914400" eaLnBrk="1" fontAlgn="auto" latinLnBrk="0" hangingPunct="1">
            <a:lnSpc>
              <a:spcPct val="100000"/>
            </a:lnSpc>
            <a:spcBef>
              <a:spcPts val="0"/>
            </a:spcBef>
            <a:spcAft>
              <a:spcPts val="0"/>
            </a:spcAft>
            <a:buClrTx/>
            <a:buSzTx/>
            <a:buFontTx/>
            <a:buNone/>
            <a:tabLst/>
            <a:defRPr/>
          </a:pPr>
          <a:r>
            <a:rPr lang="de-DE">
              <a:effectLst/>
            </a:rPr>
            <a:t>str2_soc_min(0_1)		- </a:t>
          </a:r>
          <a:r>
            <a:rPr lang="de-DE" sz="1100">
              <a:solidFill>
                <a:schemeClr val="dk1"/>
              </a:solidFill>
              <a:effectLst/>
              <a:latin typeface="+mn-lt"/>
              <a:ea typeface="+mn-ea"/>
              <a:cs typeface="+mn-cs"/>
            </a:rPr>
            <a:t>Control strategy 2 -</a:t>
          </a:r>
          <a:r>
            <a:rPr lang="de-DE" sz="1100" baseline="0">
              <a:solidFill>
                <a:schemeClr val="dk1"/>
              </a:solidFill>
              <a:effectLst/>
              <a:latin typeface="+mn-lt"/>
              <a:ea typeface="+mn-ea"/>
              <a:cs typeface="+mn-cs"/>
            </a:rPr>
            <a:t> minimum SOC  in [0...1]</a:t>
          </a:r>
        </a:p>
        <a:p>
          <a:pPr marL="0" marR="0" indent="0" defTabSz="914400" eaLnBrk="1" fontAlgn="auto" latinLnBrk="0" hangingPunct="1">
            <a:lnSpc>
              <a:spcPct val="100000"/>
            </a:lnSpc>
            <a:spcBef>
              <a:spcPts val="0"/>
            </a:spcBef>
            <a:spcAft>
              <a:spcPts val="0"/>
            </a:spcAft>
            <a:buClrTx/>
            <a:buSzTx/>
            <a:buFontTx/>
            <a:buNone/>
            <a:tabLst/>
            <a:defRPr/>
          </a:pPr>
          <a:r>
            <a:rPr lang="de-DE">
              <a:effectLst/>
            </a:rPr>
            <a:t>str2_soc_desired(0_1)		- </a:t>
          </a:r>
          <a:r>
            <a:rPr lang="de-DE" sz="1100">
              <a:solidFill>
                <a:schemeClr val="dk1"/>
              </a:solidFill>
              <a:effectLst/>
              <a:latin typeface="+mn-lt"/>
              <a:ea typeface="+mn-ea"/>
              <a:cs typeface="+mn-cs"/>
            </a:rPr>
            <a:t>Control strategy 2 -</a:t>
          </a:r>
          <a:r>
            <a:rPr lang="de-DE" sz="1100" baseline="0">
              <a:solidFill>
                <a:schemeClr val="dk1"/>
              </a:solidFill>
              <a:effectLst/>
              <a:latin typeface="+mn-lt"/>
              <a:ea typeface="+mn-ea"/>
              <a:cs typeface="+mn-cs"/>
            </a:rPr>
            <a:t> desired SOC  in [0...1]</a:t>
          </a:r>
        </a:p>
        <a:p>
          <a:pPr marL="0" marR="0" indent="0" defTabSz="914400" eaLnBrk="1" fontAlgn="auto" latinLnBrk="0" hangingPunct="1">
            <a:lnSpc>
              <a:spcPct val="100000"/>
            </a:lnSpc>
            <a:spcBef>
              <a:spcPts val="0"/>
            </a:spcBef>
            <a:spcAft>
              <a:spcPts val="0"/>
            </a:spcAft>
            <a:buClrTx/>
            <a:buSzTx/>
            <a:buFontTx/>
            <a:buNone/>
            <a:tabLst/>
            <a:defRPr/>
          </a:pPr>
          <a:r>
            <a:rPr lang="de-DE">
              <a:effectLst/>
            </a:rPr>
            <a:t>str2_soc_factor			- </a:t>
          </a:r>
          <a:r>
            <a:rPr lang="de-DE" sz="1100">
              <a:solidFill>
                <a:schemeClr val="dk1"/>
              </a:solidFill>
              <a:effectLst/>
              <a:latin typeface="+mn-lt"/>
              <a:ea typeface="+mn-ea"/>
              <a:cs typeface="+mn-cs"/>
            </a:rPr>
            <a:t>Control strategy 2 -</a:t>
          </a:r>
          <a:r>
            <a:rPr lang="de-DE" sz="1100" baseline="0">
              <a:solidFill>
                <a:schemeClr val="dk1"/>
              </a:solidFill>
              <a:effectLst/>
              <a:latin typeface="+mn-lt"/>
              <a:ea typeface="+mn-ea"/>
              <a:cs typeface="+mn-cs"/>
            </a:rPr>
            <a:t> SOC factor  to determine the battery power 			setpoint</a:t>
          </a:r>
        </a:p>
        <a:p>
          <a:pPr marL="0" marR="0" indent="0" defTabSz="914400" eaLnBrk="1" fontAlgn="auto" latinLnBrk="0" hangingPunct="1">
            <a:lnSpc>
              <a:spcPct val="100000"/>
            </a:lnSpc>
            <a:spcBef>
              <a:spcPts val="0"/>
            </a:spcBef>
            <a:spcAft>
              <a:spcPts val="0"/>
            </a:spcAft>
            <a:buClrTx/>
            <a:buSzTx/>
            <a:buFontTx/>
            <a:buNone/>
            <a:tabLst/>
            <a:defRPr/>
          </a:pPr>
          <a:endParaRPr lang="de-DE">
            <a:effectLst/>
          </a:endParaRPr>
        </a:p>
        <a:p>
          <a:pPr marL="0" marR="0" indent="0" defTabSz="914400" eaLnBrk="1" fontAlgn="auto" latinLnBrk="0" hangingPunct="1">
            <a:lnSpc>
              <a:spcPct val="100000"/>
            </a:lnSpc>
            <a:spcBef>
              <a:spcPts val="0"/>
            </a:spcBef>
            <a:spcAft>
              <a:spcPts val="0"/>
            </a:spcAft>
            <a:buClrTx/>
            <a:buSzTx/>
            <a:buFontTx/>
            <a:buNone/>
            <a:tabLst/>
            <a:defRPr/>
          </a:pPr>
          <a:r>
            <a:rPr lang="de-DE">
              <a:effectLst/>
            </a:rPr>
            <a:t>str2_Bypass_traction_on(W)		- </a:t>
          </a:r>
          <a:r>
            <a:rPr lang="de-DE" sz="1100">
              <a:solidFill>
                <a:schemeClr val="dk1"/>
              </a:solidFill>
              <a:effectLst/>
              <a:latin typeface="+mn-lt"/>
              <a:ea typeface="+mn-ea"/>
              <a:cs typeface="+mn-cs"/>
            </a:rPr>
            <a:t>Control strategy 2 -</a:t>
          </a:r>
          <a:r>
            <a:rPr lang="de-DE" sz="1100" baseline="0">
              <a:solidFill>
                <a:schemeClr val="dk1"/>
              </a:solidFill>
              <a:effectLst/>
              <a:latin typeface="+mn-lt"/>
              <a:ea typeface="+mn-ea"/>
              <a:cs typeface="+mn-cs"/>
            </a:rPr>
            <a:t> Bypass  activation threshold for 				traction power in W </a:t>
          </a:r>
        </a:p>
        <a:p>
          <a:pPr marL="0" marR="0" indent="0" defTabSz="914400" eaLnBrk="1" fontAlgn="auto" latinLnBrk="0" hangingPunct="1">
            <a:lnSpc>
              <a:spcPct val="100000"/>
            </a:lnSpc>
            <a:spcBef>
              <a:spcPts val="0"/>
            </a:spcBef>
            <a:spcAft>
              <a:spcPts val="0"/>
            </a:spcAft>
            <a:buClrTx/>
            <a:buSzTx/>
            <a:buFontTx/>
            <a:buNone/>
            <a:tabLst/>
            <a:defRPr/>
          </a:pPr>
          <a:r>
            <a:rPr lang="de-DE">
              <a:effectLst/>
            </a:rPr>
            <a:t>str2_Bypass_traction_off(W)		-</a:t>
          </a:r>
          <a:r>
            <a:rPr lang="de-DE" sz="1100">
              <a:solidFill>
                <a:schemeClr val="dk1"/>
              </a:solidFill>
              <a:effectLst/>
              <a:latin typeface="+mn-lt"/>
              <a:ea typeface="+mn-ea"/>
              <a:cs typeface="+mn-cs"/>
            </a:rPr>
            <a:t> Control strategy 2 -</a:t>
          </a:r>
          <a:r>
            <a:rPr lang="de-DE" sz="1100" baseline="0">
              <a:solidFill>
                <a:schemeClr val="dk1"/>
              </a:solidFill>
              <a:effectLst/>
              <a:latin typeface="+mn-lt"/>
              <a:ea typeface="+mn-ea"/>
              <a:cs typeface="+mn-cs"/>
            </a:rPr>
            <a:t> Bypass  deactivation threshold for 				traction power in W</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str2_Bypass_braking_on(W)		- </a:t>
          </a:r>
          <a:r>
            <a:rPr lang="de-DE" sz="1100">
              <a:solidFill>
                <a:schemeClr val="dk1"/>
              </a:solidFill>
              <a:effectLst/>
              <a:latin typeface="+mn-lt"/>
              <a:ea typeface="+mn-ea"/>
              <a:cs typeface="+mn-cs"/>
            </a:rPr>
            <a:t>Control strategy 2 -</a:t>
          </a:r>
          <a:r>
            <a:rPr lang="de-DE" sz="1100" baseline="0">
              <a:solidFill>
                <a:schemeClr val="dk1"/>
              </a:solidFill>
              <a:effectLst/>
              <a:latin typeface="+mn-lt"/>
              <a:ea typeface="+mn-ea"/>
              <a:cs typeface="+mn-cs"/>
            </a:rPr>
            <a:t> Bypass  activation threshold for 				braking power in W</a:t>
          </a:r>
        </a:p>
        <a:p>
          <a:pPr marL="0" marR="0" indent="0" defTabSz="914400" eaLnBrk="1" fontAlgn="auto" latinLnBrk="0" hangingPunct="1">
            <a:lnSpc>
              <a:spcPct val="100000"/>
            </a:lnSpc>
            <a:spcBef>
              <a:spcPts val="0"/>
            </a:spcBef>
            <a:spcAft>
              <a:spcPts val="0"/>
            </a:spcAft>
            <a:buClrTx/>
            <a:buSzTx/>
            <a:buFontTx/>
            <a:buNone/>
            <a:tabLst/>
            <a:defRPr/>
          </a:pPr>
          <a:r>
            <a:rPr lang="de-DE">
              <a:effectLst/>
            </a:rPr>
            <a:t>str2_Bypass_braking_off(W)		</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Control strategy 2 -</a:t>
          </a:r>
          <a:r>
            <a:rPr lang="de-DE" sz="1100" baseline="0">
              <a:solidFill>
                <a:schemeClr val="dk1"/>
              </a:solidFill>
              <a:effectLst/>
              <a:latin typeface="+mn-lt"/>
              <a:ea typeface="+mn-ea"/>
              <a:cs typeface="+mn-cs"/>
            </a:rPr>
            <a:t> Bypass  deactivation threshold for 				braking power in W</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str2_lowpass_s2		- Control strategy - PT2-element parameter for s²</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str2_lowpass_s1		- Control strategy - PT2-element parameter for s</a:t>
          </a:r>
        </a:p>
        <a:p>
          <a:pPr marL="0" marR="0" indent="0" defTabSz="914400" eaLnBrk="1" fontAlgn="auto" latinLnBrk="0" hangingPunct="1">
            <a:lnSpc>
              <a:spcPct val="100000"/>
            </a:lnSpc>
            <a:spcBef>
              <a:spcPts val="0"/>
            </a:spcBef>
            <a:spcAft>
              <a:spcPts val="0"/>
            </a:spcAft>
            <a:buClrTx/>
            <a:buSzTx/>
            <a:buFontTx/>
            <a:buNone/>
            <a:tabLst/>
            <a:defRPr/>
          </a:pPr>
          <a:r>
            <a:rPr lang="de-DE">
              <a:effectLst/>
            </a:rPr>
            <a:t>str2_lowpass_s0		- </a:t>
          </a:r>
          <a:r>
            <a:rPr lang="de-DE" sz="1100" baseline="0">
              <a:solidFill>
                <a:schemeClr val="dk1"/>
              </a:solidFill>
              <a:effectLst/>
              <a:latin typeface="+mn-lt"/>
              <a:ea typeface="+mn-ea"/>
              <a:cs typeface="+mn-cs"/>
            </a:rPr>
            <a:t>Control strategy - PT2-element parameter for k (constant 				value)</a:t>
          </a:r>
          <a:endParaRPr lang="de-DE">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e-DE">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]str2_soc_desired_course_offset(0_1)	- Control strategy 2 - Offset on  desired SOC course  [-1...0...1]</a:t>
          </a:r>
        </a:p>
      </xdr:txBody>
    </xdr:sp>
    <xdr:clientData/>
  </xdr:twoCellAnchor>
  <xdr:twoCellAnchor editAs="oneCell">
    <xdr:from>
      <xdr:col>7</xdr:col>
      <xdr:colOff>752474</xdr:colOff>
      <xdr:row>46</xdr:row>
      <xdr:rowOff>9524</xdr:rowOff>
    </xdr:from>
    <xdr:to>
      <xdr:col>9</xdr:col>
      <xdr:colOff>447522</xdr:colOff>
      <xdr:row>51</xdr:row>
      <xdr:rowOff>9423</xdr:rowOff>
    </xdr:to>
    <xdr:pic>
      <xdr:nvPicPr>
        <xdr:cNvPr id="3" name="Grafik 2">
          <a:extLst>
            <a:ext uri="{FF2B5EF4-FFF2-40B4-BE49-F238E27FC236}">
              <a16:creationId xmlns:a16="http://schemas.microsoft.com/office/drawing/2014/main" id="{FE025B80-1E33-496F-96EF-3391A85C3D1B}"/>
            </a:ext>
          </a:extLst>
        </xdr:cNvPr>
        <xdr:cNvPicPr>
          <a:picLocks noChangeAspect="1"/>
        </xdr:cNvPicPr>
      </xdr:nvPicPr>
      <xdr:blipFill>
        <a:blip xmlns:r="http://schemas.openxmlformats.org/officeDocument/2006/relationships" r:embed="rId1"/>
        <a:stretch>
          <a:fillRect/>
        </a:stretch>
      </xdr:blipFill>
      <xdr:spPr>
        <a:xfrm>
          <a:off x="7543799" y="7458074"/>
          <a:ext cx="1219048" cy="80952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419100</xdr:colOff>
      <xdr:row>2</xdr:row>
      <xdr:rowOff>38100</xdr:rowOff>
    </xdr:from>
    <xdr:to>
      <xdr:col>9</xdr:col>
      <xdr:colOff>638175</xdr:colOff>
      <xdr:row>24</xdr:row>
      <xdr:rowOff>9526</xdr:rowOff>
    </xdr:to>
    <xdr:sp macro="" textlink="">
      <xdr:nvSpPr>
        <xdr:cNvPr id="2" name="Textfeld 1">
          <a:extLst>
            <a:ext uri="{FF2B5EF4-FFF2-40B4-BE49-F238E27FC236}">
              <a16:creationId xmlns:a16="http://schemas.microsoft.com/office/drawing/2014/main" id="{F1E4EB6D-EBEF-4EBF-A3B5-71282CAB073D}"/>
            </a:ext>
          </a:extLst>
        </xdr:cNvPr>
        <xdr:cNvSpPr txBox="1"/>
      </xdr:nvSpPr>
      <xdr:spPr>
        <a:xfrm>
          <a:off x="3867150" y="361950"/>
          <a:ext cx="4791075" cy="3533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ambient conditions</a:t>
          </a:r>
        </a:p>
        <a:p>
          <a:r>
            <a:rPr lang="de-DE" sz="1100"/>
            <a:t>t_u(C)		- ambient temperature</a:t>
          </a:r>
          <a:r>
            <a:rPr lang="de-DE" sz="1100" baseline="0"/>
            <a:t> in °C</a:t>
          </a:r>
        </a:p>
        <a:p>
          <a:endParaRPr lang="de-DE" sz="1100" baseline="0"/>
        </a:p>
        <a:p>
          <a:r>
            <a:rPr lang="de-DE" sz="1100" b="1" baseline="0"/>
            <a:t>initial conditions</a:t>
          </a:r>
        </a:p>
        <a:p>
          <a:r>
            <a:rPr lang="de-DE" sz="1100"/>
            <a:t>s_0(m)		-</a:t>
          </a:r>
          <a:r>
            <a:rPr lang="de-DE" sz="1100" baseline="0"/>
            <a:t> initial position in m</a:t>
          </a:r>
        </a:p>
        <a:p>
          <a:r>
            <a:rPr lang="de-DE" sz="1100"/>
            <a:t>v_0(km/h)		- initial velocity in km/h</a:t>
          </a:r>
        </a:p>
        <a:p>
          <a:r>
            <a:rPr lang="de-DE" sz="1100"/>
            <a:t>a_0(m/s²)		- initial acceleration</a:t>
          </a:r>
          <a:r>
            <a:rPr lang="de-DE" sz="1100" baseline="0"/>
            <a:t> in m/s²</a:t>
          </a:r>
        </a:p>
        <a:p>
          <a:r>
            <a:rPr lang="de-DE" sz="1100"/>
            <a:t>h2_0(kg)		- initial hydrogen capacity</a:t>
          </a:r>
          <a:r>
            <a:rPr lang="de-DE" sz="1100" baseline="0"/>
            <a:t>  in kg</a:t>
          </a:r>
        </a:p>
        <a:p>
          <a:r>
            <a:rPr lang="de-DE" sz="1100"/>
            <a:t>soc_0(0-1)		- initial SOC</a:t>
          </a:r>
          <a:r>
            <a:rPr lang="de-DE" sz="1100" baseline="0"/>
            <a:t> in [0...1]</a:t>
          </a:r>
        </a:p>
        <a:p>
          <a:endParaRPr lang="de-DE" sz="1100" baseline="0"/>
        </a:p>
        <a:p>
          <a:r>
            <a:rPr lang="de-DE" sz="1100" b="1"/>
            <a:t>initial conditions </a:t>
          </a:r>
          <a:r>
            <a:rPr lang="de-DE" sz="1100"/>
            <a:t>(implemented for numerical reasons</a:t>
          </a:r>
          <a:r>
            <a:rPr lang="de-DE" sz="1100" baseline="0"/>
            <a:t> for the first time step- it is not necessary to change them)</a:t>
          </a:r>
        </a:p>
        <a:p>
          <a:endParaRPr lang="de-DE" sz="1100" baseline="0"/>
        </a:p>
        <a:p>
          <a:r>
            <a:rPr lang="de-DE" sz="1100"/>
            <a:t>u_batt_0(V)		- initial battery voltage in V</a:t>
          </a:r>
        </a:p>
        <a:p>
          <a:r>
            <a:rPr lang="de-DE" sz="1100"/>
            <a:t>p_max_charge(W)	-</a:t>
          </a:r>
          <a:r>
            <a:rPr lang="de-DE" sz="1100" baseline="0"/>
            <a:t> initial charge power limit battery in W</a:t>
          </a:r>
          <a:endParaRPr lang="de-DE" sz="1100"/>
        </a:p>
        <a:p>
          <a:pPr marL="0" marR="0" indent="0" defTabSz="914400" eaLnBrk="1" fontAlgn="auto" latinLnBrk="0" hangingPunct="1">
            <a:lnSpc>
              <a:spcPct val="100000"/>
            </a:lnSpc>
            <a:spcBef>
              <a:spcPts val="0"/>
            </a:spcBef>
            <a:spcAft>
              <a:spcPts val="0"/>
            </a:spcAft>
            <a:buClrTx/>
            <a:buSzTx/>
            <a:buFontTx/>
            <a:buNone/>
            <a:tabLst/>
            <a:defRPr/>
          </a:pPr>
          <a:r>
            <a:rPr lang="de-DE" sz="1100"/>
            <a:t>p_max_discharge(W)	- </a:t>
          </a:r>
          <a:r>
            <a:rPr lang="de-DE" sz="1100" baseline="0">
              <a:solidFill>
                <a:schemeClr val="dk1"/>
              </a:solidFill>
              <a:effectLst/>
              <a:latin typeface="+mn-lt"/>
              <a:ea typeface="+mn-ea"/>
              <a:cs typeface="+mn-cs"/>
            </a:rPr>
            <a:t>initial discharge power limit battery in W</a:t>
          </a:r>
          <a:endParaRPr lang="de-DE">
            <a:effectLst/>
          </a:endParaRPr>
        </a:p>
        <a:p>
          <a:r>
            <a:rPr lang="de-DE" sz="1100"/>
            <a:t>p_BC_aux_24V(W)	- inital battery auxiliary power 24</a:t>
          </a:r>
          <a:r>
            <a:rPr lang="de-DE" sz="1100" baseline="0"/>
            <a:t> V</a:t>
          </a:r>
          <a:endParaRPr lang="de-DE" sz="1100"/>
        </a:p>
        <a:p>
          <a:pPr marL="0" marR="0" indent="0" defTabSz="914400" eaLnBrk="1" fontAlgn="auto" latinLnBrk="0" hangingPunct="1">
            <a:lnSpc>
              <a:spcPct val="100000"/>
            </a:lnSpc>
            <a:spcBef>
              <a:spcPts val="0"/>
            </a:spcBef>
            <a:spcAft>
              <a:spcPts val="0"/>
            </a:spcAft>
            <a:buClrTx/>
            <a:buSzTx/>
            <a:buFontTx/>
            <a:buNone/>
            <a:tabLst/>
            <a:defRPr/>
          </a:pPr>
          <a:r>
            <a:rPr lang="de-DE" sz="1100"/>
            <a:t>p_BC_aux_400V(W)	- </a:t>
          </a:r>
          <a:r>
            <a:rPr lang="de-DE" sz="1100">
              <a:solidFill>
                <a:schemeClr val="dk1"/>
              </a:solidFill>
              <a:effectLst/>
              <a:latin typeface="+mn-lt"/>
              <a:ea typeface="+mn-ea"/>
              <a:cs typeface="+mn-cs"/>
            </a:rPr>
            <a:t>inital battery auxiliary power 400</a:t>
          </a:r>
          <a:r>
            <a:rPr lang="de-DE" sz="1100" baseline="0">
              <a:solidFill>
                <a:schemeClr val="dk1"/>
              </a:solidFill>
              <a:effectLst/>
              <a:latin typeface="+mn-lt"/>
              <a:ea typeface="+mn-ea"/>
              <a:cs typeface="+mn-cs"/>
            </a:rPr>
            <a:t> V</a:t>
          </a:r>
          <a:endParaRPr lang="de-DE">
            <a:effectLst/>
          </a:endParaRPr>
        </a:p>
        <a:p>
          <a:pPr marL="0" marR="0" indent="0" defTabSz="914400" eaLnBrk="1" fontAlgn="auto" latinLnBrk="0" hangingPunct="1">
            <a:lnSpc>
              <a:spcPct val="100000"/>
            </a:lnSpc>
            <a:spcBef>
              <a:spcPts val="0"/>
            </a:spcBef>
            <a:spcAft>
              <a:spcPts val="0"/>
            </a:spcAft>
            <a:buClrTx/>
            <a:buSzTx/>
            <a:buFontTx/>
            <a:buNone/>
            <a:tabLst/>
            <a:defRPr/>
          </a:pPr>
          <a:r>
            <a:rPr lang="de-DE" sz="1100"/>
            <a:t>p_FCC_aux_24V(W)	- </a:t>
          </a:r>
          <a:r>
            <a:rPr lang="de-DE" sz="1100">
              <a:solidFill>
                <a:schemeClr val="dk1"/>
              </a:solidFill>
              <a:effectLst/>
              <a:latin typeface="+mn-lt"/>
              <a:ea typeface="+mn-ea"/>
              <a:cs typeface="+mn-cs"/>
            </a:rPr>
            <a:t>inital fuel cell auxiliary power 24</a:t>
          </a:r>
          <a:r>
            <a:rPr lang="de-DE" sz="1100" baseline="0">
              <a:solidFill>
                <a:schemeClr val="dk1"/>
              </a:solidFill>
              <a:effectLst/>
              <a:latin typeface="+mn-lt"/>
              <a:ea typeface="+mn-ea"/>
              <a:cs typeface="+mn-cs"/>
            </a:rPr>
            <a:t> V</a:t>
          </a:r>
          <a:endParaRPr lang="de-DE">
            <a:effectLst/>
          </a:endParaRPr>
        </a:p>
        <a:p>
          <a:pPr marL="0" marR="0" indent="0" defTabSz="914400" eaLnBrk="1" fontAlgn="auto" latinLnBrk="0" hangingPunct="1">
            <a:lnSpc>
              <a:spcPct val="100000"/>
            </a:lnSpc>
            <a:spcBef>
              <a:spcPts val="0"/>
            </a:spcBef>
            <a:spcAft>
              <a:spcPts val="0"/>
            </a:spcAft>
            <a:buClrTx/>
            <a:buSzTx/>
            <a:buFontTx/>
            <a:buNone/>
            <a:tabLst/>
            <a:defRPr/>
          </a:pPr>
          <a:r>
            <a:rPr lang="de-DE" sz="1100"/>
            <a:t>p_FCC_aux_400V(W)	- </a:t>
          </a:r>
          <a:r>
            <a:rPr lang="de-DE" sz="1100">
              <a:solidFill>
                <a:schemeClr val="dk1"/>
              </a:solidFill>
              <a:effectLst/>
              <a:latin typeface="+mn-lt"/>
              <a:ea typeface="+mn-ea"/>
              <a:cs typeface="+mn-cs"/>
            </a:rPr>
            <a:t>inital fuel</a:t>
          </a:r>
          <a:r>
            <a:rPr lang="de-DE" sz="1100" baseline="0">
              <a:solidFill>
                <a:schemeClr val="dk1"/>
              </a:solidFill>
              <a:effectLst/>
              <a:latin typeface="+mn-lt"/>
              <a:ea typeface="+mn-ea"/>
              <a:cs typeface="+mn-cs"/>
            </a:rPr>
            <a:t> cell</a:t>
          </a:r>
          <a:r>
            <a:rPr lang="de-DE" sz="1100">
              <a:solidFill>
                <a:schemeClr val="dk1"/>
              </a:solidFill>
              <a:effectLst/>
              <a:latin typeface="+mn-lt"/>
              <a:ea typeface="+mn-ea"/>
              <a:cs typeface="+mn-cs"/>
            </a:rPr>
            <a:t> auxiliary power 400</a:t>
          </a:r>
          <a:r>
            <a:rPr lang="de-DE" sz="1100" baseline="0">
              <a:solidFill>
                <a:schemeClr val="dk1"/>
              </a:solidFill>
              <a:effectLst/>
              <a:latin typeface="+mn-lt"/>
              <a:ea typeface="+mn-ea"/>
              <a:cs typeface="+mn-cs"/>
            </a:rPr>
            <a:t> V</a:t>
          </a:r>
          <a:endParaRPr lang="de-DE">
            <a:effectLst/>
          </a:endParaRPr>
        </a:p>
        <a:p>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230686</xdr:colOff>
      <xdr:row>4</xdr:row>
      <xdr:rowOff>33620</xdr:rowOff>
    </xdr:from>
    <xdr:to>
      <xdr:col>17</xdr:col>
      <xdr:colOff>414617</xdr:colOff>
      <xdr:row>21</xdr:row>
      <xdr:rowOff>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13453627" y="661149"/>
          <a:ext cx="4274078" cy="52107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aseline="0"/>
            <a:t>time_overhead 	 	- </a:t>
          </a:r>
        </a:p>
        <a:p>
          <a:endParaRPr lang="de-DE" sz="1100" baseline="0"/>
        </a:p>
        <a:p>
          <a:r>
            <a:rPr lang="de-DE" sz="1100" baseline="0"/>
            <a:t>stations_middle	_kp(m)_(S/P)_t(s)_name(text)</a:t>
          </a:r>
        </a:p>
        <a:p>
          <a:r>
            <a:rPr lang="de-DE" sz="1100" baseline="0"/>
            <a:t>	1. row	- position in m</a:t>
          </a:r>
        </a:p>
        <a:p>
          <a:r>
            <a:rPr lang="de-DE" sz="1100" baseline="0"/>
            <a:t>	2. row	- "s", MUESLI-artifact, not relevant</a:t>
          </a:r>
        </a:p>
        <a:p>
          <a:r>
            <a:rPr lang="de-DE" sz="1100" baseline="0"/>
            <a:t>	3. row	- stop time in stations in s</a:t>
          </a:r>
        </a:p>
        <a:p>
          <a:r>
            <a:rPr lang="de-DE" sz="1100" baseline="0"/>
            <a:t>	4. row	- name of each station</a:t>
          </a:r>
        </a:p>
        <a:p>
          <a:r>
            <a:rPr lang="de-DE" sz="1100" baseline="0"/>
            <a:t>	5. row	- remaining driving time after stop time </a:t>
          </a:r>
        </a:p>
        <a:p>
          <a:r>
            <a:rPr lang="de-DE" sz="1100" baseline="0"/>
            <a:t>		and time to close/open doors in s</a:t>
          </a:r>
        </a:p>
        <a:p>
          <a:endParaRPr lang="de-DE" sz="1100" baseline="0"/>
        </a:p>
        <a:p>
          <a:r>
            <a:rPr lang="de-DE" sz="1100"/>
            <a:t>max_speeds_head_and_tail_kp(m)_v(km/h)</a:t>
          </a:r>
        </a:p>
        <a:p>
          <a:r>
            <a:rPr lang="de-DE" sz="1100"/>
            <a:t>	1. row	- position</a:t>
          </a:r>
          <a:r>
            <a:rPr lang="de-DE" sz="1100" baseline="0"/>
            <a:t> of vehicles in m</a:t>
          </a:r>
        </a:p>
        <a:p>
          <a:r>
            <a:rPr lang="de-DE" sz="1100" baseline="0"/>
            <a:t>	2. row	- allowed velocity in km/h</a:t>
          </a:r>
        </a:p>
        <a:p>
          <a:endParaRPr lang="de-DE" sz="1100" baseline="0"/>
        </a:p>
        <a:p>
          <a:r>
            <a:rPr lang="de-DE" sz="1100"/>
            <a:t>max_speeds_head_kp(m)_v(km/h)</a:t>
          </a:r>
        </a:p>
        <a:p>
          <a:r>
            <a:rPr lang="de-DE" sz="1100">
              <a:solidFill>
                <a:schemeClr val="dk1"/>
              </a:solidFill>
              <a:effectLst/>
              <a:latin typeface="+mn-lt"/>
              <a:ea typeface="+mn-ea"/>
              <a:cs typeface="+mn-cs"/>
            </a:rPr>
            <a:t>	1. row	- position</a:t>
          </a:r>
          <a:r>
            <a:rPr lang="de-DE" sz="1100" baseline="0">
              <a:solidFill>
                <a:schemeClr val="dk1"/>
              </a:solidFill>
              <a:effectLst/>
              <a:latin typeface="+mn-lt"/>
              <a:ea typeface="+mn-ea"/>
              <a:cs typeface="+mn-cs"/>
            </a:rPr>
            <a:t> of vehicles in m</a:t>
          </a:r>
          <a:endParaRPr lang="de-DE">
            <a:effectLst/>
          </a:endParaRPr>
        </a:p>
        <a:p>
          <a:r>
            <a:rPr lang="de-DE" sz="1100" baseline="0">
              <a:solidFill>
                <a:schemeClr val="dk1"/>
              </a:solidFill>
              <a:effectLst/>
              <a:latin typeface="+mn-lt"/>
              <a:ea typeface="+mn-ea"/>
              <a:cs typeface="+mn-cs"/>
            </a:rPr>
            <a:t>	2. row	- allowed velocity in km/h</a:t>
          </a:r>
          <a:endParaRPr lang="de-DE">
            <a:effectLst/>
          </a:endParaRPr>
        </a:p>
        <a:p>
          <a:endParaRPr lang="de-DE" sz="1100"/>
        </a:p>
        <a:p>
          <a:r>
            <a:rPr lang="de-DE" sz="1100"/>
            <a:t>max_accelerations_head_kp(m)_a(m/s2)</a:t>
          </a:r>
        </a:p>
        <a:p>
          <a:r>
            <a:rPr lang="de-DE" sz="1100"/>
            <a:t>	1. row	- 0 ( indicates</a:t>
          </a:r>
          <a:r>
            <a:rPr lang="de-DE" sz="1100" baseline="0"/>
            <a:t> the starting position, its 		not possible to add more positions)</a:t>
          </a:r>
          <a:endParaRPr lang="de-DE" sz="1100"/>
        </a:p>
        <a:p>
          <a:r>
            <a:rPr lang="de-DE" sz="1100"/>
            <a:t>	2.</a:t>
          </a:r>
          <a:r>
            <a:rPr lang="de-DE" sz="1100" baseline="0"/>
            <a:t> row	- maximum allowed acceleration at 		railway track in m/s²</a:t>
          </a:r>
        </a:p>
        <a:p>
          <a:endParaRPr lang="de-DE" sz="1100" baseline="0"/>
        </a:p>
        <a:p>
          <a:r>
            <a:rPr lang="de-DE" sz="1100"/>
            <a:t>max_decelerations_head_kp(m)_a(m/s2)</a:t>
          </a:r>
        </a:p>
        <a:p>
          <a:r>
            <a:rPr lang="de-DE" sz="1100">
              <a:solidFill>
                <a:schemeClr val="dk1"/>
              </a:solidFill>
              <a:effectLst/>
              <a:latin typeface="+mn-lt"/>
              <a:ea typeface="+mn-ea"/>
              <a:cs typeface="+mn-cs"/>
            </a:rPr>
            <a:t>	1. row	- 0 ( indicates</a:t>
          </a:r>
          <a:r>
            <a:rPr lang="de-DE" sz="1100" baseline="0">
              <a:solidFill>
                <a:schemeClr val="dk1"/>
              </a:solidFill>
              <a:effectLst/>
              <a:latin typeface="+mn-lt"/>
              <a:ea typeface="+mn-ea"/>
              <a:cs typeface="+mn-cs"/>
            </a:rPr>
            <a:t> the starting position, its 		not possible to add more positions)</a:t>
          </a:r>
          <a:endParaRPr lang="de-DE">
            <a:effectLst/>
          </a:endParaRPr>
        </a:p>
        <a:p>
          <a:r>
            <a:rPr lang="de-DE" sz="1100">
              <a:solidFill>
                <a:schemeClr val="dk1"/>
              </a:solidFill>
              <a:effectLst/>
              <a:latin typeface="+mn-lt"/>
              <a:ea typeface="+mn-ea"/>
              <a:cs typeface="+mn-cs"/>
            </a:rPr>
            <a:t>	2.</a:t>
          </a:r>
          <a:r>
            <a:rPr lang="de-DE" sz="1100" baseline="0">
              <a:solidFill>
                <a:schemeClr val="dk1"/>
              </a:solidFill>
              <a:effectLst/>
              <a:latin typeface="+mn-lt"/>
              <a:ea typeface="+mn-ea"/>
              <a:cs typeface="+mn-cs"/>
            </a:rPr>
            <a:t> row	- maximum allowed deceleration at 		railway track in m/s²</a:t>
          </a:r>
          <a:endParaRPr lang="de-DE">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414618</xdr:colOff>
      <xdr:row>23</xdr:row>
      <xdr:rowOff>134470</xdr:rowOff>
    </xdr:from>
    <xdr:to>
      <xdr:col>23</xdr:col>
      <xdr:colOff>425717</xdr:colOff>
      <xdr:row>39</xdr:row>
      <xdr:rowOff>86941</xdr:rowOff>
    </xdr:to>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12998824" y="2465294"/>
          <a:ext cx="6107099" cy="3000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title(text)		-</a:t>
          </a:r>
          <a:r>
            <a:rPr lang="de-DE" sz="1100" baseline="0"/>
            <a:t> title of the railway track</a:t>
          </a:r>
        </a:p>
        <a:p>
          <a:r>
            <a:rPr lang="de-DE" sz="1100" baseline="0"/>
            <a:t>gravity_acceleration(m/s2)	- gravity constant in m/s²</a:t>
          </a:r>
        </a:p>
        <a:p>
          <a:endParaRPr lang="de-DE" sz="1100"/>
        </a:p>
        <a:p>
          <a:r>
            <a:rPr lang="de-DE" sz="1100"/>
            <a:t>gradients_kp(m)_g(o/oo)_link(0,1)	</a:t>
          </a:r>
        </a:p>
        <a:p>
          <a:r>
            <a:rPr lang="de-DE" sz="1100"/>
            <a:t>	1. row	-</a:t>
          </a:r>
          <a:r>
            <a:rPr lang="de-DE" sz="1100" baseline="0"/>
            <a:t> position in m</a:t>
          </a:r>
        </a:p>
        <a:p>
          <a:r>
            <a:rPr lang="de-DE" sz="1100" baseline="0"/>
            <a:t>	2. row	- gradient in 0/00</a:t>
          </a:r>
        </a:p>
        <a:p>
          <a:pPr eaLnBrk="1" fontAlgn="auto" latinLnBrk="0" hangingPunct="1"/>
          <a:r>
            <a:rPr lang="de-DE" sz="1100" baseline="0">
              <a:solidFill>
                <a:schemeClr val="dk1"/>
              </a:solidFill>
              <a:effectLst/>
              <a:latin typeface="+mn-lt"/>
              <a:ea typeface="+mn-ea"/>
              <a:cs typeface="+mn-cs"/>
            </a:rPr>
            <a:t>	3. row	- determines the interpolation method (please consider the two 		  examples in the text field below): </a:t>
          </a:r>
          <a:endParaRPr lang="de-DE">
            <a:effectLst/>
          </a:endParaRP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0: stair step function, gradient is constant till next grid point</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1: linear interpolation of gradient between grid points</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this row must contain the same value for all grid points. Otherwise</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the stair step function is used.</a:t>
          </a:r>
          <a:endParaRPr lang="de-DE" sz="1100" baseline="0"/>
        </a:p>
        <a:p>
          <a:endParaRPr lang="de-DE" sz="1100" baseline="0"/>
        </a:p>
        <a:p>
          <a:r>
            <a:rPr lang="de-DE" sz="1100" baseline="0"/>
            <a:t>curves_kp(m)_radius(m)_link(0,1)</a:t>
          </a:r>
        </a:p>
        <a:p>
          <a:r>
            <a:rPr lang="de-DE" sz="1100">
              <a:solidFill>
                <a:schemeClr val="dk1"/>
              </a:solidFill>
              <a:effectLst/>
              <a:latin typeface="+mn-lt"/>
              <a:ea typeface="+mn-ea"/>
              <a:cs typeface="+mn-cs"/>
            </a:rPr>
            <a:t>	1. row	-</a:t>
          </a:r>
          <a:r>
            <a:rPr lang="de-DE" sz="1100" baseline="0">
              <a:solidFill>
                <a:schemeClr val="dk1"/>
              </a:solidFill>
              <a:effectLst/>
              <a:latin typeface="+mn-lt"/>
              <a:ea typeface="+mn-ea"/>
              <a:cs typeface="+mn-cs"/>
            </a:rPr>
            <a:t> position in m</a:t>
          </a:r>
          <a:endParaRPr lang="de-DE">
            <a:effectLst/>
          </a:endParaRPr>
        </a:p>
        <a:p>
          <a:r>
            <a:rPr lang="de-DE" sz="1100" baseline="0">
              <a:solidFill>
                <a:schemeClr val="dk1"/>
              </a:solidFill>
              <a:effectLst/>
              <a:latin typeface="+mn-lt"/>
              <a:ea typeface="+mn-ea"/>
              <a:cs typeface="+mn-cs"/>
            </a:rPr>
            <a:t>	2. row	- radius in m</a:t>
          </a:r>
          <a:endParaRPr lang="de-DE">
            <a:effectLst/>
          </a:endParaRPr>
        </a:p>
        <a:p>
          <a:r>
            <a:rPr lang="de-DE" sz="1100" baseline="0">
              <a:effectLst/>
            </a:rPr>
            <a:t>	if this is empty the radius is set to 1e09 to pretend a track with 	no curve</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3. row	- not relevant for simulation model, for 			consistency with MUESLI-template only</a:t>
          </a:r>
          <a:endParaRPr lang="de-DE">
            <a:effectLst/>
          </a:endParaRPr>
        </a:p>
        <a:p>
          <a:endParaRPr lang="de-DE"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296</xdr:row>
      <xdr:rowOff>28575</xdr:rowOff>
    </xdr:from>
    <xdr:to>
      <xdr:col>22</xdr:col>
      <xdr:colOff>295275</xdr:colOff>
      <xdr:row>300</xdr:row>
      <xdr:rowOff>9526</xdr:rowOff>
    </xdr:to>
    <xdr:sp macro="" textlink="">
      <xdr:nvSpPr>
        <xdr:cNvPr id="2" name="Textfeld 1">
          <a:extLst>
            <a:ext uri="{FF2B5EF4-FFF2-40B4-BE49-F238E27FC236}">
              <a16:creationId xmlns:a16="http://schemas.microsoft.com/office/drawing/2014/main" id="{00000000-0008-0000-0300-000004000000}"/>
            </a:ext>
          </a:extLst>
        </xdr:cNvPr>
        <xdr:cNvSpPr txBox="1"/>
      </xdr:nvSpPr>
      <xdr:spPr>
        <a:xfrm>
          <a:off x="7829550" y="65560575"/>
          <a:ext cx="10953750" cy="74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Fahrwiderstand:</a:t>
          </a:r>
        </a:p>
        <a:p>
          <a:r>
            <a:rPr lang="de-DE" sz="1100"/>
            <a:t>F_w = k0+k1*v+k2*m+k3*m*v+k4*k_tunnel*v^2+k5*k_tunnel*v^2*m</a:t>
          </a:r>
        </a:p>
        <a:p>
          <a:r>
            <a:rPr lang="de-DE" sz="1100"/>
            <a:t>-&gt;</a:t>
          </a:r>
          <a:r>
            <a:rPr lang="de-DE" sz="1100" baseline="0"/>
            <a:t> A = k0+k2*m, B = k1+k3*m, C = k4*k_t+k5*k_t*m</a:t>
          </a:r>
        </a:p>
        <a:p>
          <a:endParaRPr lang="de-DE" sz="1100"/>
        </a:p>
      </xdr:txBody>
    </xdr:sp>
    <xdr:clientData/>
  </xdr:twoCellAnchor>
  <xdr:twoCellAnchor>
    <xdr:from>
      <xdr:col>2</xdr:col>
      <xdr:colOff>361950</xdr:colOff>
      <xdr:row>293</xdr:row>
      <xdr:rowOff>0</xdr:rowOff>
    </xdr:from>
    <xdr:to>
      <xdr:col>5</xdr:col>
      <xdr:colOff>390525</xdr:colOff>
      <xdr:row>299</xdr:row>
      <xdr:rowOff>161924</xdr:rowOff>
    </xdr:to>
    <xdr:sp macro="" textlink="">
      <xdr:nvSpPr>
        <xdr:cNvPr id="3" name="Textfeld 2">
          <a:extLst>
            <a:ext uri="{FF2B5EF4-FFF2-40B4-BE49-F238E27FC236}">
              <a16:creationId xmlns:a16="http://schemas.microsoft.com/office/drawing/2014/main" id="{00000000-0008-0000-0300-000005000000}"/>
            </a:ext>
          </a:extLst>
        </xdr:cNvPr>
        <xdr:cNvSpPr txBox="1"/>
      </xdr:nvSpPr>
      <xdr:spPr>
        <a:xfrm>
          <a:off x="3609975" y="64960500"/>
          <a:ext cx="2314575" cy="1304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Berechnung aus der Bremsbeschleunigung</a:t>
          </a:r>
        </a:p>
        <a:p>
          <a:r>
            <a:rPr lang="de-DE" sz="1100"/>
            <a:t>F = 400kN -&gt; a_br soll immer eingehalten werden!</a:t>
          </a:r>
        </a:p>
      </xdr:txBody>
    </xdr:sp>
    <xdr:clientData/>
  </xdr:twoCellAnchor>
  <xdr:twoCellAnchor>
    <xdr:from>
      <xdr:col>2</xdr:col>
      <xdr:colOff>200025</xdr:colOff>
      <xdr:row>308</xdr:row>
      <xdr:rowOff>85725</xdr:rowOff>
    </xdr:from>
    <xdr:to>
      <xdr:col>6</xdr:col>
      <xdr:colOff>76200</xdr:colOff>
      <xdr:row>313</xdr:row>
      <xdr:rowOff>0</xdr:rowOff>
    </xdr:to>
    <xdr:sp macro="" textlink="">
      <xdr:nvSpPr>
        <xdr:cNvPr id="4" name="Textfeld 3">
          <a:extLst>
            <a:ext uri="{FF2B5EF4-FFF2-40B4-BE49-F238E27FC236}">
              <a16:creationId xmlns:a16="http://schemas.microsoft.com/office/drawing/2014/main" id="{00000000-0008-0000-0300-000006000000}"/>
            </a:ext>
          </a:extLst>
        </xdr:cNvPr>
        <xdr:cNvSpPr txBox="1"/>
      </xdr:nvSpPr>
      <xdr:spPr>
        <a:xfrm>
          <a:off x="3448050" y="67903725"/>
          <a:ext cx="2924175"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Bremskraft bei 0 km/h darf nicht 0 sein, sonst funktioniert die Interpolation bei der Verlustrechnung nicht</a:t>
          </a:r>
        </a:p>
        <a:p>
          <a:r>
            <a:rPr lang="de-DE" sz="1100"/>
            <a:t>-&gt; Lösung: einen kleinen Wert für 0 km/h eintragen</a:t>
          </a:r>
        </a:p>
      </xdr:txBody>
    </xdr:sp>
    <xdr:clientData/>
  </xdr:twoCellAnchor>
  <xdr:twoCellAnchor>
    <xdr:from>
      <xdr:col>8</xdr:col>
      <xdr:colOff>9525</xdr:colOff>
      <xdr:row>296</xdr:row>
      <xdr:rowOff>28575</xdr:rowOff>
    </xdr:from>
    <xdr:to>
      <xdr:col>22</xdr:col>
      <xdr:colOff>295275</xdr:colOff>
      <xdr:row>300</xdr:row>
      <xdr:rowOff>9526</xdr:rowOff>
    </xdr:to>
    <xdr:sp macro="" textlink="">
      <xdr:nvSpPr>
        <xdr:cNvPr id="5" name="Textfeld 4">
          <a:extLst>
            <a:ext uri="{FF2B5EF4-FFF2-40B4-BE49-F238E27FC236}">
              <a16:creationId xmlns:a16="http://schemas.microsoft.com/office/drawing/2014/main" id="{00000000-0008-0000-0300-00000B000000}"/>
            </a:ext>
          </a:extLst>
        </xdr:cNvPr>
        <xdr:cNvSpPr txBox="1"/>
      </xdr:nvSpPr>
      <xdr:spPr>
        <a:xfrm>
          <a:off x="7829550" y="65560575"/>
          <a:ext cx="10953750" cy="74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Fahrwiderstand:</a:t>
          </a:r>
        </a:p>
        <a:p>
          <a:r>
            <a:rPr lang="de-DE" sz="1100"/>
            <a:t>F_w = k0+k1*v+k2*m+k3*m*v+k4*k_tunnel*v^2+k5*k_tunnel*v^2*m</a:t>
          </a:r>
        </a:p>
        <a:p>
          <a:r>
            <a:rPr lang="de-DE" sz="1100"/>
            <a:t>-&gt;</a:t>
          </a:r>
          <a:r>
            <a:rPr lang="de-DE" sz="1100" baseline="0"/>
            <a:t> A = k0+k2*m, B = k1+k3*m, C = k4*k_t+k5*k_t*m</a:t>
          </a:r>
        </a:p>
        <a:p>
          <a:endParaRPr lang="de-DE" sz="1100"/>
        </a:p>
      </xdr:txBody>
    </xdr:sp>
    <xdr:clientData/>
  </xdr:twoCellAnchor>
  <xdr:twoCellAnchor>
    <xdr:from>
      <xdr:col>2</xdr:col>
      <xdr:colOff>361950</xdr:colOff>
      <xdr:row>293</xdr:row>
      <xdr:rowOff>0</xdr:rowOff>
    </xdr:from>
    <xdr:to>
      <xdr:col>5</xdr:col>
      <xdr:colOff>390525</xdr:colOff>
      <xdr:row>299</xdr:row>
      <xdr:rowOff>161924</xdr:rowOff>
    </xdr:to>
    <xdr:sp macro="" textlink="">
      <xdr:nvSpPr>
        <xdr:cNvPr id="6" name="Textfeld 5">
          <a:extLst>
            <a:ext uri="{FF2B5EF4-FFF2-40B4-BE49-F238E27FC236}">
              <a16:creationId xmlns:a16="http://schemas.microsoft.com/office/drawing/2014/main" id="{00000000-0008-0000-0300-00000C000000}"/>
            </a:ext>
          </a:extLst>
        </xdr:cNvPr>
        <xdr:cNvSpPr txBox="1"/>
      </xdr:nvSpPr>
      <xdr:spPr>
        <a:xfrm>
          <a:off x="3609975" y="64960500"/>
          <a:ext cx="2314575" cy="1304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Berechnung aus der Bremsbeschleunigung</a:t>
          </a:r>
        </a:p>
        <a:p>
          <a:r>
            <a:rPr lang="de-DE" sz="1100"/>
            <a:t>F = 400kN -&gt; a_br soll immer eingehalten werden!</a:t>
          </a:r>
        </a:p>
      </xdr:txBody>
    </xdr:sp>
    <xdr:clientData/>
  </xdr:twoCellAnchor>
  <xdr:twoCellAnchor>
    <xdr:from>
      <xdr:col>2</xdr:col>
      <xdr:colOff>200025</xdr:colOff>
      <xdr:row>308</xdr:row>
      <xdr:rowOff>85725</xdr:rowOff>
    </xdr:from>
    <xdr:to>
      <xdr:col>6</xdr:col>
      <xdr:colOff>76200</xdr:colOff>
      <xdr:row>313</xdr:row>
      <xdr:rowOff>0</xdr:rowOff>
    </xdr:to>
    <xdr:sp macro="" textlink="">
      <xdr:nvSpPr>
        <xdr:cNvPr id="7" name="Textfeld 6">
          <a:extLst>
            <a:ext uri="{FF2B5EF4-FFF2-40B4-BE49-F238E27FC236}">
              <a16:creationId xmlns:a16="http://schemas.microsoft.com/office/drawing/2014/main" id="{00000000-0008-0000-0300-00000D000000}"/>
            </a:ext>
          </a:extLst>
        </xdr:cNvPr>
        <xdr:cNvSpPr txBox="1"/>
      </xdr:nvSpPr>
      <xdr:spPr>
        <a:xfrm>
          <a:off x="3448050" y="67903725"/>
          <a:ext cx="2924175"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Bremskraft bei 0 km/h darf nicht 0 sein, sonst funktioniert die Interpolation bei der Verlustrechnung nicht</a:t>
          </a:r>
        </a:p>
        <a:p>
          <a:r>
            <a:rPr lang="de-DE" sz="1100"/>
            <a:t>-&gt; Lösung: einen kleinen Wert für 0 km/h eintragen</a:t>
          </a:r>
        </a:p>
      </xdr:txBody>
    </xdr:sp>
    <xdr:clientData/>
  </xdr:twoCellAnchor>
  <xdr:twoCellAnchor>
    <xdr:from>
      <xdr:col>9</xdr:col>
      <xdr:colOff>276225</xdr:colOff>
      <xdr:row>0</xdr:row>
      <xdr:rowOff>57150</xdr:rowOff>
    </xdr:from>
    <xdr:to>
      <xdr:col>16</xdr:col>
      <xdr:colOff>571500</xdr:colOff>
      <xdr:row>97</xdr:row>
      <xdr:rowOff>76201</xdr:rowOff>
    </xdr:to>
    <xdr:sp macro="" textlink="">
      <xdr:nvSpPr>
        <xdr:cNvPr id="8" name="Textfeld 7">
          <a:extLst>
            <a:ext uri="{FF2B5EF4-FFF2-40B4-BE49-F238E27FC236}">
              <a16:creationId xmlns:a16="http://schemas.microsoft.com/office/drawing/2014/main" id="{00000000-0008-0000-0300-00000F000000}"/>
            </a:ext>
          </a:extLst>
        </xdr:cNvPr>
        <xdr:cNvSpPr txBox="1"/>
      </xdr:nvSpPr>
      <xdr:spPr>
        <a:xfrm>
          <a:off x="8858250" y="57150"/>
          <a:ext cx="5629275" cy="25736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title(text)		-</a:t>
          </a:r>
          <a:r>
            <a:rPr lang="de-DE" sz="1100" baseline="0"/>
            <a:t> title of vehicle</a:t>
          </a:r>
        </a:p>
        <a:p>
          <a:r>
            <a:rPr lang="de-DE" sz="1100" baseline="0"/>
            <a:t>length(m)		- length of vehicle in m</a:t>
          </a:r>
        </a:p>
        <a:p>
          <a:r>
            <a:rPr lang="de-DE" sz="1100" baseline="0"/>
            <a:t>max_speed(km/h)	- maximum velocity in km/h</a:t>
          </a:r>
        </a:p>
        <a:p>
          <a:r>
            <a:rPr lang="de-DE" sz="1100"/>
            <a:t>max_deceleration(m/s2)	-</a:t>
          </a:r>
          <a:r>
            <a:rPr lang="de-DE" sz="1100" baseline="0"/>
            <a:t> maximum allowed deceleration for vehicle in m/s²</a:t>
          </a:r>
        </a:p>
        <a:p>
          <a:r>
            <a:rPr lang="de-DE" sz="1100" baseline="0"/>
            <a:t>max_acceleration(m/s2)	- </a:t>
          </a:r>
          <a:r>
            <a:rPr lang="de-DE" sz="1100" baseline="0">
              <a:solidFill>
                <a:schemeClr val="dk1"/>
              </a:solidFill>
              <a:effectLst/>
              <a:latin typeface="+mn-lt"/>
              <a:ea typeface="+mn-ea"/>
              <a:cs typeface="+mn-cs"/>
            </a:rPr>
            <a:t>maximum allowed acceleration for vehicle in m/s²</a:t>
          </a:r>
        </a:p>
        <a:p>
          <a:r>
            <a:rPr lang="de-DE" sz="1100"/>
            <a:t>max_jerk_traction(m/s3)	- maximum allowed jerk /traction</a:t>
          </a:r>
          <a:r>
            <a:rPr lang="de-DE" sz="1100" baseline="0"/>
            <a:t> </a:t>
          </a:r>
          <a:r>
            <a:rPr lang="de-DE" sz="1100"/>
            <a:t>for vehicle in m/s³</a:t>
          </a:r>
        </a:p>
        <a:p>
          <a:r>
            <a:rPr lang="de-DE" sz="1100"/>
            <a:t>max_jerk_braking(m/s3)	- maxium allowed jerk/braking for vehicle in m/s³</a:t>
          </a:r>
        </a:p>
        <a:p>
          <a:r>
            <a:rPr lang="de-DE" sz="1100"/>
            <a:t>static_mass(kg)		- static</a:t>
          </a:r>
          <a:r>
            <a:rPr lang="de-DE" sz="1100" baseline="0"/>
            <a:t> mass of vehicle in kg</a:t>
          </a:r>
        </a:p>
        <a:p>
          <a:r>
            <a:rPr lang="de-DE" sz="1100"/>
            <a:t>rotating_mass(kg)	- rotating mass</a:t>
          </a:r>
          <a:r>
            <a:rPr lang="de-DE" sz="1100" baseline="0"/>
            <a:t> of vehicle in kg</a:t>
          </a:r>
        </a:p>
        <a:p>
          <a:r>
            <a:rPr lang="de-DE" sz="1100"/>
            <a:t>n_powertrains		- number of powertrains per vehicle</a:t>
          </a:r>
        </a:p>
        <a:p>
          <a:endParaRPr lang="de-DE" sz="1100"/>
        </a:p>
        <a:p>
          <a:r>
            <a:rPr lang="de-DE" sz="1100"/>
            <a:t>traction_V(km/h)_F(N)_link(1,2)</a:t>
          </a:r>
        </a:p>
        <a:p>
          <a:r>
            <a:rPr lang="de-DE" sz="1100"/>
            <a:t>	1. row	-</a:t>
          </a:r>
          <a:r>
            <a:rPr lang="de-DE" sz="1100" baseline="0"/>
            <a:t> velocity in km/h (v=0 km/h is necessary, values must be in 		1 km/h steps)</a:t>
          </a:r>
        </a:p>
        <a:p>
          <a:r>
            <a:rPr lang="de-DE" sz="1100" baseline="0"/>
            <a:t>	2. row	- applicable force</a:t>
          </a:r>
        </a:p>
        <a:p>
          <a:r>
            <a:rPr lang="de-DE" sz="1100" baseline="0"/>
            <a:t>	3. row	- not relevant for simulation model, for consistency with 		MUESLI-template only</a:t>
          </a:r>
        </a:p>
        <a:p>
          <a:endParaRPr lang="de-DE" sz="1100" baseline="0"/>
        </a:p>
        <a:p>
          <a:r>
            <a:rPr lang="de-DE" sz="1100"/>
            <a:t>traction_rescue_mode_V(km/h)_F(N)_link(1,2)</a:t>
          </a:r>
        </a:p>
        <a:p>
          <a:r>
            <a:rPr lang="de-DE" sz="1100"/>
            <a:t>	</a:t>
          </a:r>
          <a:r>
            <a:rPr lang="de-DE" sz="1100">
              <a:solidFill>
                <a:schemeClr val="dk1"/>
              </a:solidFill>
              <a:effectLst/>
              <a:latin typeface="+mn-lt"/>
              <a:ea typeface="+mn-ea"/>
              <a:cs typeface="+mn-cs"/>
            </a:rPr>
            <a:t>1. row	-</a:t>
          </a:r>
          <a:r>
            <a:rPr lang="de-DE" sz="1100" baseline="0">
              <a:solidFill>
                <a:schemeClr val="dk1"/>
              </a:solidFill>
              <a:effectLst/>
              <a:latin typeface="+mn-lt"/>
              <a:ea typeface="+mn-ea"/>
              <a:cs typeface="+mn-cs"/>
            </a:rPr>
            <a:t> velocity in km/h (v=0 km/h is necessary, values must be in 		1 km/h steps)</a:t>
          </a:r>
          <a:endParaRPr lang="de-DE">
            <a:effectLst/>
          </a:endParaRPr>
        </a:p>
        <a:p>
          <a:r>
            <a:rPr lang="de-DE" sz="1100" baseline="0">
              <a:solidFill>
                <a:schemeClr val="dk1"/>
              </a:solidFill>
              <a:effectLst/>
              <a:latin typeface="+mn-lt"/>
              <a:ea typeface="+mn-ea"/>
              <a:cs typeface="+mn-cs"/>
            </a:rPr>
            <a:t>	2. row	- applicable force for reduced traction mode</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3. row	- not relevant for simulation model, for consistency with 		MUESLI-template only</a:t>
          </a:r>
          <a:endParaRPr lang="de-DE">
            <a:effectLst/>
          </a:endParaRPr>
        </a:p>
        <a:p>
          <a:endParaRPr lang="de-DE" sz="1100" baseline="0">
            <a:solidFill>
              <a:schemeClr val="dk1"/>
            </a:solidFill>
            <a:effectLst/>
            <a:latin typeface="+mn-lt"/>
            <a:ea typeface="+mn-ea"/>
            <a:cs typeface="+mn-cs"/>
          </a:endParaRPr>
        </a:p>
        <a:p>
          <a:endParaRPr lang="de-DE" sz="1100" baseline="0">
            <a:solidFill>
              <a:schemeClr val="dk1"/>
            </a:solidFill>
            <a:effectLst/>
            <a:latin typeface="+mn-lt"/>
            <a:ea typeface="+mn-ea"/>
            <a:cs typeface="+mn-cs"/>
          </a:endParaRPr>
        </a:p>
        <a:p>
          <a:r>
            <a:rPr lang="de-DE" sz="1100" baseline="0">
              <a:solidFill>
                <a:schemeClr val="dk1"/>
              </a:solidFill>
              <a:effectLst/>
              <a:latin typeface="+mn-lt"/>
              <a:ea typeface="+mn-ea"/>
              <a:cs typeface="+mn-cs"/>
            </a:rPr>
            <a:t>braking_V(km/h)_F(N)_link(1,2)</a:t>
          </a:r>
        </a:p>
        <a:p>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1. row	-</a:t>
          </a:r>
          <a:r>
            <a:rPr lang="de-DE" sz="1100" baseline="0">
              <a:solidFill>
                <a:schemeClr val="dk1"/>
              </a:solidFill>
              <a:effectLst/>
              <a:latin typeface="+mn-lt"/>
              <a:ea typeface="+mn-ea"/>
              <a:cs typeface="+mn-cs"/>
            </a:rPr>
            <a:t> velocity in km/h (v=0 km/h is necessary, values must be in 		1 km/h steps)</a:t>
          </a:r>
          <a:endParaRPr lang="de-DE">
            <a:effectLst/>
          </a:endParaRPr>
        </a:p>
        <a:p>
          <a:r>
            <a:rPr lang="de-DE" sz="1100" baseline="0">
              <a:solidFill>
                <a:schemeClr val="dk1"/>
              </a:solidFill>
              <a:effectLst/>
              <a:latin typeface="+mn-lt"/>
              <a:ea typeface="+mn-ea"/>
              <a:cs typeface="+mn-cs"/>
            </a:rPr>
            <a:t>	2. row	- applicable force for mechanical brake</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3. row	- not relevant for simulation model, for consistency with 		MUESLI-template only</a:t>
          </a:r>
          <a:endParaRPr lang="de-DE">
            <a:effectLst/>
          </a:endParaRPr>
        </a:p>
        <a:p>
          <a:endParaRPr lang="de-DE">
            <a:effectLst/>
          </a:endParaRPr>
        </a:p>
        <a:p>
          <a:endParaRPr lang="de-DE">
            <a:effectLst/>
          </a:endParaRPr>
        </a:p>
        <a:p>
          <a:r>
            <a:rPr lang="de-DE">
              <a:effectLst/>
            </a:rPr>
            <a:t>resistance_name(word)_A(N)_B(N/(km/h))_C(N/(km/h)2)_windT(km/h)_windB(km/h)	1. value	-</a:t>
          </a:r>
          <a:r>
            <a:rPr lang="de-DE" baseline="0">
              <a:effectLst/>
            </a:rPr>
            <a:t> name of resistance (not relevant)</a:t>
          </a:r>
        </a:p>
        <a:p>
          <a:r>
            <a:rPr lang="de-DE" baseline="0">
              <a:effectLst/>
            </a:rPr>
            <a:t>	2. value	- A-coefficient</a:t>
          </a:r>
        </a:p>
        <a:p>
          <a:r>
            <a:rPr lang="de-DE" baseline="0">
              <a:effectLst/>
            </a:rPr>
            <a:t>	3. value	- B-coefficient</a:t>
          </a:r>
        </a:p>
        <a:p>
          <a:r>
            <a:rPr lang="de-DE" baseline="0">
              <a:effectLst/>
            </a:rPr>
            <a:t>	4. value	- C-coefficient</a:t>
          </a:r>
        </a:p>
        <a:p>
          <a:r>
            <a:rPr lang="de-DE" baseline="0">
              <a:effectLst/>
            </a:rPr>
            <a:t>	5. value	- wind-coefficient (can be zero if not applicable)</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6. value	- not relevant for simulation model, for consistency with 		MUESLI-template only</a:t>
          </a:r>
          <a:endParaRPr lang="de-DE">
            <a:effectLst/>
          </a:endParaRPr>
        </a:p>
        <a:p>
          <a:endParaRPr lang="de-DE" baseline="0">
            <a:effectLst/>
          </a:endParaRPr>
        </a:p>
        <a:p>
          <a:endParaRPr lang="de-DE" baseline="0">
            <a:effectLst/>
          </a:endParaRPr>
        </a:p>
        <a:p>
          <a:r>
            <a:rPr lang="de-DE">
              <a:effectLst/>
            </a:rPr>
            <a:t>electric_braking_V(km/h)_F(N)_link(1,2)</a:t>
          </a:r>
        </a:p>
        <a:p>
          <a:r>
            <a:rPr lang="de-DE" sz="1100">
              <a:solidFill>
                <a:schemeClr val="dk1"/>
              </a:solidFill>
              <a:effectLst/>
              <a:latin typeface="+mn-lt"/>
              <a:ea typeface="+mn-ea"/>
              <a:cs typeface="+mn-cs"/>
            </a:rPr>
            <a:t>	1. row	-</a:t>
          </a:r>
          <a:r>
            <a:rPr lang="de-DE" sz="1100" baseline="0">
              <a:solidFill>
                <a:schemeClr val="dk1"/>
              </a:solidFill>
              <a:effectLst/>
              <a:latin typeface="+mn-lt"/>
              <a:ea typeface="+mn-ea"/>
              <a:cs typeface="+mn-cs"/>
            </a:rPr>
            <a:t> velocity in km/h (v=0 km/h is necessary, values must be in 		1 km/h steps)</a:t>
          </a:r>
          <a:endParaRPr lang="de-DE">
            <a:effectLst/>
          </a:endParaRPr>
        </a:p>
        <a:p>
          <a:r>
            <a:rPr lang="de-DE" sz="1100" baseline="0">
              <a:solidFill>
                <a:schemeClr val="dk1"/>
              </a:solidFill>
              <a:effectLst/>
              <a:latin typeface="+mn-lt"/>
              <a:ea typeface="+mn-ea"/>
              <a:cs typeface="+mn-cs"/>
            </a:rPr>
            <a:t>	2. row	- applicable force for electrical brake</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3. row	- not relevant for simulation model, for consistency with 		MUESLI-template only</a:t>
          </a:r>
          <a:endParaRPr lang="de-DE">
            <a:effectLst/>
          </a:endParaRPr>
        </a:p>
        <a:p>
          <a:endParaRPr lang="de-DE">
            <a:effectLst/>
          </a:endParaRPr>
        </a:p>
        <a:p>
          <a:endParaRPr lang="de-DE">
            <a:effectLst/>
          </a:endParaRPr>
        </a:p>
        <a:p>
          <a:r>
            <a:rPr lang="de-DE">
              <a:effectLst/>
            </a:rPr>
            <a:t>traction_efficiency_V(km/h)_F(%)_e(1)</a:t>
          </a:r>
        </a:p>
        <a:p>
          <a:pPr marL="0" marR="0" indent="0" defTabSz="914400" eaLnBrk="1" fontAlgn="auto" latinLnBrk="0" hangingPunct="1">
            <a:lnSpc>
              <a:spcPct val="100000"/>
            </a:lnSpc>
            <a:spcBef>
              <a:spcPts val="0"/>
            </a:spcBef>
            <a:spcAft>
              <a:spcPts val="0"/>
            </a:spcAft>
            <a:buClrTx/>
            <a:buSzTx/>
            <a:buFontTx/>
            <a:buNone/>
            <a:tabLst/>
            <a:defRPr/>
          </a:pPr>
          <a:r>
            <a:rPr lang="de-DE">
              <a:effectLst/>
            </a:rPr>
            <a:t>	1.</a:t>
          </a:r>
          <a:r>
            <a:rPr lang="de-DE" baseline="0">
              <a:effectLst/>
            </a:rPr>
            <a:t> row	</a:t>
          </a:r>
          <a:r>
            <a:rPr lang="de-DE" sz="1100">
              <a:solidFill>
                <a:schemeClr val="dk1"/>
              </a:solidFill>
              <a:effectLst/>
              <a:latin typeface="+mn-lt"/>
              <a:ea typeface="+mn-ea"/>
              <a:cs typeface="+mn-cs"/>
            </a:rPr>
            <a:t>-</a:t>
          </a:r>
          <a:r>
            <a:rPr lang="de-DE" sz="1100" baseline="0">
              <a:solidFill>
                <a:schemeClr val="dk1"/>
              </a:solidFill>
              <a:effectLst/>
              <a:latin typeface="+mn-lt"/>
              <a:ea typeface="+mn-ea"/>
              <a:cs typeface="+mn-cs"/>
            </a:rPr>
            <a:t> velocity in km/h (v=0 km/h is necessary, values must be in 		1 km/h steps)</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2. row	- relative traction Force against applicable force (steps must be 		identical for every velocity)</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3. row	- efficiency (values between 0 and 1)</a:t>
          </a:r>
          <a:endParaRPr lang="de-DE">
            <a:effectLst/>
          </a:endParaRPr>
        </a:p>
        <a:p>
          <a:endParaRPr lang="de-DE">
            <a:effectLst/>
          </a:endParaRPr>
        </a:p>
        <a:p>
          <a:r>
            <a:rPr lang="de-DE">
              <a:effectLst/>
            </a:rPr>
            <a:t>braking_efficiency_V(km/h)_F(%)_e(1)</a:t>
          </a:r>
        </a:p>
        <a:p>
          <a:pPr eaLnBrk="1" fontAlgn="auto" latinLnBrk="0" hangingPunct="1"/>
          <a:r>
            <a:rPr lang="de-DE" sz="1100">
              <a:solidFill>
                <a:schemeClr val="dk1"/>
              </a:solidFill>
              <a:effectLst/>
              <a:latin typeface="+mn-lt"/>
              <a:ea typeface="+mn-ea"/>
              <a:cs typeface="+mn-cs"/>
            </a:rPr>
            <a:t>	1.</a:t>
          </a:r>
          <a:r>
            <a:rPr lang="de-DE" sz="1100" baseline="0">
              <a:solidFill>
                <a:schemeClr val="dk1"/>
              </a:solidFill>
              <a:effectLst/>
              <a:latin typeface="+mn-lt"/>
              <a:ea typeface="+mn-ea"/>
              <a:cs typeface="+mn-cs"/>
            </a:rPr>
            <a:t> row	</a:t>
          </a:r>
          <a:r>
            <a:rPr lang="de-DE" sz="1100">
              <a:solidFill>
                <a:schemeClr val="dk1"/>
              </a:solidFill>
              <a:effectLst/>
              <a:latin typeface="+mn-lt"/>
              <a:ea typeface="+mn-ea"/>
              <a:cs typeface="+mn-cs"/>
            </a:rPr>
            <a:t>-</a:t>
          </a:r>
          <a:r>
            <a:rPr lang="de-DE" sz="1100" baseline="0">
              <a:solidFill>
                <a:schemeClr val="dk1"/>
              </a:solidFill>
              <a:effectLst/>
              <a:latin typeface="+mn-lt"/>
              <a:ea typeface="+mn-ea"/>
              <a:cs typeface="+mn-cs"/>
            </a:rPr>
            <a:t> velocity in km/h (v=0 km/h is necessary, values must be in 		1 km/h steps)</a:t>
          </a:r>
          <a:endParaRPr lang="de-DE">
            <a:effectLst/>
          </a:endParaRPr>
        </a:p>
        <a:p>
          <a:pPr eaLnBrk="1" fontAlgn="auto" latinLnBrk="0" hangingPunct="1"/>
          <a:r>
            <a:rPr lang="de-DE" sz="1100" baseline="0">
              <a:solidFill>
                <a:schemeClr val="dk1"/>
              </a:solidFill>
              <a:effectLst/>
              <a:latin typeface="+mn-lt"/>
              <a:ea typeface="+mn-ea"/>
              <a:cs typeface="+mn-cs"/>
            </a:rPr>
            <a:t>	2. row	- relative braking Force against applicable force (steps must be 		identical for every velocity)</a:t>
          </a:r>
          <a:endParaRPr lang="de-DE">
            <a:effectLst/>
          </a:endParaRPr>
        </a:p>
        <a:p>
          <a:pPr eaLnBrk="1" fontAlgn="auto" latinLnBrk="0" hangingPunct="1"/>
          <a:r>
            <a:rPr lang="de-DE" sz="1100" baseline="0">
              <a:solidFill>
                <a:schemeClr val="dk1"/>
              </a:solidFill>
              <a:effectLst/>
              <a:latin typeface="+mn-lt"/>
              <a:ea typeface="+mn-ea"/>
              <a:cs typeface="+mn-cs"/>
            </a:rPr>
            <a:t>	3. row	- efficiency (values between 0 and 1)</a:t>
          </a:r>
          <a:endParaRPr lang="de-DE">
            <a:effectLst/>
          </a:endParaRPr>
        </a:p>
        <a:p>
          <a:endParaRPr lang="de-DE">
            <a:effectLst/>
          </a:endParaRPr>
        </a:p>
        <a:p>
          <a:r>
            <a:rPr lang="de-DE">
              <a:effectLst/>
            </a:rPr>
            <a:t>traction_efficiency2_V(km/h)_F(%)_e(1)</a:t>
          </a:r>
        </a:p>
        <a:p>
          <a:pPr eaLnBrk="1" fontAlgn="auto" latinLnBrk="0" hangingPunct="1"/>
          <a:r>
            <a:rPr lang="de-DE" sz="1100">
              <a:solidFill>
                <a:schemeClr val="dk1"/>
              </a:solidFill>
              <a:effectLst/>
              <a:latin typeface="+mn-lt"/>
              <a:ea typeface="+mn-ea"/>
              <a:cs typeface="+mn-cs"/>
            </a:rPr>
            <a:t>	1.</a:t>
          </a:r>
          <a:r>
            <a:rPr lang="de-DE" sz="1100" baseline="0">
              <a:solidFill>
                <a:schemeClr val="dk1"/>
              </a:solidFill>
              <a:effectLst/>
              <a:latin typeface="+mn-lt"/>
              <a:ea typeface="+mn-ea"/>
              <a:cs typeface="+mn-cs"/>
            </a:rPr>
            <a:t> row	</a:t>
          </a:r>
          <a:r>
            <a:rPr lang="de-DE" sz="1100">
              <a:solidFill>
                <a:schemeClr val="dk1"/>
              </a:solidFill>
              <a:effectLst/>
              <a:latin typeface="+mn-lt"/>
              <a:ea typeface="+mn-ea"/>
              <a:cs typeface="+mn-cs"/>
            </a:rPr>
            <a:t>-</a:t>
          </a:r>
          <a:r>
            <a:rPr lang="de-DE" sz="1100" baseline="0">
              <a:solidFill>
                <a:schemeClr val="dk1"/>
              </a:solidFill>
              <a:effectLst/>
              <a:latin typeface="+mn-lt"/>
              <a:ea typeface="+mn-ea"/>
              <a:cs typeface="+mn-cs"/>
            </a:rPr>
            <a:t> velocity in km/h (v=0 km/h is necessary, values must be in 		1 km/h steps) </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2. row	- relative traction Force against applicable force for reduced traction 		mode (steps must be identical for every velocity)</a:t>
          </a:r>
          <a:endParaRPr lang="de-DE">
            <a:effectLst/>
          </a:endParaRPr>
        </a:p>
        <a:p>
          <a:pPr eaLnBrk="1" fontAlgn="auto" latinLnBrk="0" hangingPunct="1"/>
          <a:r>
            <a:rPr lang="de-DE" sz="1100" baseline="0">
              <a:solidFill>
                <a:schemeClr val="dk1"/>
              </a:solidFill>
              <a:effectLst/>
              <a:latin typeface="+mn-lt"/>
              <a:ea typeface="+mn-ea"/>
              <a:cs typeface="+mn-cs"/>
            </a:rPr>
            <a:t>	3. row	- efficiency (values between 0 and 1)</a:t>
          </a:r>
          <a:endParaRPr lang="de-DE">
            <a:effectLst/>
          </a:endParaRPr>
        </a:p>
        <a:p>
          <a:endParaRPr lang="de-DE">
            <a:effectLst/>
          </a:endParaRPr>
        </a:p>
        <a:p>
          <a:r>
            <a:rPr lang="de-DE">
              <a:effectLst/>
            </a:rPr>
            <a:t>braking_efficiency2_V(km/h)_F(%)_e(1)</a:t>
          </a:r>
        </a:p>
        <a:p>
          <a:pPr eaLnBrk="1" fontAlgn="auto" latinLnBrk="0" hangingPunct="1"/>
          <a:r>
            <a:rPr lang="de-DE" sz="1100">
              <a:solidFill>
                <a:schemeClr val="dk1"/>
              </a:solidFill>
              <a:effectLst/>
              <a:latin typeface="+mn-lt"/>
              <a:ea typeface="+mn-ea"/>
              <a:cs typeface="+mn-cs"/>
            </a:rPr>
            <a:t>	1.</a:t>
          </a:r>
          <a:r>
            <a:rPr lang="de-DE" sz="1100" baseline="0">
              <a:solidFill>
                <a:schemeClr val="dk1"/>
              </a:solidFill>
              <a:effectLst/>
              <a:latin typeface="+mn-lt"/>
              <a:ea typeface="+mn-ea"/>
              <a:cs typeface="+mn-cs"/>
            </a:rPr>
            <a:t> row	</a:t>
          </a:r>
          <a:r>
            <a:rPr lang="de-DE" sz="1100">
              <a:solidFill>
                <a:schemeClr val="dk1"/>
              </a:solidFill>
              <a:effectLst/>
              <a:latin typeface="+mn-lt"/>
              <a:ea typeface="+mn-ea"/>
              <a:cs typeface="+mn-cs"/>
            </a:rPr>
            <a:t>-</a:t>
          </a:r>
          <a:r>
            <a:rPr lang="de-DE" sz="1100" baseline="0">
              <a:solidFill>
                <a:schemeClr val="dk1"/>
              </a:solidFill>
              <a:effectLst/>
              <a:latin typeface="+mn-lt"/>
              <a:ea typeface="+mn-ea"/>
              <a:cs typeface="+mn-cs"/>
            </a:rPr>
            <a:t> velocity in km/h (v=0 km/h is necessary, values must be in 		1 km/h steps) </a:t>
          </a:r>
          <a:endParaRPr lang="de-DE">
            <a:effectLst/>
          </a:endParaRPr>
        </a:p>
        <a:p>
          <a:pPr eaLnBrk="1" fontAlgn="auto" latinLnBrk="0" hangingPunct="1"/>
          <a:r>
            <a:rPr lang="de-DE" sz="1100" baseline="0">
              <a:solidFill>
                <a:schemeClr val="dk1"/>
              </a:solidFill>
              <a:effectLst/>
              <a:latin typeface="+mn-lt"/>
              <a:ea typeface="+mn-ea"/>
              <a:cs typeface="+mn-cs"/>
            </a:rPr>
            <a:t>	2. row	- relative braking Force against applicable force for reduced 		traction mode (steps must be identical for every velocity)</a:t>
          </a:r>
          <a:endParaRPr lang="de-DE">
            <a:effectLst/>
          </a:endParaRPr>
        </a:p>
        <a:p>
          <a:pPr eaLnBrk="1" fontAlgn="auto" latinLnBrk="0" hangingPunct="1"/>
          <a:r>
            <a:rPr lang="de-DE" sz="1100" baseline="0">
              <a:solidFill>
                <a:schemeClr val="dk1"/>
              </a:solidFill>
              <a:effectLst/>
              <a:latin typeface="+mn-lt"/>
              <a:ea typeface="+mn-ea"/>
              <a:cs typeface="+mn-cs"/>
            </a:rPr>
            <a:t>	3. row	- efficiency (values between 0 and 1)</a:t>
          </a:r>
          <a:endParaRPr lang="de-DE">
            <a:effectLst/>
          </a:endParaRPr>
        </a:p>
        <a:p>
          <a:endParaRPr lang="de-DE">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352425</xdr:colOff>
      <xdr:row>1</xdr:row>
      <xdr:rowOff>85725</xdr:rowOff>
    </xdr:from>
    <xdr:to>
      <xdr:col>11</xdr:col>
      <xdr:colOff>161925</xdr:colOff>
      <xdr:row>49</xdr:row>
      <xdr:rowOff>76201</xdr:rowOff>
    </xdr:to>
    <xdr:sp macro="" textlink="">
      <xdr:nvSpPr>
        <xdr:cNvPr id="2" name="Textfeld 1">
          <a:extLst>
            <a:ext uri="{FF2B5EF4-FFF2-40B4-BE49-F238E27FC236}">
              <a16:creationId xmlns:a16="http://schemas.microsoft.com/office/drawing/2014/main" id="{B03FA912-84A3-4071-9BC8-0063BCF94F67}"/>
            </a:ext>
          </a:extLst>
        </xdr:cNvPr>
        <xdr:cNvSpPr txBox="1"/>
      </xdr:nvSpPr>
      <xdr:spPr>
        <a:xfrm>
          <a:off x="6257925" y="276225"/>
          <a:ext cx="6134100" cy="9172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capacity(Ah)		- capacity</a:t>
          </a:r>
          <a:r>
            <a:rPr lang="de-DE" sz="1100" baseline="0"/>
            <a:t> of battery in Ah</a:t>
          </a:r>
        </a:p>
        <a:p>
          <a:r>
            <a:rPr lang="de-DE" sz="1100"/>
            <a:t>min_voltage(V)		- minimum allowed</a:t>
          </a:r>
          <a:r>
            <a:rPr lang="de-DE" sz="1100" baseline="0"/>
            <a:t> voltage of battery in V</a:t>
          </a:r>
        </a:p>
        <a:p>
          <a:r>
            <a:rPr lang="de-DE" sz="1100" baseline="0"/>
            <a:t>max_voltage(V)		- maximum allowed voltage of battery in V</a:t>
          </a:r>
        </a:p>
        <a:p>
          <a:r>
            <a:rPr lang="de-DE" sz="1100"/>
            <a:t>max_charge_current(A)	- maximum allowed</a:t>
          </a:r>
          <a:r>
            <a:rPr lang="de-DE" sz="1100" baseline="0"/>
            <a:t> charge current of battery in A</a:t>
          </a:r>
        </a:p>
        <a:p>
          <a:r>
            <a:rPr lang="de-DE" sz="1100"/>
            <a:t>max_discharge_current(A)	- maximum allowed discharge current of</a:t>
          </a:r>
          <a:r>
            <a:rPr lang="de-DE" sz="1100" baseline="0"/>
            <a:t> battery in A</a:t>
          </a:r>
        </a:p>
        <a:p>
          <a:r>
            <a:rPr lang="de-DE" sz="1100"/>
            <a:t>energy_content(kWh)	-</a:t>
          </a:r>
          <a:r>
            <a:rPr lang="de-DE" sz="1100" baseline="0"/>
            <a:t> energy content of battery in kWh</a:t>
          </a:r>
        </a:p>
        <a:p>
          <a:r>
            <a:rPr lang="de-DE" sz="1100"/>
            <a:t>t_BC_lim_reduce	- time in s at a power level higher than p_max_charge/discharge_lower</a:t>
          </a:r>
          <a:r>
            <a:rPr lang="de-DE" sz="1100" baseline="0"/>
            <a:t> 		and lower than p_max_charge/discharge (</a:t>
          </a:r>
          <a:r>
            <a:rPr lang="de-DE" sz="1100" b="1" baseline="0">
              <a:solidFill>
                <a:srgbClr val="FF0000"/>
              </a:solidFill>
            </a:rPr>
            <a:t>A </a:t>
          </a:r>
          <a:r>
            <a:rPr lang="de-DE" sz="1100" baseline="0"/>
            <a:t>in scheme on the right)</a:t>
          </a:r>
        </a:p>
        <a:p>
          <a:r>
            <a:rPr lang="de-DE" sz="1100"/>
            <a:t>tau_BC_lim_low	- if</a:t>
          </a:r>
          <a:r>
            <a:rPr lang="de-DE" sz="1100" baseline="0"/>
            <a:t> power limit is set to p_max_charge/discharge_lower this is the time 		duration in s after the power limit is reset to </a:t>
          </a:r>
          <a:r>
            <a:rPr lang="de-DE" sz="1100" baseline="0">
              <a:solidFill>
                <a:schemeClr val="dk1"/>
              </a:solidFill>
              <a:effectLst/>
              <a:latin typeface="+mn-lt"/>
              <a:ea typeface="+mn-ea"/>
              <a:cs typeface="+mn-cs"/>
            </a:rPr>
            <a:t>p_max_xharge/discharge  		again (</a:t>
          </a:r>
          <a:r>
            <a:rPr lang="de-DE" sz="1100" b="1" baseline="0">
              <a:solidFill>
                <a:srgbClr val="FF0000"/>
              </a:solidFill>
              <a:effectLst/>
              <a:latin typeface="+mn-lt"/>
              <a:ea typeface="+mn-ea"/>
              <a:cs typeface="+mn-cs"/>
            </a:rPr>
            <a:t>B</a:t>
          </a:r>
          <a:r>
            <a:rPr lang="de-DE" sz="1100" baseline="0">
              <a:solidFill>
                <a:schemeClr val="dk1"/>
              </a:solidFill>
              <a:effectLst/>
              <a:latin typeface="+mn-lt"/>
              <a:ea typeface="+mn-ea"/>
              <a:cs typeface="+mn-cs"/>
            </a:rPr>
            <a:t> in scheme on the right)</a:t>
          </a:r>
        </a:p>
        <a:p>
          <a:r>
            <a:rPr lang="de-DE" sz="1100"/>
            <a:t>grad_P_BC_lim_decrease	- power</a:t>
          </a:r>
          <a:r>
            <a:rPr lang="de-DE" sz="1100" baseline="0"/>
            <a:t> ramp in W/s for the change of the power limit from max to 		lower (</a:t>
          </a:r>
          <a:r>
            <a:rPr lang="de-DE" sz="1100" b="1" baseline="0">
              <a:solidFill>
                <a:srgbClr val="FF0000"/>
              </a:solidFill>
            </a:rPr>
            <a:t>C</a:t>
          </a:r>
          <a:r>
            <a:rPr lang="de-DE" sz="1100" baseline="0"/>
            <a:t> in scheme on the right)</a:t>
          </a:r>
          <a:endParaRPr lang="de-DE" sz="1100"/>
        </a:p>
        <a:p>
          <a:pPr marL="0" marR="0" indent="0" defTabSz="914400" eaLnBrk="1" fontAlgn="auto" latinLnBrk="0" hangingPunct="1">
            <a:lnSpc>
              <a:spcPct val="100000"/>
            </a:lnSpc>
            <a:spcBef>
              <a:spcPts val="0"/>
            </a:spcBef>
            <a:spcAft>
              <a:spcPts val="0"/>
            </a:spcAft>
            <a:buClrTx/>
            <a:buSzTx/>
            <a:buFontTx/>
            <a:buNone/>
            <a:tabLst/>
            <a:defRPr/>
          </a:pPr>
          <a:r>
            <a:rPr lang="de-DE" sz="1100"/>
            <a:t>grad_P_BC_lim_increase</a:t>
          </a:r>
          <a:r>
            <a:rPr lang="de-DE" sz="1100">
              <a:solidFill>
                <a:schemeClr val="dk1"/>
              </a:solidFill>
              <a:effectLst/>
              <a:latin typeface="+mn-lt"/>
              <a:ea typeface="+mn-ea"/>
              <a:cs typeface="+mn-cs"/>
            </a:rPr>
            <a:t>	- power</a:t>
          </a:r>
          <a:r>
            <a:rPr lang="de-DE" sz="1100" baseline="0">
              <a:solidFill>
                <a:schemeClr val="dk1"/>
              </a:solidFill>
              <a:effectLst/>
              <a:latin typeface="+mn-lt"/>
              <a:ea typeface="+mn-ea"/>
              <a:cs typeface="+mn-cs"/>
            </a:rPr>
            <a:t> ramp in W/s for the change of the power limit from lower to 		max (</a:t>
          </a:r>
          <a:r>
            <a:rPr lang="de-DE" sz="1100" b="1" baseline="0">
              <a:solidFill>
                <a:srgbClr val="FF0000"/>
              </a:solidFill>
              <a:effectLst/>
              <a:latin typeface="+mn-lt"/>
              <a:ea typeface="+mn-ea"/>
              <a:cs typeface="+mn-cs"/>
            </a:rPr>
            <a:t>C</a:t>
          </a:r>
          <a:r>
            <a:rPr lang="de-DE" sz="1100" baseline="0">
              <a:solidFill>
                <a:schemeClr val="dk1"/>
              </a:solidFill>
              <a:effectLst/>
              <a:latin typeface="+mn-lt"/>
              <a:ea typeface="+mn-ea"/>
              <a:cs typeface="+mn-cs"/>
            </a:rPr>
            <a:t> in scheme on the right)</a:t>
          </a:r>
        </a:p>
        <a:p>
          <a:pPr marL="0" marR="0" indent="0" defTabSz="914400" eaLnBrk="1" fontAlgn="auto" latinLnBrk="0" hangingPunct="1">
            <a:lnSpc>
              <a:spcPct val="100000"/>
            </a:lnSpc>
            <a:spcBef>
              <a:spcPts val="0"/>
            </a:spcBef>
            <a:spcAft>
              <a:spcPts val="0"/>
            </a:spcAft>
            <a:buClrTx/>
            <a:buSzTx/>
            <a:buFontTx/>
            <a:buNone/>
            <a:tabLst/>
            <a:defRPr/>
          </a:pPr>
          <a:endParaRPr lang="de-DE">
            <a:effectLst/>
          </a:endParaRPr>
        </a:p>
        <a:p>
          <a:pPr marL="0" marR="0" indent="0" defTabSz="914400" eaLnBrk="1" fontAlgn="auto" latinLnBrk="0" hangingPunct="1">
            <a:lnSpc>
              <a:spcPct val="100000"/>
            </a:lnSpc>
            <a:spcBef>
              <a:spcPts val="0"/>
            </a:spcBef>
            <a:spcAft>
              <a:spcPts val="0"/>
            </a:spcAft>
            <a:buClrTx/>
            <a:buSzTx/>
            <a:buFontTx/>
            <a:buNone/>
            <a:tabLst/>
            <a:defRPr/>
          </a:pPr>
          <a:r>
            <a:rPr lang="de-DE">
              <a:effectLst/>
            </a:rPr>
            <a:t>p_max_discharge_lower	</a:t>
          </a:r>
        </a:p>
        <a:p>
          <a:r>
            <a:rPr lang="de-DE" sz="1100"/>
            <a:t>	1.</a:t>
          </a:r>
          <a:r>
            <a:rPr lang="de-DE" sz="1100" baseline="0"/>
            <a:t> row	- SOC of battery in values between 0 and 1</a:t>
          </a:r>
        </a:p>
        <a:p>
          <a:r>
            <a:rPr lang="de-DE" sz="1100" baseline="0"/>
            <a:t>	2. row	- discharge power limit in W which is applicable after the time 			t_BC_lim_Reduce (</a:t>
          </a:r>
          <a:r>
            <a:rPr lang="de-DE" sz="1100" b="1" baseline="0">
              <a:solidFill>
                <a:srgbClr val="FF0000"/>
              </a:solidFill>
            </a:rPr>
            <a:t>E</a:t>
          </a:r>
          <a:r>
            <a:rPr lang="de-DE" sz="1100" baseline="0"/>
            <a:t> in scheme on the right) at a power limit higher than</a:t>
          </a:r>
        </a:p>
        <a:p>
          <a:r>
            <a:rPr lang="de-DE" sz="1100" baseline="0"/>
            <a:t>		</a:t>
          </a:r>
          <a:r>
            <a:rPr lang="de-DE" sz="1100">
              <a:solidFill>
                <a:schemeClr val="dk1"/>
              </a:solidFill>
              <a:effectLst/>
              <a:latin typeface="+mn-lt"/>
              <a:ea typeface="+mn-ea"/>
              <a:cs typeface="+mn-cs"/>
            </a:rPr>
            <a:t>p_max_discharge_lower and lower than p_max_discharge</a:t>
          </a:r>
          <a:r>
            <a:rPr lang="de-DE" sz="1100" baseline="0"/>
            <a:t> </a:t>
          </a:r>
        </a:p>
        <a:p>
          <a:endParaRPr lang="de-DE" sz="1100" baseline="0"/>
        </a:p>
        <a:p>
          <a:r>
            <a:rPr lang="de-DE" sz="1100"/>
            <a:t>p_max_charge_lower</a:t>
          </a:r>
        </a:p>
        <a:p>
          <a:r>
            <a:rPr lang="de-DE" sz="1100">
              <a:solidFill>
                <a:schemeClr val="dk1"/>
              </a:solidFill>
              <a:effectLst/>
              <a:latin typeface="+mn-lt"/>
              <a:ea typeface="+mn-ea"/>
              <a:cs typeface="+mn-cs"/>
            </a:rPr>
            <a:t>	1.</a:t>
          </a:r>
          <a:r>
            <a:rPr lang="de-DE" sz="1100" baseline="0">
              <a:solidFill>
                <a:schemeClr val="dk1"/>
              </a:solidFill>
              <a:effectLst/>
              <a:latin typeface="+mn-lt"/>
              <a:ea typeface="+mn-ea"/>
              <a:cs typeface="+mn-cs"/>
            </a:rPr>
            <a:t> row	- SOC of battery in values between 0 and 1</a:t>
          </a:r>
          <a:endParaRPr lang="de-DE">
            <a:effectLst/>
          </a:endParaRPr>
        </a:p>
        <a:p>
          <a:r>
            <a:rPr lang="de-DE" sz="1100" baseline="0">
              <a:solidFill>
                <a:schemeClr val="dk1"/>
              </a:solidFill>
              <a:effectLst/>
              <a:latin typeface="+mn-lt"/>
              <a:ea typeface="+mn-ea"/>
              <a:cs typeface="+mn-cs"/>
            </a:rPr>
            <a:t>	2. row	- charge power limit in W which is applicable after the time 			t_BC_lim_Reduce (</a:t>
          </a:r>
          <a:r>
            <a:rPr lang="de-DE" sz="1100" b="1" baseline="0">
              <a:solidFill>
                <a:srgbClr val="FF0000"/>
              </a:solidFill>
              <a:effectLst/>
              <a:latin typeface="+mn-lt"/>
              <a:ea typeface="+mn-ea"/>
              <a:cs typeface="+mn-cs"/>
            </a:rPr>
            <a:t>E</a:t>
          </a:r>
          <a:r>
            <a:rPr lang="de-DE" sz="1100" baseline="0">
              <a:solidFill>
                <a:schemeClr val="dk1"/>
              </a:solidFill>
              <a:effectLst/>
              <a:latin typeface="+mn-lt"/>
              <a:ea typeface="+mn-ea"/>
              <a:cs typeface="+mn-cs"/>
            </a:rPr>
            <a:t> in scheme on the right) at a power limit higher than</a:t>
          </a:r>
          <a:endParaRPr lang="de-DE">
            <a:effectLst/>
          </a:endParaRPr>
        </a:p>
        <a:p>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p_max_charge_lower and lower than p_max_charge</a:t>
          </a:r>
          <a:r>
            <a:rPr lang="de-DE" sz="1100" baseline="0">
              <a:solidFill>
                <a:schemeClr val="dk1"/>
              </a:solidFill>
              <a:effectLst/>
              <a:latin typeface="+mn-lt"/>
              <a:ea typeface="+mn-ea"/>
              <a:cs typeface="+mn-cs"/>
            </a:rPr>
            <a:t> </a:t>
          </a:r>
          <a:endParaRPr lang="de-DE">
            <a:effectLst/>
          </a:endParaRPr>
        </a:p>
        <a:p>
          <a:endParaRPr lang="de-DE" sz="1100"/>
        </a:p>
        <a:p>
          <a:r>
            <a:rPr lang="de-DE" sz="1100"/>
            <a:t>u_bat_composition__i_batt(A)_soc(0_1)_u_batt(V)</a:t>
          </a:r>
        </a:p>
        <a:p>
          <a:r>
            <a:rPr lang="de-DE" sz="1100"/>
            <a:t>this is to import characteristic</a:t>
          </a:r>
          <a:r>
            <a:rPr lang="de-DE" sz="1100" baseline="0"/>
            <a:t> diagrams (voltage over several currents and SOCs) of batteries</a:t>
          </a:r>
          <a:endParaRPr lang="de-DE" sz="1100"/>
        </a:p>
        <a:p>
          <a:r>
            <a:rPr lang="de-DE" sz="1100"/>
            <a:t>	1. row	- current of the battery in</a:t>
          </a:r>
          <a:r>
            <a:rPr lang="de-DE" sz="1100" baseline="0"/>
            <a:t> A (values for 0 A must exist)</a:t>
          </a:r>
          <a:endParaRPr lang="de-DE" sz="1100"/>
        </a:p>
        <a:p>
          <a:r>
            <a:rPr lang="de-DE" sz="1100"/>
            <a:t>	2. row	- SOC</a:t>
          </a:r>
          <a:r>
            <a:rPr lang="de-DE" sz="1100" baseline="0"/>
            <a:t> of the battery in [0...1] (steps must be identical for every current)</a:t>
          </a:r>
        </a:p>
        <a:p>
          <a:r>
            <a:rPr lang="de-DE" sz="1100" baseline="0"/>
            <a:t>	3. row 	- voltage of the battery</a:t>
          </a:r>
        </a:p>
        <a:p>
          <a:endParaRPr lang="de-DE" sz="1100" baseline="0"/>
        </a:p>
        <a:p>
          <a:r>
            <a:rPr lang="de-DE" sz="1100"/>
            <a:t>p_aux__p_bat(W)_p_aux_24(W)_p_aux_400(V)</a:t>
          </a:r>
        </a:p>
        <a:p>
          <a:r>
            <a:rPr lang="de-DE" sz="1100"/>
            <a:t>	1. row	- actual</a:t>
          </a:r>
          <a:r>
            <a:rPr lang="de-DE" sz="1100" baseline="0"/>
            <a:t> power of the battery composition</a:t>
          </a:r>
        </a:p>
        <a:p>
          <a:r>
            <a:rPr lang="de-DE" sz="1100" baseline="0"/>
            <a:t>	2. row	- power of the auxiliaries with 24 V</a:t>
          </a:r>
        </a:p>
        <a:p>
          <a:r>
            <a:rPr lang="de-DE" sz="1100" baseline="0"/>
            <a:t>	3. row	- power of the auxiliaries with 400 V</a:t>
          </a:r>
        </a:p>
        <a:p>
          <a:endParaRPr lang="de-DE" sz="1100" baseline="0"/>
        </a:p>
        <a:p>
          <a:r>
            <a:rPr lang="de-DE" sz="1100"/>
            <a:t>p_max__soc(0_1)_p_max_charge(W)_p_max_discharge(W)</a:t>
          </a:r>
        </a:p>
        <a:p>
          <a:r>
            <a:rPr lang="de-DE" sz="1100"/>
            <a:t>	1. row	- SOC</a:t>
          </a:r>
          <a:r>
            <a:rPr lang="de-DE" sz="1100" baseline="0"/>
            <a:t> of the battery in [0...1]</a:t>
          </a:r>
        </a:p>
        <a:p>
          <a:r>
            <a:rPr lang="de-DE" sz="1100" baseline="0"/>
            <a:t>	2. row	- maximum charge power in W (</a:t>
          </a:r>
          <a:r>
            <a:rPr lang="de-DE" sz="1100" b="1" baseline="0">
              <a:solidFill>
                <a:srgbClr val="FF0000"/>
              </a:solidFill>
            </a:rPr>
            <a:t>D</a:t>
          </a:r>
          <a:r>
            <a:rPr lang="de-DE" sz="1100" baseline="0"/>
            <a:t> in scheme on the right)</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t>	3. row	- maximum discharge power limit in W </a:t>
          </a:r>
          <a:r>
            <a:rPr lang="de-DE" sz="1100" baseline="0">
              <a:solidFill>
                <a:schemeClr val="dk1"/>
              </a:solidFill>
              <a:effectLst/>
              <a:latin typeface="+mn-lt"/>
              <a:ea typeface="+mn-ea"/>
              <a:cs typeface="+mn-cs"/>
            </a:rPr>
            <a:t>(</a:t>
          </a:r>
          <a:r>
            <a:rPr lang="de-DE" sz="1100" b="1" baseline="0">
              <a:solidFill>
                <a:srgbClr val="FF0000"/>
              </a:solidFill>
              <a:effectLst/>
              <a:latin typeface="+mn-lt"/>
              <a:ea typeface="+mn-ea"/>
              <a:cs typeface="+mn-cs"/>
            </a:rPr>
            <a:t>D</a:t>
          </a:r>
          <a:r>
            <a:rPr lang="de-DE" sz="1100" baseline="0">
              <a:solidFill>
                <a:srgbClr val="FF0000"/>
              </a:solidFill>
              <a:effectLst/>
              <a:latin typeface="+mn-lt"/>
              <a:ea typeface="+mn-ea"/>
              <a:cs typeface="+mn-cs"/>
            </a:rPr>
            <a:t> </a:t>
          </a:r>
          <a:r>
            <a:rPr lang="de-DE" sz="1100" baseline="0">
              <a:solidFill>
                <a:schemeClr val="dk1"/>
              </a:solidFill>
              <a:effectLst/>
              <a:latin typeface="+mn-lt"/>
              <a:ea typeface="+mn-ea"/>
              <a:cs typeface="+mn-cs"/>
            </a:rPr>
            <a:t>in scheme on the right)</a:t>
          </a:r>
          <a:endParaRPr lang="de-DE">
            <a:effectLst/>
          </a:endParaRPr>
        </a:p>
      </xdr:txBody>
    </xdr:sp>
    <xdr:clientData/>
  </xdr:twoCellAnchor>
  <xdr:twoCellAnchor editAs="oneCell">
    <xdr:from>
      <xdr:col>11</xdr:col>
      <xdr:colOff>690562</xdr:colOff>
      <xdr:row>2</xdr:row>
      <xdr:rowOff>23812</xdr:rowOff>
    </xdr:from>
    <xdr:to>
      <xdr:col>18</xdr:col>
      <xdr:colOff>362714</xdr:colOff>
      <xdr:row>26</xdr:row>
      <xdr:rowOff>0</xdr:rowOff>
    </xdr:to>
    <xdr:pic>
      <xdr:nvPicPr>
        <xdr:cNvPr id="3" name="Grafik 2">
          <a:extLst>
            <a:ext uri="{FF2B5EF4-FFF2-40B4-BE49-F238E27FC236}">
              <a16:creationId xmlns:a16="http://schemas.microsoft.com/office/drawing/2014/main" id="{33E4EA0D-4882-4CFB-9000-03A9ED4D40AC}"/>
            </a:ext>
          </a:extLst>
        </xdr:cNvPr>
        <xdr:cNvPicPr>
          <a:picLocks noChangeAspect="1"/>
        </xdr:cNvPicPr>
      </xdr:nvPicPr>
      <xdr:blipFill>
        <a:blip xmlns:r="http://schemas.openxmlformats.org/officeDocument/2006/relationships" r:embed="rId1"/>
        <a:stretch>
          <a:fillRect/>
        </a:stretch>
      </xdr:blipFill>
      <xdr:spPr>
        <a:xfrm>
          <a:off x="12920662" y="404812"/>
          <a:ext cx="5006152" cy="45862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110216</xdr:colOff>
      <xdr:row>1</xdr:row>
      <xdr:rowOff>168727</xdr:rowOff>
    </xdr:from>
    <xdr:to>
      <xdr:col>14</xdr:col>
      <xdr:colOff>600075</xdr:colOff>
      <xdr:row>37</xdr:row>
      <xdr:rowOff>54428</xdr:rowOff>
    </xdr:to>
    <xdr:sp macro="" textlink="">
      <xdr:nvSpPr>
        <xdr:cNvPr id="2" name="Textfeld 1">
          <a:extLst>
            <a:ext uri="{FF2B5EF4-FFF2-40B4-BE49-F238E27FC236}">
              <a16:creationId xmlns:a16="http://schemas.microsoft.com/office/drawing/2014/main" id="{4E3C5EBE-5DF3-4D87-9CCB-4BEA42D75395}"/>
            </a:ext>
          </a:extLst>
        </xdr:cNvPr>
        <xdr:cNvSpPr txBox="1"/>
      </xdr:nvSpPr>
      <xdr:spPr>
        <a:xfrm>
          <a:off x="7311116" y="359227"/>
          <a:ext cx="5823859" cy="6743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p_fcc_min(W)		- </a:t>
          </a:r>
          <a:r>
            <a:rPr lang="de-DE" sz="1100" baseline="0">
              <a:solidFill>
                <a:schemeClr val="dk1"/>
              </a:solidFill>
              <a:effectLst/>
              <a:latin typeface="+mn-lt"/>
              <a:ea typeface="+mn-ea"/>
              <a:cs typeface="+mn-cs"/>
            </a:rPr>
            <a:t>minimum allowed power in W</a:t>
          </a:r>
          <a:endParaRPr lang="de-DE" sz="1100"/>
        </a:p>
        <a:p>
          <a:r>
            <a:rPr lang="de-DE" sz="1100"/>
            <a:t>p_fcc_max(W)		-</a:t>
          </a:r>
          <a:r>
            <a:rPr lang="de-DE" sz="1100" baseline="0"/>
            <a:t> maximum allowed power in W</a:t>
          </a:r>
        </a:p>
        <a:p>
          <a:r>
            <a:rPr lang="de-DE" sz="1100"/>
            <a:t>p_aux_fcc_24_const(W)	- auxiliary</a:t>
          </a:r>
          <a:r>
            <a:rPr lang="de-DE" sz="1100" baseline="0"/>
            <a:t> power  of the fuel cell with 24 V, constant 			value in W</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p_aux_fcc_400_const(W)	- auxiliary</a:t>
          </a:r>
          <a:r>
            <a:rPr lang="de-DE" sz="1100" baseline="0">
              <a:solidFill>
                <a:schemeClr val="dk1"/>
              </a:solidFill>
              <a:effectLst/>
              <a:latin typeface="+mn-lt"/>
              <a:ea typeface="+mn-ea"/>
              <a:cs typeface="+mn-cs"/>
            </a:rPr>
            <a:t> power of the fuel cell with 400 V, constant 			value in W</a:t>
          </a:r>
          <a:endParaRPr lang="de-DE">
            <a:effectLst/>
          </a:endParaRPr>
        </a:p>
        <a:p>
          <a:r>
            <a:rPr lang="de-DE" sz="1100"/>
            <a:t>delta_p_allowed_max(W)	- offset in W</a:t>
          </a:r>
          <a:r>
            <a:rPr lang="de-DE" sz="1100" baseline="0"/>
            <a:t> of the maximum allowed power from 			the requested power</a:t>
          </a:r>
        </a:p>
        <a:p>
          <a:r>
            <a:rPr lang="de-DE" sz="1100"/>
            <a:t>gradp_rising_max(W/s)	- Power</a:t>
          </a:r>
          <a:r>
            <a:rPr lang="de-DE" sz="1100" baseline="0"/>
            <a:t> ramp in W/s of the maximum allowed power signal, 			rising</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t>		</a:t>
          </a:r>
          <a:r>
            <a:rPr lang="de-DE" sz="1100" b="0" i="0" baseline="0">
              <a:solidFill>
                <a:schemeClr val="dk1"/>
              </a:solidFill>
              <a:effectLst/>
              <a:latin typeface="+mn-lt"/>
              <a:ea typeface="+mn-ea"/>
              <a:cs typeface="+mn-cs"/>
            </a:rPr>
            <a:t>Set to 10^9 in case of instantaneous rising.</a:t>
          </a:r>
          <a:endParaRPr lang="de-DE" sz="1100" baseline="0"/>
        </a:p>
        <a:p>
          <a:pPr marL="0" marR="0" indent="0" defTabSz="914400" eaLnBrk="1" fontAlgn="auto" latinLnBrk="0" hangingPunct="1">
            <a:lnSpc>
              <a:spcPct val="100000"/>
            </a:lnSpc>
            <a:spcBef>
              <a:spcPts val="0"/>
            </a:spcBef>
            <a:spcAft>
              <a:spcPts val="0"/>
            </a:spcAft>
            <a:buClrTx/>
            <a:buSzTx/>
            <a:buFontTx/>
            <a:buNone/>
            <a:tabLst/>
            <a:defRPr/>
          </a:pPr>
          <a:r>
            <a:rPr lang="de-DE" sz="1100"/>
            <a:t>gradp_falling_max(W/s)	</a:t>
          </a:r>
          <a:r>
            <a:rPr lang="de-DE" sz="1100">
              <a:solidFill>
                <a:schemeClr val="dk1"/>
              </a:solidFill>
              <a:effectLst/>
              <a:latin typeface="+mn-lt"/>
              <a:ea typeface="+mn-ea"/>
              <a:cs typeface="+mn-cs"/>
            </a:rPr>
            <a:t>- Power</a:t>
          </a:r>
          <a:r>
            <a:rPr lang="de-DE" sz="1100" baseline="0">
              <a:solidFill>
                <a:schemeClr val="dk1"/>
              </a:solidFill>
              <a:effectLst/>
              <a:latin typeface="+mn-lt"/>
              <a:ea typeface="+mn-ea"/>
              <a:cs typeface="+mn-cs"/>
            </a:rPr>
            <a:t> ramp in W/s of the maximum allowed power signal, 			falling (negative)</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a:t>
          </a:r>
          <a:r>
            <a:rPr lang="de-DE" sz="1100" b="0" i="0" baseline="0">
              <a:solidFill>
                <a:schemeClr val="dk1"/>
              </a:solidFill>
              <a:effectLst/>
              <a:latin typeface="+mn-lt"/>
              <a:ea typeface="+mn-ea"/>
              <a:cs typeface="+mn-cs"/>
            </a:rPr>
            <a:t>Set to 10^9 in case of instantaneous falling.</a:t>
          </a:r>
          <a:endParaRPr lang="de-DE">
            <a:effectLst/>
          </a:endParaRPr>
        </a:p>
        <a:p>
          <a:r>
            <a:rPr lang="de-DE" sz="1100"/>
            <a:t>delay_rising_max(s)	-  delay</a:t>
          </a:r>
          <a:r>
            <a:rPr lang="de-DE" sz="1100" baseline="0"/>
            <a:t> of the rising of the maximum power signal to 			the rising of the requested power signal in s</a:t>
          </a:r>
          <a:endParaRPr lang="de-DE" sz="1100"/>
        </a:p>
        <a:p>
          <a:pPr marL="0" marR="0" indent="0" defTabSz="914400" eaLnBrk="1" fontAlgn="auto" latinLnBrk="0" hangingPunct="1">
            <a:lnSpc>
              <a:spcPct val="100000"/>
            </a:lnSpc>
            <a:spcBef>
              <a:spcPts val="0"/>
            </a:spcBef>
            <a:spcAft>
              <a:spcPts val="0"/>
            </a:spcAft>
            <a:buClrTx/>
            <a:buSzTx/>
            <a:buFontTx/>
            <a:buNone/>
            <a:tabLst/>
            <a:defRPr/>
          </a:pPr>
          <a:r>
            <a:rPr lang="de-DE" sz="1100"/>
            <a:t>delay_falling_max(s)	- </a:t>
          </a:r>
          <a:r>
            <a:rPr lang="de-DE" sz="1100">
              <a:solidFill>
                <a:schemeClr val="dk1"/>
              </a:solidFill>
              <a:effectLst/>
              <a:latin typeface="+mn-lt"/>
              <a:ea typeface="+mn-ea"/>
              <a:cs typeface="+mn-cs"/>
            </a:rPr>
            <a:t>delay</a:t>
          </a:r>
          <a:r>
            <a:rPr lang="de-DE" sz="1100" baseline="0">
              <a:solidFill>
                <a:schemeClr val="dk1"/>
              </a:solidFill>
              <a:effectLst/>
              <a:latin typeface="+mn-lt"/>
              <a:ea typeface="+mn-ea"/>
              <a:cs typeface="+mn-cs"/>
            </a:rPr>
            <a:t> of the falling of the maximum power signal to 			the rising of the requested power signal in s</a:t>
          </a:r>
          <a:endParaRPr lang="de-DE">
            <a:effectLst/>
          </a:endParaRPr>
        </a:p>
        <a:p>
          <a:r>
            <a:rPr lang="de-DE" sz="1100"/>
            <a:t>deltat_p_low(s)		- time in swith actual power</a:t>
          </a:r>
          <a:r>
            <a:rPr lang="de-DE" sz="1100" baseline="0"/>
            <a:t> lower than p_fcc_min, 			after that the minimum power signal is raised to 			p_op_min (control strategy sheet)</a:t>
          </a:r>
          <a:endParaRPr lang="de-DE" sz="1100"/>
        </a:p>
        <a:p>
          <a:r>
            <a:rPr lang="de-DE" sz="1100"/>
            <a:t>deltat_p_min(s)		- time in s with p_op_min (after</a:t>
          </a:r>
          <a:r>
            <a:rPr lang="de-DE" sz="1100" baseline="0"/>
            <a:t> the forced reduction 			to p_op_min due to too low power) after that the 			minimum power is reset to 0</a:t>
          </a:r>
          <a:endParaRPr lang="de-DE" sz="1100"/>
        </a:p>
        <a:p>
          <a:pPr marL="0" marR="0" indent="0" defTabSz="914400" eaLnBrk="1" fontAlgn="auto" latinLnBrk="0" hangingPunct="1">
            <a:lnSpc>
              <a:spcPct val="100000"/>
            </a:lnSpc>
            <a:spcBef>
              <a:spcPts val="0"/>
            </a:spcBef>
            <a:spcAft>
              <a:spcPts val="0"/>
            </a:spcAft>
            <a:buClrTx/>
            <a:buSzTx/>
            <a:buFontTx/>
            <a:buNone/>
            <a:tabLst/>
            <a:defRPr/>
          </a:pPr>
          <a:r>
            <a:rPr lang="de-DE" sz="1100"/>
            <a:t>gradp_rising_min(W/s)	- </a:t>
          </a:r>
          <a:r>
            <a:rPr lang="de-DE" sz="1100">
              <a:solidFill>
                <a:schemeClr val="dk1"/>
              </a:solidFill>
              <a:effectLst/>
              <a:latin typeface="+mn-lt"/>
              <a:ea typeface="+mn-ea"/>
              <a:cs typeface="+mn-cs"/>
            </a:rPr>
            <a:t>Power</a:t>
          </a:r>
          <a:r>
            <a:rPr lang="de-DE" sz="1100" baseline="0">
              <a:solidFill>
                <a:schemeClr val="dk1"/>
              </a:solidFill>
              <a:effectLst/>
              <a:latin typeface="+mn-lt"/>
              <a:ea typeface="+mn-ea"/>
              <a:cs typeface="+mn-cs"/>
            </a:rPr>
            <a:t> ramp in W/s of the minimum allowed power signal, 			rising</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a:t>
          </a:r>
          <a:r>
            <a:rPr lang="de-DE" sz="1100" b="0" i="0" baseline="0">
              <a:solidFill>
                <a:schemeClr val="dk1"/>
              </a:solidFill>
              <a:effectLst/>
              <a:latin typeface="+mn-lt"/>
              <a:ea typeface="+mn-ea"/>
              <a:cs typeface="+mn-cs"/>
            </a:rPr>
            <a:t>Set to 10^9 in case of instantaneous rising.</a:t>
          </a:r>
          <a:endParaRPr lang="de-DE" sz="1100"/>
        </a:p>
        <a:p>
          <a:pPr marL="0" marR="0" indent="0" defTabSz="914400" eaLnBrk="1" fontAlgn="auto" latinLnBrk="0" hangingPunct="1">
            <a:lnSpc>
              <a:spcPct val="100000"/>
            </a:lnSpc>
            <a:spcBef>
              <a:spcPts val="0"/>
            </a:spcBef>
            <a:spcAft>
              <a:spcPts val="0"/>
            </a:spcAft>
            <a:buClrTx/>
            <a:buSzTx/>
            <a:buFontTx/>
            <a:buNone/>
            <a:tabLst/>
            <a:defRPr/>
          </a:pPr>
          <a:r>
            <a:rPr lang="de-DE" sz="1100"/>
            <a:t>gradp_falling_min(W/s)	- </a:t>
          </a:r>
          <a:r>
            <a:rPr lang="de-DE" sz="1100">
              <a:solidFill>
                <a:schemeClr val="dk1"/>
              </a:solidFill>
              <a:effectLst/>
              <a:latin typeface="+mn-lt"/>
              <a:ea typeface="+mn-ea"/>
              <a:cs typeface="+mn-cs"/>
            </a:rPr>
            <a:t>Power</a:t>
          </a:r>
          <a:r>
            <a:rPr lang="de-DE" sz="1100" baseline="0">
              <a:solidFill>
                <a:schemeClr val="dk1"/>
              </a:solidFill>
              <a:effectLst/>
              <a:latin typeface="+mn-lt"/>
              <a:ea typeface="+mn-ea"/>
              <a:cs typeface="+mn-cs"/>
            </a:rPr>
            <a:t> ramp in W/s of the minimum allowed power signal, 			falling (negative)</a:t>
          </a:r>
        </a:p>
        <a:p>
          <a:pPr marL="0" marR="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		</a:t>
          </a:r>
          <a:r>
            <a:rPr lang="de-DE" sz="1100" b="0" i="0" baseline="0">
              <a:solidFill>
                <a:schemeClr val="dk1"/>
              </a:solidFill>
              <a:effectLst/>
              <a:latin typeface="+mn-lt"/>
              <a:ea typeface="+mn-ea"/>
              <a:cs typeface="+mn-cs"/>
            </a:rPr>
            <a:t>Set to 10^9 in case of instantaneous falling.</a:t>
          </a:r>
          <a:endParaRPr lang="de-DE"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e-DE">
              <a:effectLst/>
            </a:rPr>
            <a:t>FCC_par__p_fcc(W)_u(V)_p_loss_intern(W)_p_loss_elektrochem(W)_p_aux24(W)_P_aux400(W)</a:t>
          </a:r>
        </a:p>
        <a:p>
          <a:r>
            <a:rPr lang="de-DE" sz="1100"/>
            <a:t>	1.</a:t>
          </a:r>
          <a:r>
            <a:rPr lang="de-DE" sz="1100" baseline="0"/>
            <a:t> row	- actual power of the fuel cell composition in W</a:t>
          </a:r>
        </a:p>
        <a:p>
          <a:r>
            <a:rPr lang="de-DE" sz="1100" baseline="0"/>
            <a:t>	2. row	- voltage of the fuell cell composition in V</a:t>
          </a:r>
        </a:p>
        <a:p>
          <a:r>
            <a:rPr lang="de-DE" sz="1100" baseline="0"/>
            <a:t>	3. row	- losses due to internal auxiliaries in W</a:t>
          </a:r>
        </a:p>
        <a:p>
          <a:r>
            <a:rPr lang="de-DE" sz="1100" baseline="0"/>
            <a:t>	4. row	- losses due to efficiency in W</a:t>
          </a:r>
        </a:p>
        <a:p>
          <a:r>
            <a:rPr lang="de-DE" sz="1100" baseline="0"/>
            <a:t>	5. row	- auxiliary power with 24 V in W</a:t>
          </a:r>
        </a:p>
        <a:p>
          <a:r>
            <a:rPr lang="de-DE" sz="1100" baseline="0"/>
            <a:t>	6. row	- auxiliary power with 400 V in W</a:t>
          </a:r>
          <a:endParaRPr lang="de-DE" sz="1100"/>
        </a:p>
      </xdr:txBody>
    </xdr:sp>
    <xdr:clientData/>
  </xdr:twoCellAnchor>
  <xdr:twoCellAnchor editAs="oneCell">
    <xdr:from>
      <xdr:col>15</xdr:col>
      <xdr:colOff>263170</xdr:colOff>
      <xdr:row>3</xdr:row>
      <xdr:rowOff>93918</xdr:rowOff>
    </xdr:from>
    <xdr:to>
      <xdr:col>23</xdr:col>
      <xdr:colOff>135671</xdr:colOff>
      <xdr:row>26</xdr:row>
      <xdr:rowOff>47050</xdr:rowOff>
    </xdr:to>
    <xdr:pic>
      <xdr:nvPicPr>
        <xdr:cNvPr id="3" name="Grafik 2">
          <a:extLst>
            <a:ext uri="{FF2B5EF4-FFF2-40B4-BE49-F238E27FC236}">
              <a16:creationId xmlns:a16="http://schemas.microsoft.com/office/drawing/2014/main" id="{D1AF7A24-2D79-46FF-A508-831D8FA4498F}"/>
            </a:ext>
          </a:extLst>
        </xdr:cNvPr>
        <xdr:cNvPicPr>
          <a:picLocks noChangeAspect="1"/>
        </xdr:cNvPicPr>
      </xdr:nvPicPr>
      <xdr:blipFill>
        <a:blip xmlns:r="http://schemas.openxmlformats.org/officeDocument/2006/relationships" r:embed="rId1"/>
        <a:stretch>
          <a:fillRect/>
        </a:stretch>
      </xdr:blipFill>
      <xdr:spPr>
        <a:xfrm>
          <a:off x="13560070" y="665418"/>
          <a:ext cx="5968501" cy="43346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1619251</xdr:colOff>
      <xdr:row>5</xdr:row>
      <xdr:rowOff>9525</xdr:rowOff>
    </xdr:from>
    <xdr:to>
      <xdr:col>6</xdr:col>
      <xdr:colOff>590551</xdr:colOff>
      <xdr:row>9</xdr:row>
      <xdr:rowOff>133350</xdr:rowOff>
    </xdr:to>
    <xdr:sp macro="" textlink="">
      <xdr:nvSpPr>
        <xdr:cNvPr id="2" name="Textfeld 1">
          <a:extLst>
            <a:ext uri="{FF2B5EF4-FFF2-40B4-BE49-F238E27FC236}">
              <a16:creationId xmlns:a16="http://schemas.microsoft.com/office/drawing/2014/main" id="{46EE0A9F-F3FE-4A51-946F-C955042E7E62}"/>
            </a:ext>
          </a:extLst>
        </xdr:cNvPr>
        <xdr:cNvSpPr txBox="1"/>
      </xdr:nvSpPr>
      <xdr:spPr>
        <a:xfrm>
          <a:off x="3886201" y="962025"/>
          <a:ext cx="4400550"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dc_dc_efficiency_power(kW)_eta(0_1)</a:t>
          </a:r>
        </a:p>
        <a:p>
          <a:r>
            <a:rPr lang="de-DE" sz="1100"/>
            <a:t>	1. row	- power of dc/dc-converter</a:t>
          </a:r>
          <a:r>
            <a:rPr lang="de-DE" sz="1100" baseline="0"/>
            <a:t> (dc-link-		connection) </a:t>
          </a:r>
          <a:r>
            <a:rPr lang="de-DE" sz="1100"/>
            <a:t>in kW</a:t>
          </a:r>
        </a:p>
        <a:p>
          <a:r>
            <a:rPr lang="de-DE" sz="1100"/>
            <a:t>	2. row	- efficiency of dc/dc-converter in [0...1]</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647700</xdr:colOff>
      <xdr:row>2</xdr:row>
      <xdr:rowOff>19050</xdr:rowOff>
    </xdr:from>
    <xdr:to>
      <xdr:col>11</xdr:col>
      <xdr:colOff>381000</xdr:colOff>
      <xdr:row>32</xdr:row>
      <xdr:rowOff>123826</xdr:rowOff>
    </xdr:to>
    <xdr:sp macro="" textlink="">
      <xdr:nvSpPr>
        <xdr:cNvPr id="2" name="Textfeld 1">
          <a:extLst>
            <a:ext uri="{FF2B5EF4-FFF2-40B4-BE49-F238E27FC236}">
              <a16:creationId xmlns:a16="http://schemas.microsoft.com/office/drawing/2014/main" id="{CC405539-F4A4-4522-9759-7E3FD85F8270}"/>
            </a:ext>
          </a:extLst>
        </xdr:cNvPr>
        <xdr:cNvSpPr txBox="1"/>
      </xdr:nvSpPr>
      <xdr:spPr>
        <a:xfrm>
          <a:off x="4943475" y="400050"/>
          <a:ext cx="5829300" cy="5819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aux_24(W)		-</a:t>
          </a:r>
          <a:r>
            <a:rPr lang="de-DE" sz="1100" baseline="0"/>
            <a:t> power auxiliaries with 24 V in W, additional constant 		value</a:t>
          </a:r>
        </a:p>
        <a:p>
          <a:r>
            <a:rPr lang="de-DE" sz="1100"/>
            <a:t>aux_400(W)		-</a:t>
          </a:r>
          <a:r>
            <a:rPr lang="de-DE" sz="1100" baseline="0"/>
            <a:t> </a:t>
          </a:r>
          <a:r>
            <a:rPr lang="de-DE" sz="1100" baseline="0">
              <a:solidFill>
                <a:schemeClr val="dk1"/>
              </a:solidFill>
              <a:effectLst/>
              <a:latin typeface="+mn-lt"/>
              <a:ea typeface="+mn-ea"/>
              <a:cs typeface="+mn-cs"/>
            </a:rPr>
            <a:t>power auxiliaries with 400 V in W, additonal constant 		value</a:t>
          </a:r>
        </a:p>
        <a:p>
          <a:endParaRPr lang="de-DE" sz="1100"/>
        </a:p>
        <a:p>
          <a:r>
            <a:rPr lang="de-DE" sz="1100"/>
            <a:t>efficiency_24__p(W)_eta(0_1)</a:t>
          </a:r>
        </a:p>
        <a:p>
          <a:r>
            <a:rPr lang="de-DE" sz="1100"/>
            <a:t>	1.</a:t>
          </a:r>
          <a:r>
            <a:rPr lang="de-DE" sz="1100" baseline="0"/>
            <a:t> row	- power of 24 V auxiliaries in W</a:t>
          </a:r>
        </a:p>
        <a:p>
          <a:r>
            <a:rPr lang="de-DE" sz="1100" baseline="0"/>
            <a:t>	2. row	- efficiency of the 24 V converter in [0...1]</a:t>
          </a:r>
        </a:p>
        <a:p>
          <a:endParaRPr lang="de-DE" sz="1100" baseline="0"/>
        </a:p>
        <a:p>
          <a:r>
            <a:rPr lang="de-DE" sz="1100" baseline="0"/>
            <a:t>efficiency_400__p(W)_eta(0_1)</a:t>
          </a:r>
        </a:p>
        <a:p>
          <a:r>
            <a:rPr lang="de-DE" sz="1100" baseline="0"/>
            <a:t>	</a:t>
          </a:r>
          <a:r>
            <a:rPr lang="de-DE" sz="1100">
              <a:solidFill>
                <a:schemeClr val="dk1"/>
              </a:solidFill>
              <a:effectLst/>
              <a:latin typeface="+mn-lt"/>
              <a:ea typeface="+mn-ea"/>
              <a:cs typeface="+mn-cs"/>
            </a:rPr>
            <a:t>1.</a:t>
          </a:r>
          <a:r>
            <a:rPr lang="de-DE" sz="1100" baseline="0">
              <a:solidFill>
                <a:schemeClr val="dk1"/>
              </a:solidFill>
              <a:effectLst/>
              <a:latin typeface="+mn-lt"/>
              <a:ea typeface="+mn-ea"/>
              <a:cs typeface="+mn-cs"/>
            </a:rPr>
            <a:t> row	- power of 400 V auxiliaries in W</a:t>
          </a:r>
          <a:endParaRPr lang="de-DE">
            <a:effectLst/>
          </a:endParaRPr>
        </a:p>
        <a:p>
          <a:r>
            <a:rPr lang="de-DE" sz="1100" baseline="0">
              <a:solidFill>
                <a:schemeClr val="dk1"/>
              </a:solidFill>
              <a:effectLst/>
              <a:latin typeface="+mn-lt"/>
              <a:ea typeface="+mn-ea"/>
              <a:cs typeface="+mn-cs"/>
            </a:rPr>
            <a:t>	2. row	- efficiency of the 400 V converter in [0...1]</a:t>
          </a:r>
          <a:endParaRPr lang="de-DE">
            <a:effectLst/>
          </a:endParaRPr>
        </a:p>
        <a:p>
          <a:endParaRPr lang="de-DE" sz="1100" baseline="0"/>
        </a:p>
        <a:p>
          <a:r>
            <a:rPr lang="de-DE" sz="1100"/>
            <a:t>ac_compressor__t_u(°C)_p(W)</a:t>
          </a:r>
        </a:p>
        <a:p>
          <a:r>
            <a:rPr lang="de-DE" sz="1100"/>
            <a:t>	1.</a:t>
          </a:r>
          <a:r>
            <a:rPr lang="de-DE" sz="1100" baseline="0"/>
            <a:t> row	- ambient temperature in °C</a:t>
          </a:r>
        </a:p>
        <a:p>
          <a:r>
            <a:rPr lang="de-DE" sz="1100" baseline="0"/>
            <a:t>	2. row	- power consumption of AC compressor in W</a:t>
          </a:r>
        </a:p>
        <a:p>
          <a:endParaRPr lang="de-DE" sz="1100" baseline="0"/>
        </a:p>
        <a:p>
          <a:endParaRPr lang="de-DE" sz="1100" baseline="0"/>
        </a:p>
        <a:p>
          <a:r>
            <a:rPr lang="de-DE" sz="1100" b="0" baseline="0"/>
            <a:t>Heater, 400 V</a:t>
          </a:r>
        </a:p>
        <a:p>
          <a:r>
            <a:rPr lang="de-DE" sz="1100"/>
            <a:t>heater_p_on(W)	- heater power consumption</a:t>
          </a:r>
          <a:r>
            <a:rPr lang="de-DE" sz="1100" baseline="0"/>
            <a:t> (amplitude in the scheme 			on the right)</a:t>
          </a:r>
          <a:endParaRPr lang="de-DE" sz="1100"/>
        </a:p>
        <a:p>
          <a:r>
            <a:rPr lang="de-DE" sz="1100"/>
            <a:t>heater_pulsewidth(%)	- relative</a:t>
          </a:r>
          <a:r>
            <a:rPr lang="de-DE" sz="1100" baseline="0"/>
            <a:t> amount of one period with an activated heater 			(=width/period in the scheme on the right) in %</a:t>
          </a:r>
        </a:p>
        <a:p>
          <a:r>
            <a:rPr lang="de-DE" sz="1100"/>
            <a:t>heater_period(s)	- time of a time period</a:t>
          </a:r>
          <a:r>
            <a:rPr lang="de-DE" sz="1100" baseline="0"/>
            <a:t> with one on and one off-phase of 			the heater in s</a:t>
          </a:r>
        </a:p>
        <a:p>
          <a:endParaRPr lang="de-DE" sz="1100" baseline="0"/>
        </a:p>
        <a:p>
          <a:r>
            <a:rPr lang="de-DE" sz="1100" baseline="0"/>
            <a:t>generic auxiliaries , 400 V (X=number of generic auxiliary)</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aux400_X_p_on(W)	- auxiliary X power consumption</a:t>
          </a:r>
          <a:r>
            <a:rPr lang="de-DE" sz="1100" baseline="0">
              <a:solidFill>
                <a:schemeClr val="dk1"/>
              </a:solidFill>
              <a:effectLst/>
              <a:latin typeface="+mn-lt"/>
              <a:ea typeface="+mn-ea"/>
              <a:cs typeface="+mn-cs"/>
            </a:rPr>
            <a:t> (amplitude in the scheme 			on the right) in W</a:t>
          </a:r>
          <a:endParaRPr lang="de-DE">
            <a:effectLst/>
          </a:endParaRPr>
        </a:p>
        <a:p>
          <a:r>
            <a:rPr lang="de-DE" sz="1100">
              <a:solidFill>
                <a:schemeClr val="dk1"/>
              </a:solidFill>
              <a:effectLst/>
              <a:latin typeface="+mn-lt"/>
              <a:ea typeface="+mn-ea"/>
              <a:cs typeface="+mn-cs"/>
            </a:rPr>
            <a:t>aux400_X_pulsewidth(%)	- relative</a:t>
          </a:r>
          <a:r>
            <a:rPr lang="de-DE" sz="1100" baseline="0">
              <a:solidFill>
                <a:schemeClr val="dk1"/>
              </a:solidFill>
              <a:effectLst/>
              <a:latin typeface="+mn-lt"/>
              <a:ea typeface="+mn-ea"/>
              <a:cs typeface="+mn-cs"/>
            </a:rPr>
            <a:t> amount of one period with an activated auxiliary X			(=width/period in the scheme on the right) in %</a:t>
          </a:r>
          <a:endParaRPr lang="de-DE">
            <a:effectLst/>
          </a:endParaRPr>
        </a:p>
        <a:p>
          <a:r>
            <a:rPr lang="de-DE" sz="1100">
              <a:solidFill>
                <a:schemeClr val="dk1"/>
              </a:solidFill>
              <a:effectLst/>
              <a:latin typeface="+mn-lt"/>
              <a:ea typeface="+mn-ea"/>
              <a:cs typeface="+mn-cs"/>
            </a:rPr>
            <a:t>aux400_X_period(s)	- time of a time period</a:t>
          </a:r>
          <a:r>
            <a:rPr lang="de-DE" sz="1100" baseline="0">
              <a:solidFill>
                <a:schemeClr val="dk1"/>
              </a:solidFill>
              <a:effectLst/>
              <a:latin typeface="+mn-lt"/>
              <a:ea typeface="+mn-ea"/>
              <a:cs typeface="+mn-cs"/>
            </a:rPr>
            <a:t> with one on and one off-phase of 			the auxiliary X in s</a:t>
          </a:r>
          <a:endParaRPr lang="de-DE">
            <a:effectLst/>
          </a:endParaRPr>
        </a:p>
        <a:p>
          <a:endParaRPr lang="de-DE" sz="1100"/>
        </a:p>
      </xdr:txBody>
    </xdr:sp>
    <xdr:clientData/>
  </xdr:twoCellAnchor>
  <xdr:twoCellAnchor editAs="oneCell">
    <xdr:from>
      <xdr:col>11</xdr:col>
      <xdr:colOff>704850</xdr:colOff>
      <xdr:row>2</xdr:row>
      <xdr:rowOff>47625</xdr:rowOff>
    </xdr:from>
    <xdr:to>
      <xdr:col>16</xdr:col>
      <xdr:colOff>571041</xdr:colOff>
      <xdr:row>12</xdr:row>
      <xdr:rowOff>152149</xdr:rowOff>
    </xdr:to>
    <xdr:pic>
      <xdr:nvPicPr>
        <xdr:cNvPr id="3" name="Grafik 2">
          <a:extLst>
            <a:ext uri="{FF2B5EF4-FFF2-40B4-BE49-F238E27FC236}">
              <a16:creationId xmlns:a16="http://schemas.microsoft.com/office/drawing/2014/main" id="{C35CE164-3D89-4213-AA43-2BDFF1C3BF17}"/>
            </a:ext>
          </a:extLst>
        </xdr:cNvPr>
        <xdr:cNvPicPr>
          <a:picLocks noChangeAspect="1"/>
        </xdr:cNvPicPr>
      </xdr:nvPicPr>
      <xdr:blipFill>
        <a:blip xmlns:r="http://schemas.openxmlformats.org/officeDocument/2006/relationships" r:embed="rId1"/>
        <a:stretch>
          <a:fillRect/>
        </a:stretch>
      </xdr:blipFill>
      <xdr:spPr>
        <a:xfrm>
          <a:off x="11096625" y="428625"/>
          <a:ext cx="3676191" cy="20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276225</xdr:colOff>
      <xdr:row>3</xdr:row>
      <xdr:rowOff>142875</xdr:rowOff>
    </xdr:from>
    <xdr:to>
      <xdr:col>7</xdr:col>
      <xdr:colOff>0</xdr:colOff>
      <xdr:row>8</xdr:row>
      <xdr:rowOff>123825</xdr:rowOff>
    </xdr:to>
    <xdr:sp macro="" textlink="">
      <xdr:nvSpPr>
        <xdr:cNvPr id="2" name="Textfeld 1">
          <a:extLst>
            <a:ext uri="{FF2B5EF4-FFF2-40B4-BE49-F238E27FC236}">
              <a16:creationId xmlns:a16="http://schemas.microsoft.com/office/drawing/2014/main" id="{3BFC6843-49ED-4DD7-9D14-8770BB5F7C35}"/>
            </a:ext>
          </a:extLst>
        </xdr:cNvPr>
        <xdr:cNvSpPr txBox="1"/>
      </xdr:nvSpPr>
      <xdr:spPr>
        <a:xfrm>
          <a:off x="2400300" y="714375"/>
          <a:ext cx="4238625"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h2_capacity(kg)		- hydrogen capcit</a:t>
          </a:r>
          <a:r>
            <a:rPr lang="de-DE" sz="1100" baseline="0"/>
            <a:t>y of the tank in kg</a:t>
          </a:r>
        </a:p>
        <a:p>
          <a:r>
            <a:rPr lang="de-DE" sz="1100"/>
            <a:t>h2_flow_max (kg/s)	-</a:t>
          </a:r>
          <a:r>
            <a:rPr lang="de-DE" sz="1100" baseline="0"/>
            <a:t> maximum hydrogen flow in kg/s</a:t>
          </a:r>
        </a:p>
        <a:p>
          <a:r>
            <a:rPr lang="de-DE" sz="1100"/>
            <a:t>h2_capacity_min (kg)	- minimum</a:t>
          </a:r>
          <a:r>
            <a:rPr lang="de-DE" sz="1100" baseline="0"/>
            <a:t> hydrogen capacity of the 		tank in kg</a:t>
          </a:r>
          <a:endParaRPr lang="de-D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nker/01_Tools/FEK%20Tool%20Development/tpt/01_inputData/Input_Madrid_Soria_Madrid_UseCase_smoothedGradient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steindo\AppData\Local\Temp\7zOB294.tmp\Input_template_Steindorf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chenker/01_Tools/fek-tools/trajektorienplaner/01_inputData/Input_template_Man_Cardif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ksteindo\AppData\Local\Temp\7zOB294.tmp\02%20iLINT%20Hannover_450kW_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fsar15001\dfssar1root\Dieseltraktion\Tools\FDY_59714______LINT41_f_Veolia_Verbrauch_(_FEB-2008_)\Neuer%20Ordner\FDY-L41-335o3a-5HP905wM2sEC3-259-100-0775-74-2-66k-00-15-MSL-0707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driving"/>
      <sheetName val="line"/>
      <sheetName val="vehicle"/>
      <sheetName val="Sheet1"/>
      <sheetName val="battery_composition"/>
      <sheetName val="fuel_cell_composition"/>
      <sheetName val="dc_dc_converter"/>
      <sheetName val="auxiliary_converter"/>
      <sheetName val="tank"/>
      <sheetName val="wheel"/>
      <sheetName val="graphdata"/>
      <sheetName val="gear_box"/>
      <sheetName val="control"/>
      <sheetName val="initial_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driving"/>
      <sheetName val="line"/>
      <sheetName val="vehicle"/>
      <sheetName val="battery_composition"/>
      <sheetName val="fuel_cell_composition"/>
      <sheetName val="dc_dc_converter"/>
      <sheetName val="auxiliary_converter"/>
      <sheetName val="tank"/>
      <sheetName val="wheel"/>
      <sheetName val="graphdata"/>
      <sheetName val="gear_box"/>
      <sheetName val="control"/>
      <sheetName val="initial_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driving"/>
      <sheetName val="line"/>
      <sheetName val="vehicle_80kW"/>
      <sheetName val="vehicle"/>
      <sheetName val="battery_composition"/>
      <sheetName val="fuel_cell_composition"/>
      <sheetName val="dc_dc_converter"/>
      <sheetName val="auxiliary_converter"/>
      <sheetName val="tank"/>
      <sheetName val="wheel"/>
      <sheetName val="graphdata"/>
      <sheetName val="gear_box"/>
      <sheetName val="control"/>
      <sheetName val="initial_valu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sheetName val="parameters"/>
      <sheetName val="line"/>
      <sheetName val="driving"/>
      <sheetName val="driving_alt"/>
      <sheetName val="line_alt"/>
      <sheetName val="iLint_450kW"/>
      <sheetName val="summary"/>
      <sheetName val="results"/>
      <sheetName val="efficiency_maps"/>
      <sheetName val="battery_composition"/>
      <sheetName val="fuel_cell_composition"/>
      <sheetName val="auxiliary_converter"/>
      <sheetName val="tank"/>
      <sheetName val="wheel"/>
      <sheetName val="gear_box"/>
      <sheetName val="control"/>
      <sheetName val="initial_values"/>
      <sheetName val="runC"/>
      <sheetName val="runS"/>
      <sheetName val="runM"/>
      <sheetName val="Language"/>
      <sheetName val="O-D"/>
      <sheetName val="Klima"/>
      <sheetName val="KlimaGraph"/>
      <sheetName val="Uebersicht"/>
      <sheetName val="graphdata"/>
      <sheetName val="Data 272kW"/>
      <sheetName val="Data 450kW"/>
      <sheetName val="Diagramm_AllO"/>
      <sheetName val="Diagramm_AllO_1"/>
    </sheetNames>
    <sheetDataSet>
      <sheetData sheetId="0" refreshError="1"/>
      <sheetData sheetId="1" refreshError="1"/>
      <sheetData sheetId="2" refreshError="1"/>
      <sheetData sheetId="3" refreshError="1"/>
      <sheetData sheetId="4">
        <row r="1">
          <cell r="F1">
            <v>55.6</v>
          </cell>
        </row>
        <row r="2">
          <cell r="D2">
            <v>1</v>
          </cell>
          <cell r="F2">
            <v>191.3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5">
          <cell r="A5">
            <v>3</v>
          </cell>
        </row>
        <row r="7">
          <cell r="B7" t="str">
            <v>KP</v>
          </cell>
          <cell r="C7" t="str">
            <v xml:space="preserve"> </v>
          </cell>
          <cell r="D7" t="str">
            <v>KP (m)</v>
          </cell>
          <cell r="E7" t="str">
            <v>PK (m)</v>
          </cell>
          <cell r="F7" t="str">
            <v>KP (m)</v>
          </cell>
          <cell r="G7" t="str">
            <v>PK (m)</v>
          </cell>
          <cell r="H7" t="str">
            <v>PK (m)</v>
          </cell>
          <cell r="I7" t="str">
            <v>KP (m)</v>
          </cell>
        </row>
        <row r="8">
          <cell r="B8" t="str">
            <v>TIME</v>
          </cell>
          <cell r="C8" t="str">
            <v xml:space="preserve"> </v>
          </cell>
          <cell r="D8" t="str">
            <v>TIME (s)</v>
          </cell>
          <cell r="E8" t="str">
            <v>TEMPS (s)</v>
          </cell>
          <cell r="F8" t="str">
            <v>TIJD (s)</v>
          </cell>
          <cell r="G8" t="str">
            <v>TIEMPO (s)</v>
          </cell>
          <cell r="H8" t="str">
            <v>TEMPO (s)</v>
          </cell>
          <cell r="I8" t="str">
            <v>ZEIT (s)</v>
          </cell>
        </row>
        <row r="9">
          <cell r="B9" t="str">
            <v>SPEED</v>
          </cell>
          <cell r="C9" t="str">
            <v xml:space="preserve"> </v>
          </cell>
          <cell r="D9" t="str">
            <v>speed (km/h)</v>
          </cell>
          <cell r="E9" t="str">
            <v>vitesse (km/h)</v>
          </cell>
          <cell r="F9" t="str">
            <v>snelheid (km/u)</v>
          </cell>
          <cell r="G9" t="str">
            <v>velocidad (km/h)</v>
          </cell>
          <cell r="H9" t="str">
            <v>velocità (km/h)</v>
          </cell>
          <cell r="I9" t="str">
            <v>geschwindigkeit (km/h)</v>
          </cell>
        </row>
        <row r="10">
          <cell r="B10" t="str">
            <v>ACC</v>
          </cell>
          <cell r="C10" t="str">
            <v xml:space="preserve"> </v>
          </cell>
          <cell r="D10" t="str">
            <v>acceleration (m/s2)</v>
          </cell>
          <cell r="E10" t="str">
            <v>accélération (m/s2)</v>
          </cell>
          <cell r="F10" t="str">
            <v>versnelling (m/s2)</v>
          </cell>
          <cell r="G10" t="str">
            <v>aceleración (m/s2)</v>
          </cell>
          <cell r="H10" t="str">
            <v>accelerazione (m/s2)</v>
          </cell>
          <cell r="I10" t="str">
            <v>beschleunigung (m/s2)</v>
          </cell>
        </row>
        <row r="11">
          <cell r="B11" t="str">
            <v>FORCE</v>
          </cell>
          <cell r="C11" t="str">
            <v xml:space="preserve"> </v>
          </cell>
          <cell r="D11" t="str">
            <v>force (N)</v>
          </cell>
          <cell r="E11" t="str">
            <v>effort (N)</v>
          </cell>
          <cell r="F11" t="str">
            <v>kracht (N)</v>
          </cell>
          <cell r="G11" t="str">
            <v>esfuerzo (N)</v>
          </cell>
          <cell r="H11" t="str">
            <v>sforzo (N)</v>
          </cell>
          <cell r="I11" t="str">
            <v>kraft (N)</v>
          </cell>
        </row>
        <row r="12">
          <cell r="B12" t="str">
            <v>MODE*</v>
          </cell>
          <cell r="C12" t="str">
            <v xml:space="preserve"> </v>
          </cell>
          <cell r="D12" t="str">
            <v>mode</v>
          </cell>
          <cell r="E12" t="str">
            <v>mode</v>
          </cell>
          <cell r="F12" t="str">
            <v>modus</v>
          </cell>
          <cell r="G12" t="str">
            <v>modo</v>
          </cell>
          <cell r="H12" t="str">
            <v>modalità</v>
          </cell>
          <cell r="I12" t="str">
            <v>modus</v>
          </cell>
        </row>
        <row r="13">
          <cell r="B13" t="str">
            <v>COMMENT*</v>
          </cell>
          <cell r="C13" t="str">
            <v xml:space="preserve"> </v>
          </cell>
          <cell r="D13" t="str">
            <v>comment</v>
          </cell>
          <cell r="E13" t="str">
            <v>commentaire</v>
          </cell>
          <cell r="F13" t="str">
            <v>commentaar</v>
          </cell>
          <cell r="G13" t="str">
            <v>comentario</v>
          </cell>
          <cell r="H13" t="str">
            <v>commento</v>
          </cell>
          <cell r="I13" t="str">
            <v>kommentar</v>
          </cell>
        </row>
        <row r="14">
          <cell r="B14" t="str">
            <v>EB_FORCE</v>
          </cell>
          <cell r="C14" t="str">
            <v xml:space="preserve"> </v>
          </cell>
          <cell r="D14" t="str">
            <v>electric brake force (N)</v>
          </cell>
          <cell r="E14" t="str">
            <v>effort frein électrique (N)</v>
          </cell>
          <cell r="F14" t="str">
            <v>kracht elektrische rem (N)</v>
          </cell>
          <cell r="G14" t="str">
            <v>esfuerzo freno eléctrico (N)</v>
          </cell>
          <cell r="H14" t="str">
            <v>sforzo freno elettrico (N)</v>
          </cell>
          <cell r="I14" t="str">
            <v>elektrische bremskraft (N)</v>
          </cell>
        </row>
        <row r="15">
          <cell r="B15" t="str">
            <v>FB_FORCE</v>
          </cell>
          <cell r="C15" t="str">
            <v xml:space="preserve"> </v>
          </cell>
          <cell r="D15" t="str">
            <v>friction brake force (N)</v>
          </cell>
          <cell r="E15" t="str">
            <v>effort frein mécanique (N)</v>
          </cell>
          <cell r="F15" t="str">
            <v>kracht mechanische rem (N)</v>
          </cell>
          <cell r="G15" t="str">
            <v>esfuerzo freno mecánico (N)</v>
          </cell>
          <cell r="H15" t="str">
            <v>sforzo freno meccanico (N)</v>
          </cell>
          <cell r="I15" t="str">
            <v>mechanische bremskraft (N)</v>
          </cell>
        </row>
        <row r="16">
          <cell r="B16" t="str">
            <v>TR_ENERGY</v>
          </cell>
          <cell r="C16" t="str">
            <v xml:space="preserve"> </v>
          </cell>
          <cell r="D16" t="str">
            <v>traction energy (kWh)</v>
          </cell>
          <cell r="E16" t="str">
            <v>énergie traction (kWh)</v>
          </cell>
          <cell r="F16" t="str">
            <v>trekkrachtenergie (kWh)</v>
          </cell>
          <cell r="G16" t="str">
            <v>energía traccción (kWh)</v>
          </cell>
          <cell r="H16" t="str">
            <v>energia trazione (kWh)</v>
          </cell>
          <cell r="I16" t="str">
            <v>traktionsleistung (kWh)</v>
          </cell>
        </row>
        <row r="17">
          <cell r="B17" t="str">
            <v>EB_ENERGY</v>
          </cell>
          <cell r="C17" t="str">
            <v xml:space="preserve"> </v>
          </cell>
          <cell r="D17" t="str">
            <v>electric brake energy (kWh)</v>
          </cell>
          <cell r="E17" t="str">
            <v>énergie freinage électrique (kWh)</v>
          </cell>
          <cell r="F17" t="str">
            <v>elektrische remenergie (kWh)</v>
          </cell>
          <cell r="G17" t="str">
            <v>energía frenado eléctrico (kWh)</v>
          </cell>
          <cell r="H17" t="str">
            <v>energia frenatura elettrica (kWh)</v>
          </cell>
          <cell r="I17" t="str">
            <v>elektrische bremsleistung (kWh)</v>
          </cell>
        </row>
        <row r="18">
          <cell r="B18" t="str">
            <v>FB_ENERGY</v>
          </cell>
          <cell r="C18" t="str">
            <v xml:space="preserve"> </v>
          </cell>
          <cell r="D18" t="str">
            <v>friction brake energy (kJ)</v>
          </cell>
          <cell r="E18" t="str">
            <v>énergie freinage mécanique (kJ)</v>
          </cell>
          <cell r="F18" t="str">
            <v>mechanische remenergie (kJ)</v>
          </cell>
          <cell r="G18" t="str">
            <v>energía frenado mecánico (kJ)</v>
          </cell>
          <cell r="H18" t="str">
            <v>energia frenatura meccanica (kJ)</v>
          </cell>
          <cell r="I18" t="str">
            <v>mechanische bremsleistung (kJ)</v>
          </cell>
        </row>
        <row r="19">
          <cell r="B19" t="str">
            <v>BR_ENERGY</v>
          </cell>
          <cell r="C19" t="str">
            <v xml:space="preserve"> </v>
          </cell>
          <cell r="D19" t="str">
            <v>total braking energy (kWh)</v>
          </cell>
          <cell r="E19" t="str">
            <v>énergie freinage totale (kWh)</v>
          </cell>
          <cell r="F19" t="str">
            <v>totale remenergie (kWh)</v>
          </cell>
          <cell r="G19" t="str">
            <v>energía frenado total (kWh)</v>
          </cell>
          <cell r="H19" t="str">
            <v>energia frenatura totale (kWh)</v>
          </cell>
          <cell r="I19" t="str">
            <v>gesamtbremsleistung (kWh)</v>
          </cell>
        </row>
        <row r="20">
          <cell r="B20" t="str">
            <v>TR_EFFICIENCY</v>
          </cell>
          <cell r="C20" t="str">
            <v xml:space="preserve"> </v>
          </cell>
          <cell r="D20" t="str">
            <v>traction efficiency panto-rim (1)</v>
          </cell>
          <cell r="E20" t="str">
            <v>rendement traction panto-jante (1)</v>
          </cell>
          <cell r="F20" t="str">
            <v>rendement panto-velg tractie (1)</v>
          </cell>
          <cell r="G20" t="str">
            <v>rendimiento tracción panto-llanta (1)</v>
          </cell>
          <cell r="H20" t="str">
            <v>rendimento trazione panto-cerchione (1)</v>
          </cell>
          <cell r="I20" t="str">
            <v>Traktionsleistung Panto-Radkranz (1)</v>
          </cell>
        </row>
        <row r="21">
          <cell r="B21" t="str">
            <v>BR_EFFICIENCY</v>
          </cell>
          <cell r="C21" t="str">
            <v xml:space="preserve"> </v>
          </cell>
          <cell r="D21" t="str">
            <v>braking efficiency panto-rim (1)</v>
          </cell>
          <cell r="E21" t="str">
            <v>rendement freinage panto-jante (1)</v>
          </cell>
          <cell r="F21" t="str">
            <v>rendement panto-velg remming (1)</v>
          </cell>
          <cell r="G21" t="str">
            <v>rendimiento frenado panto-llanta (1)</v>
          </cell>
          <cell r="H21" t="str">
            <v>rendimento frenatura panto-cerchione (1)</v>
          </cell>
          <cell r="I21" t="str">
            <v>Bremsleistung Panto-Radkranz (1)</v>
          </cell>
        </row>
        <row r="22">
          <cell r="B22" t="str">
            <v>JERK</v>
          </cell>
          <cell r="C22" t="str">
            <v xml:space="preserve"> </v>
          </cell>
          <cell r="D22" t="str">
            <v>jerk (m/s3)</v>
          </cell>
          <cell r="E22" t="str">
            <v>jerk (m/s3)</v>
          </cell>
          <cell r="F22" t="str">
            <v>ruk (m/s3)</v>
          </cell>
          <cell r="G22" t="str">
            <v>jerk (m/s3)</v>
          </cell>
          <cell r="H22" t="str">
            <v>jerk (m/s3)</v>
          </cell>
          <cell r="I22" t="str">
            <v>einstoss (m/s3)</v>
          </cell>
        </row>
        <row r="23">
          <cell r="B23" t="str">
            <v>PANTO_CURRENT</v>
          </cell>
          <cell r="D23" t="str">
            <v>current at pantograph (A)</v>
          </cell>
          <cell r="E23" t="str">
            <v>courrant au pantographe (A)</v>
          </cell>
          <cell r="F23" t="str">
            <v>stroom op pantograaf (A)</v>
          </cell>
          <cell r="G23" t="str">
            <v>corriente al pantógrafo (A)</v>
          </cell>
          <cell r="H23" t="str">
            <v>corrente al pantografo (A)</v>
          </cell>
          <cell r="I23" t="str">
            <v>Stromzufuhr auf Pantograph (A)</v>
          </cell>
        </row>
        <row r="24">
          <cell r="B24" t="str">
            <v>PANTO_TR_ENERGY</v>
          </cell>
          <cell r="D24" t="str">
            <v>traction energy at pantograph (kWh)</v>
          </cell>
          <cell r="E24" t="str">
            <v>énergie de traction au pantographe (kWh)</v>
          </cell>
          <cell r="F24" t="str">
            <v>tractie-energie op pantograaf (kWh)</v>
          </cell>
          <cell r="G24" t="str">
            <v>energía de traccción al pantógrafo (kWh)</v>
          </cell>
          <cell r="H24" t="str">
            <v>energia di trazione al pantografo (kWh)</v>
          </cell>
          <cell r="I24" t="str">
            <v>Traktionsenergie auf Pantograph (kW)</v>
          </cell>
        </row>
        <row r="25">
          <cell r="B25" t="str">
            <v>PANTO_BR_ENERGY</v>
          </cell>
          <cell r="D25" t="str">
            <v>braking energy at pantograph (kWh)</v>
          </cell>
          <cell r="E25" t="str">
            <v>énergie de freinage au pantographe (kWh)</v>
          </cell>
          <cell r="F25" t="str">
            <v>remenergie op pantograaf (kWh)</v>
          </cell>
          <cell r="G25" t="str">
            <v>energía de frenado al pantógrafo (kWh)</v>
          </cell>
          <cell r="H25" t="str">
            <v>energia di frenatura al pantografo (kWh)</v>
          </cell>
          <cell r="I25" t="str">
            <v>Bremsenergie auf Pantograph (kW)</v>
          </cell>
        </row>
        <row r="26">
          <cell r="C26" t="str">
            <v xml:space="preserve"> </v>
          </cell>
          <cell r="E26">
            <v>0</v>
          </cell>
        </row>
        <row r="27">
          <cell r="B27" t="str">
            <v>C_STATION</v>
          </cell>
          <cell r="C27" t="str">
            <v xml:space="preserve"> </v>
          </cell>
          <cell r="D27" t="str">
            <v>station</v>
          </cell>
          <cell r="E27" t="str">
            <v>station</v>
          </cell>
          <cell r="F27" t="str">
            <v>station</v>
          </cell>
          <cell r="G27" t="str">
            <v>estación</v>
          </cell>
          <cell r="H27" t="str">
            <v>stazione</v>
          </cell>
          <cell r="I27" t="str">
            <v>bahnhof</v>
          </cell>
        </row>
        <row r="28">
          <cell r="B28" t="str">
            <v>C_KP</v>
          </cell>
          <cell r="C28" t="str">
            <v xml:space="preserve"> </v>
          </cell>
          <cell r="D28" t="str">
            <v>kp (m)</v>
          </cell>
          <cell r="E28" t="str">
            <v>pk (m)</v>
          </cell>
          <cell r="F28" t="str">
            <v>kp (m)</v>
          </cell>
          <cell r="G28" t="str">
            <v>pk (m)</v>
          </cell>
          <cell r="H28" t="str">
            <v>pk (m)</v>
          </cell>
          <cell r="I28" t="str">
            <v>kp (m)</v>
          </cell>
        </row>
        <row r="29">
          <cell r="B29" t="str">
            <v>C_A_TIME</v>
          </cell>
          <cell r="C29" t="str">
            <v xml:space="preserve"> </v>
          </cell>
          <cell r="D29" t="str">
            <v>arrival time (s)</v>
          </cell>
          <cell r="E29" t="str">
            <v>temps à l'arrivée (s)</v>
          </cell>
          <cell r="F29" t="str">
            <v>aankomsttijd (s)</v>
          </cell>
          <cell r="G29" t="str">
            <v>tiempo de llegada (s)</v>
          </cell>
          <cell r="H29" t="str">
            <v>tempo all'arrivo (s)</v>
          </cell>
          <cell r="I29" t="str">
            <v>ankunftzeiten (s)</v>
          </cell>
        </row>
        <row r="30">
          <cell r="B30" t="str">
            <v>C_D_TIME</v>
          </cell>
          <cell r="C30" t="str">
            <v xml:space="preserve"> </v>
          </cell>
          <cell r="D30" t="str">
            <v>departure time (s)</v>
          </cell>
          <cell r="E30" t="str">
            <v>temps au départ (s)</v>
          </cell>
          <cell r="F30" t="str">
            <v>vertrektijd (s)</v>
          </cell>
          <cell r="G30" t="str">
            <v>tiempo de salida (s)</v>
          </cell>
          <cell r="H30" t="str">
            <v>tempo alla partenza (s)</v>
          </cell>
          <cell r="I30" t="str">
            <v>abfahrtzeiten (s)</v>
          </cell>
        </row>
        <row r="31">
          <cell r="B31" t="str">
            <v>C_SPEED</v>
          </cell>
          <cell r="D31" t="str">
            <v>average speed (km/h)</v>
          </cell>
          <cell r="E31" t="str">
            <v>vitesse moyenne (km/h)</v>
          </cell>
          <cell r="F31" t="str">
            <v>gemiddelde snelheid (km/u)</v>
          </cell>
          <cell r="G31" t="str">
            <v>velocidad media (km/h)</v>
          </cell>
          <cell r="H31" t="str">
            <v>velocità media (km/h)</v>
          </cell>
          <cell r="I31" t="str">
            <v>durchschnittsgeschwindigkeit (km/h)</v>
          </cell>
        </row>
        <row r="32">
          <cell r="B32" t="str">
            <v>C_TR_ENERGY</v>
          </cell>
          <cell r="D32" t="str">
            <v>traction energy (kWh)</v>
          </cell>
          <cell r="E32" t="str">
            <v>énergie traction (kWh)</v>
          </cell>
          <cell r="F32" t="str">
            <v>trekkrachtenergie (kWh)</v>
          </cell>
          <cell r="G32" t="str">
            <v>energía traccción (kWh)</v>
          </cell>
          <cell r="H32" t="str">
            <v>energia trazione (kWh)</v>
          </cell>
          <cell r="I32" t="str">
            <v>traktionsleistung (kWh)</v>
          </cell>
        </row>
        <row r="33">
          <cell r="B33" t="str">
            <v>C_EB_ENERGY</v>
          </cell>
          <cell r="D33" t="str">
            <v>electric brake energy (kWh)</v>
          </cell>
          <cell r="E33" t="str">
            <v>énergie freinage électrique (kWh)</v>
          </cell>
          <cell r="F33" t="str">
            <v>elektrische remenergie (kWh)</v>
          </cell>
          <cell r="G33" t="str">
            <v>energía frenado eléctrico (kWh)</v>
          </cell>
          <cell r="H33" t="str">
            <v>energia frenatura elettrica (kWh)</v>
          </cell>
          <cell r="I33" t="str">
            <v>elektrische bremsleistung (kWh)</v>
          </cell>
        </row>
        <row r="34">
          <cell r="B34" t="str">
            <v>C_FB_ENERGY</v>
          </cell>
          <cell r="D34" t="str">
            <v>friction brake energy (kJ)</v>
          </cell>
          <cell r="E34" t="str">
            <v>énergie freinage mécanique (kJ)</v>
          </cell>
          <cell r="F34" t="str">
            <v>mechanische remenergie (kJ)</v>
          </cell>
          <cell r="G34" t="str">
            <v>energía frenado mecánico (kJ)</v>
          </cell>
          <cell r="H34" t="str">
            <v>energia frenatura meccanica (kJ)</v>
          </cell>
          <cell r="I34" t="str">
            <v>mechanische bremsleistung (kJ)</v>
          </cell>
        </row>
        <row r="35">
          <cell r="B35" t="str">
            <v>C_BR_ENERGY</v>
          </cell>
          <cell r="D35" t="str">
            <v>total braking energy (kWh)</v>
          </cell>
          <cell r="E35" t="str">
            <v>énergie freinage totale (kWh)</v>
          </cell>
          <cell r="F35" t="str">
            <v>totale remenergie (kWh)</v>
          </cell>
          <cell r="G35" t="str">
            <v>energía frenado total (kWh)</v>
          </cell>
          <cell r="H35" t="str">
            <v>energia frenatura totale (kWh)</v>
          </cell>
          <cell r="I35" t="str">
            <v>gesamtbremsleistung (kWh)</v>
          </cell>
        </row>
        <row r="37">
          <cell r="B37" t="str">
            <v>N_FR_STATION</v>
          </cell>
          <cell r="D37" t="str">
            <v>from station</v>
          </cell>
          <cell r="E37" t="str">
            <v>station de départ</v>
          </cell>
          <cell r="F37" t="str">
            <v>vertrekstation</v>
          </cell>
          <cell r="G37" t="str">
            <v>estación de salida</v>
          </cell>
          <cell r="H37" t="str">
            <v>stazione di partenza</v>
          </cell>
          <cell r="I37" t="str">
            <v>von bahnhof</v>
          </cell>
        </row>
        <row r="38">
          <cell r="B38" t="str">
            <v>N_TO_STATION</v>
          </cell>
          <cell r="D38" t="str">
            <v>to station</v>
          </cell>
          <cell r="E38" t="str">
            <v>station d'arrivée</v>
          </cell>
          <cell r="F38" t="str">
            <v>aankomststation</v>
          </cell>
          <cell r="G38" t="str">
            <v>estación de llegada</v>
          </cell>
          <cell r="H38" t="str">
            <v>stazione d'arrivo</v>
          </cell>
          <cell r="I38" t="str">
            <v>bis bahnhof</v>
          </cell>
        </row>
        <row r="39">
          <cell r="B39" t="str">
            <v>N_DISTANCE</v>
          </cell>
          <cell r="D39" t="str">
            <v>distance (m)</v>
          </cell>
          <cell r="E39" t="str">
            <v>distance (m)</v>
          </cell>
          <cell r="F39" t="str">
            <v>afstand (m)</v>
          </cell>
          <cell r="G39" t="str">
            <v>distancia (m)</v>
          </cell>
          <cell r="H39" t="str">
            <v>distanza (m)</v>
          </cell>
          <cell r="I39" t="str">
            <v>entfernung (m)</v>
          </cell>
        </row>
        <row r="40">
          <cell r="B40" t="str">
            <v>N_TIME</v>
          </cell>
          <cell r="D40" t="str">
            <v>time (s)</v>
          </cell>
          <cell r="E40" t="str">
            <v>temps (s)</v>
          </cell>
          <cell r="F40" t="str">
            <v>tijd (s)</v>
          </cell>
          <cell r="G40" t="str">
            <v>tiempo (s)</v>
          </cell>
          <cell r="H40" t="str">
            <v>tempo (s)</v>
          </cell>
          <cell r="I40" t="str">
            <v>zeiten (s)</v>
          </cell>
        </row>
        <row r="41">
          <cell r="B41" t="str">
            <v>N_SPEED</v>
          </cell>
          <cell r="D41" t="str">
            <v>average speed (km/h)</v>
          </cell>
          <cell r="E41" t="str">
            <v>vitesse moyenne (km/h)</v>
          </cell>
          <cell r="F41" t="str">
            <v>gemiddelde snelheid (km/u)</v>
          </cell>
          <cell r="G41" t="str">
            <v>velocidad media (km/h)</v>
          </cell>
          <cell r="H41" t="str">
            <v>velocità media (km/h)</v>
          </cell>
          <cell r="I41" t="str">
            <v>durchschnittsgeschwindigkeit (km/h)</v>
          </cell>
        </row>
        <row r="42">
          <cell r="B42" t="str">
            <v>N_TR_ENERGY</v>
          </cell>
          <cell r="D42" t="str">
            <v>traction energy (kWh)</v>
          </cell>
          <cell r="E42" t="str">
            <v>énergie traction (kWh)</v>
          </cell>
          <cell r="F42" t="str">
            <v>trekkrachtenergie (kWh)</v>
          </cell>
          <cell r="G42" t="str">
            <v>energía traccción (kWh)</v>
          </cell>
          <cell r="H42" t="str">
            <v>energia trazione (kWh)</v>
          </cell>
          <cell r="I42" t="str">
            <v>traktionsleistung (kWh)</v>
          </cell>
        </row>
        <row r="43">
          <cell r="B43" t="str">
            <v>N_EB_ENERGY</v>
          </cell>
          <cell r="D43" t="str">
            <v>electric brake energy (kWh)</v>
          </cell>
          <cell r="E43" t="str">
            <v>énergie freinage électrique (kWh)</v>
          </cell>
          <cell r="F43" t="str">
            <v>elektrische remenergie (kWh)</v>
          </cell>
          <cell r="G43" t="str">
            <v>energía frenado eléctrico (kWh)</v>
          </cell>
          <cell r="H43" t="str">
            <v>energia frenatura elettrica (kWh)</v>
          </cell>
          <cell r="I43" t="str">
            <v>elektrische bremsleistung (kWh)</v>
          </cell>
        </row>
        <row r="44">
          <cell r="B44" t="str">
            <v>N_FB_ENERGY</v>
          </cell>
          <cell r="D44" t="str">
            <v>friction brake energy (kJ)</v>
          </cell>
          <cell r="E44" t="str">
            <v>énergie freinage mécanique (kJ)</v>
          </cell>
          <cell r="F44" t="str">
            <v>mechanische remenergie (kJ)</v>
          </cell>
          <cell r="G44" t="str">
            <v>energía frenado mecánico (kJ)</v>
          </cell>
          <cell r="H44" t="str">
            <v>energia frenatura meccanica (kJ)</v>
          </cell>
          <cell r="I44" t="str">
            <v>mechanische bremsleistung (kJ)</v>
          </cell>
        </row>
        <row r="45">
          <cell r="B45" t="str">
            <v>N_BR_ENERGY</v>
          </cell>
          <cell r="D45" t="str">
            <v>total braking energy (kWh)</v>
          </cell>
          <cell r="E45" t="str">
            <v>énergie freinage totale (kWh)</v>
          </cell>
          <cell r="F45" t="str">
            <v>totale remenergie (kWh)</v>
          </cell>
          <cell r="G45" t="str">
            <v>energía frenado total (kWh)</v>
          </cell>
          <cell r="H45" t="str">
            <v>energia frenatura totale (kWh)</v>
          </cell>
          <cell r="I45" t="str">
            <v>gesamtbremsleistung (kWh)</v>
          </cell>
        </row>
        <row r="46">
          <cell r="C46" t="str">
            <v xml:space="preserve"> </v>
          </cell>
        </row>
        <row r="47">
          <cell r="B47" t="str">
            <v>T_ALTITUDE</v>
          </cell>
          <cell r="D47" t="str">
            <v>altitude (m)</v>
          </cell>
          <cell r="E47" t="str">
            <v>altitude (m)</v>
          </cell>
          <cell r="F47" t="str">
            <v>hoogte (m)</v>
          </cell>
          <cell r="G47" t="str">
            <v>altitud (m)</v>
          </cell>
          <cell r="H47" t="str">
            <v>altezza (m)</v>
          </cell>
          <cell r="I47" t="str">
            <v>höhe (m)</v>
          </cell>
        </row>
        <row r="48">
          <cell r="B48" t="str">
            <v>T_GRADIENT</v>
          </cell>
          <cell r="D48" t="str">
            <v>gradient (o/oo)</v>
          </cell>
          <cell r="E48" t="str">
            <v>rampes (o/oo)</v>
          </cell>
          <cell r="F48" t="str">
            <v>hellingen (o/oo)</v>
          </cell>
          <cell r="G48" t="str">
            <v>rampas (o/oo)</v>
          </cell>
          <cell r="H48" t="str">
            <v>pendenza (o/oo)</v>
          </cell>
          <cell r="I48" t="str">
            <v>steigung [o/oo]</v>
          </cell>
        </row>
        <row r="49">
          <cell r="B49" t="str">
            <v>T_CURVE</v>
          </cell>
          <cell r="D49" t="str">
            <v>curves (100/sqr(R))</v>
          </cell>
          <cell r="E49" t="str">
            <v>courbes (100/racine(R))</v>
          </cell>
          <cell r="F49" t="str">
            <v>curven (100/wortel(S))</v>
          </cell>
          <cell r="G49" t="str">
            <v>curvas (100/raíz(R))</v>
          </cell>
          <cell r="H49" t="str">
            <v>curve (100/rad(R))</v>
          </cell>
          <cell r="I49" t="str">
            <v>kurven (100/qua(R))</v>
          </cell>
        </row>
        <row r="50">
          <cell r="B50" t="str">
            <v>T_RESISTANCE</v>
          </cell>
          <cell r="D50" t="str">
            <v>resistances (/)</v>
          </cell>
          <cell r="E50" t="str">
            <v>résistances (/)</v>
          </cell>
          <cell r="F50" t="str">
            <v>weerstanden (/)</v>
          </cell>
          <cell r="G50" t="str">
            <v>resistencias (/)</v>
          </cell>
          <cell r="H50" t="str">
            <v>resistenze (/)</v>
          </cell>
          <cell r="I50" t="str">
            <v>widerstände (/)</v>
          </cell>
        </row>
        <row r="51">
          <cell r="B51" t="str">
            <v>T_COEFF</v>
          </cell>
          <cell r="D51" t="str">
            <v>traction coefficient (0to1)</v>
          </cell>
          <cell r="E51" t="str">
            <v>coefficient de traction (0à1)</v>
          </cell>
          <cell r="F51" t="str">
            <v>trekkrachtcoëfficiënt (0tot1)</v>
          </cell>
          <cell r="G51" t="str">
            <v>coeficiente de tracción (0a1)</v>
          </cell>
          <cell r="H51" t="str">
            <v>coefficiente di trazione (0a1)</v>
          </cell>
          <cell r="I51" t="str">
            <v>traktionskoeffizient (0zu1)</v>
          </cell>
        </row>
        <row r="53">
          <cell r="B53" t="str">
            <v>M_TRAIN</v>
          </cell>
          <cell r="D53" t="str">
            <v>train speed (km/h)</v>
          </cell>
          <cell r="E53" t="str">
            <v>vitesse train (km/h)</v>
          </cell>
          <cell r="F53" t="str">
            <v>trein (km/u)</v>
          </cell>
          <cell r="G53" t="str">
            <v>velocidad tren (km/h)</v>
          </cell>
          <cell r="H53" t="str">
            <v>velocità treno (km/h)</v>
          </cell>
          <cell r="I53" t="str">
            <v>zug (km/h)</v>
          </cell>
        </row>
        <row r="54">
          <cell r="B54" t="str">
            <v>M_MAXHT</v>
          </cell>
          <cell r="D54" t="str">
            <v>max h&amp;t</v>
          </cell>
          <cell r="E54" t="str">
            <v>max t&amp;q</v>
          </cell>
          <cell r="F54" t="str">
            <v>max v&amp;a</v>
          </cell>
          <cell r="G54" t="str">
            <v>máx c&amp;c</v>
          </cell>
          <cell r="H54" t="str">
            <v>max t&amp;c</v>
          </cell>
          <cell r="I54" t="str">
            <v>max a&amp;s</v>
          </cell>
        </row>
        <row r="55">
          <cell r="B55" t="str">
            <v>M_MAX</v>
          </cell>
          <cell r="D55" t="str">
            <v>max</v>
          </cell>
          <cell r="E55" t="str">
            <v>max</v>
          </cell>
          <cell r="F55" t="str">
            <v>max</v>
          </cell>
          <cell r="G55" t="str">
            <v xml:space="preserve">máx </v>
          </cell>
          <cell r="H55" t="str">
            <v>max</v>
          </cell>
          <cell r="I55" t="str">
            <v>max</v>
          </cell>
        </row>
        <row r="56">
          <cell r="B56" t="str">
            <v>M_ECOCO</v>
          </cell>
          <cell r="D56" t="str">
            <v>ecoCo</v>
          </cell>
          <cell r="E56" t="str">
            <v>ecoEr</v>
          </cell>
          <cell r="F56" t="str">
            <v>ecoUi</v>
          </cell>
          <cell r="G56" t="str">
            <v>ecoPa</v>
          </cell>
          <cell r="H56" t="str">
            <v>ecoAb</v>
          </cell>
          <cell r="I56" t="str">
            <v>wirLe</v>
          </cell>
        </row>
        <row r="57">
          <cell r="B57" t="str">
            <v>M_ECOTR</v>
          </cell>
          <cell r="D57" t="str">
            <v>ecoTr</v>
          </cell>
          <cell r="E57" t="str">
            <v>ecoTr</v>
          </cell>
          <cell r="F57" t="str">
            <v>ecoTr</v>
          </cell>
          <cell r="G57" t="str">
            <v>ecoTr</v>
          </cell>
          <cell r="H57" t="str">
            <v>ecoTr</v>
          </cell>
          <cell r="I57" t="str">
            <v>wirTr</v>
          </cell>
        </row>
        <row r="58">
          <cell r="B58" t="str">
            <v>M_TARGET</v>
          </cell>
          <cell r="D58" t="str">
            <v>target</v>
          </cell>
          <cell r="E58" t="str">
            <v>v but</v>
          </cell>
          <cell r="F58" t="str">
            <v>doel</v>
          </cell>
          <cell r="G58" t="str">
            <v>v objetivo</v>
          </cell>
          <cell r="H58" t="str">
            <v>v obiettivo</v>
          </cell>
          <cell r="I58" t="str">
            <v>soll</v>
          </cell>
        </row>
        <row r="59">
          <cell r="C59" t="str">
            <v xml:space="preserve"> </v>
          </cell>
        </row>
        <row r="60">
          <cell r="C60" t="str">
            <v xml:space="preserve"> </v>
          </cell>
        </row>
        <row r="61">
          <cell r="C61" t="str">
            <v xml:space="preserve"> </v>
          </cell>
        </row>
        <row r="62">
          <cell r="C62" t="str">
            <v xml:space="preserve"> </v>
          </cell>
        </row>
        <row r="63">
          <cell r="C63" t="str">
            <v xml:space="preserve"> </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sheetName val="parameters"/>
      <sheetName val="driving"/>
      <sheetName val="line"/>
      <sheetName val="LINT41_3355HP902_775t"/>
      <sheetName val="summary"/>
      <sheetName val="results"/>
      <sheetName val="F(t)_simplorer"/>
      <sheetName val="v(t)_simplorer"/>
      <sheetName val="create_simplorer_data"/>
      <sheetName val="runC"/>
      <sheetName val="runS"/>
      <sheetName val="runM"/>
      <sheetName val="Language"/>
      <sheetName val="O-D"/>
      <sheetName val="graph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00B050"/>
  </sheetPr>
  <dimension ref="A1:B2"/>
  <sheetViews>
    <sheetView zoomScale="115" zoomScaleNormal="115" workbookViewId="0">
      <selection activeCell="K14" sqref="K14"/>
    </sheetView>
  </sheetViews>
  <sheetFormatPr baseColWidth="10" defaultRowHeight="12.75"/>
  <cols>
    <col min="1" max="1" width="19" customWidth="1"/>
  </cols>
  <sheetData>
    <row r="1" spans="1:2">
      <c r="A1" s="54" t="s">
        <v>46</v>
      </c>
      <c r="B1" s="54" t="s">
        <v>69</v>
      </c>
    </row>
    <row r="2" spans="1:2">
      <c r="A2" s="54" t="s">
        <v>47</v>
      </c>
      <c r="B2" t="s">
        <v>52</v>
      </c>
    </row>
  </sheetData>
  <dataValidations count="2">
    <dataValidation type="list" allowBlank="1" showInputMessage="1" showErrorMessage="1" sqref="B2" xr:uid="{B38CCC8E-ECBA-4D46-8C5A-5F0A33246A44}">
      <formula1>"yes,no"</formula1>
    </dataValidation>
    <dataValidation type="list" allowBlank="1" showInputMessage="1" showErrorMessage="1" sqref="B1" xr:uid="{678D5254-BCD5-4DFE-9BC3-A07953429031}">
      <formula1>"Allout,redv,Coasting"</formula1>
    </dataValidation>
  </dataValidations>
  <pageMargins left="0.7" right="0.7" top="0.78740157499999996" bottom="0.78740157499999996"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59E04-F45C-4EBB-99B1-B622CB2A4FFC}">
  <sheetPr>
    <tabColor theme="5"/>
  </sheetPr>
  <dimension ref="A1:C6"/>
  <sheetViews>
    <sheetView workbookViewId="0">
      <selection activeCell="B11" sqref="B11"/>
    </sheetView>
  </sheetViews>
  <sheetFormatPr baseColWidth="10" defaultColWidth="11.42578125" defaultRowHeight="15"/>
  <cols>
    <col min="1" max="1" width="22.85546875" style="178" customWidth="1"/>
    <col min="2" max="2" width="11.42578125" style="178"/>
    <col min="3" max="3" width="30.140625" style="178" customWidth="1"/>
    <col min="4" max="16384" width="11.42578125" style="178"/>
  </cols>
  <sheetData>
    <row r="1" spans="1:3" ht="15" customHeight="1">
      <c r="A1" s="177" t="s">
        <v>151</v>
      </c>
      <c r="C1" s="212" t="s">
        <v>78</v>
      </c>
    </row>
    <row r="2" spans="1:3">
      <c r="A2" s="177" t="s">
        <v>148</v>
      </c>
      <c r="C2" s="212"/>
    </row>
    <row r="4" spans="1:3">
      <c r="A4" s="187" t="s">
        <v>181</v>
      </c>
      <c r="B4" s="178">
        <v>800</v>
      </c>
    </row>
    <row r="6" spans="1:3">
      <c r="A6" s="183"/>
    </row>
  </sheetData>
  <mergeCells count="1">
    <mergeCell ref="C1:C2"/>
  </mergeCells>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6D1F0-C47C-46D3-B3C0-6F8433D201FD}">
  <sheetPr>
    <tabColor theme="5"/>
  </sheetPr>
  <dimension ref="A1:D5"/>
  <sheetViews>
    <sheetView workbookViewId="0">
      <selection activeCell="B11" sqref="B11"/>
    </sheetView>
  </sheetViews>
  <sheetFormatPr baseColWidth="10" defaultColWidth="11.42578125" defaultRowHeight="15"/>
  <cols>
    <col min="1" max="1" width="21.28515625" style="178" customWidth="1"/>
    <col min="2" max="2" width="16.7109375" style="178" customWidth="1"/>
    <col min="3" max="3" width="33" style="178" customWidth="1"/>
    <col min="4" max="16384" width="11.42578125" style="178"/>
  </cols>
  <sheetData>
    <row r="1" spans="1:4">
      <c r="A1" s="177" t="s">
        <v>151</v>
      </c>
      <c r="B1" s="177"/>
      <c r="C1" s="212" t="s">
        <v>78</v>
      </c>
    </row>
    <row r="2" spans="1:4">
      <c r="A2" s="177" t="s">
        <v>148</v>
      </c>
      <c r="B2" s="177"/>
      <c r="C2" s="212"/>
    </row>
    <row r="4" spans="1:4">
      <c r="A4" s="181" t="s">
        <v>182</v>
      </c>
      <c r="B4" s="178">
        <v>2</v>
      </c>
      <c r="D4" s="179"/>
    </row>
    <row r="5" spans="1:4">
      <c r="A5" s="181" t="s">
        <v>183</v>
      </c>
      <c r="B5" s="178">
        <v>0.97</v>
      </c>
      <c r="D5" s="179"/>
    </row>
  </sheetData>
  <mergeCells count="1">
    <mergeCell ref="C1:C2"/>
  </mergeCells>
  <pageMargins left="0.7" right="0.7" top="0.78740157499999996" bottom="0.78740157499999996"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54543-2E92-4EBF-B1D5-6F8F34AC530E}">
  <sheetPr>
    <tabColor rgb="FF0000FF"/>
  </sheetPr>
  <dimension ref="A1:D26"/>
  <sheetViews>
    <sheetView workbookViewId="0">
      <selection activeCell="B11" sqref="B11"/>
    </sheetView>
  </sheetViews>
  <sheetFormatPr baseColWidth="10" defaultColWidth="11.42578125" defaultRowHeight="12.75"/>
  <cols>
    <col min="1" max="1" width="33.28515625" customWidth="1"/>
  </cols>
  <sheetData>
    <row r="1" spans="1:4">
      <c r="A1" t="s">
        <v>184</v>
      </c>
      <c r="B1">
        <v>4</v>
      </c>
      <c r="D1" s="188"/>
    </row>
    <row r="3" spans="1:4">
      <c r="A3" s="54" t="s">
        <v>185</v>
      </c>
      <c r="B3" s="54">
        <f>10^9</f>
        <v>1000000000</v>
      </c>
    </row>
    <row r="4" spans="1:4">
      <c r="A4" s="54" t="s">
        <v>186</v>
      </c>
      <c r="B4">
        <v>-200000</v>
      </c>
    </row>
    <row r="6" spans="1:4">
      <c r="A6" t="s">
        <v>187</v>
      </c>
      <c r="B6">
        <v>0.9</v>
      </c>
    </row>
    <row r="7" spans="1:4">
      <c r="A7" t="s">
        <v>188</v>
      </c>
      <c r="B7">
        <v>0.8</v>
      </c>
    </row>
    <row r="8" spans="1:4">
      <c r="A8" t="s">
        <v>189</v>
      </c>
      <c r="B8">
        <v>0.6</v>
      </c>
    </row>
    <row r="9" spans="1:4">
      <c r="A9" t="s">
        <v>190</v>
      </c>
      <c r="B9">
        <v>0.3</v>
      </c>
    </row>
    <row r="10" spans="1:4">
      <c r="A10" t="s">
        <v>191</v>
      </c>
      <c r="B10">
        <v>0.1</v>
      </c>
    </row>
    <row r="12" spans="1:4">
      <c r="A12" s="54" t="s">
        <v>192</v>
      </c>
      <c r="B12">
        <v>50000</v>
      </c>
    </row>
    <row r="13" spans="1:4">
      <c r="A13" s="54" t="s">
        <v>193</v>
      </c>
      <c r="B13">
        <v>200000</v>
      </c>
    </row>
    <row r="15" spans="1:4">
      <c r="A15" t="s">
        <v>194</v>
      </c>
      <c r="B15">
        <v>1</v>
      </c>
      <c r="D15" s="54"/>
    </row>
    <row r="16" spans="1:4">
      <c r="A16" t="s">
        <v>195</v>
      </c>
      <c r="B16">
        <v>0</v>
      </c>
      <c r="D16" s="54"/>
    </row>
    <row r="17" spans="1:4">
      <c r="A17" t="s">
        <v>196</v>
      </c>
      <c r="B17">
        <v>0.7</v>
      </c>
      <c r="D17" s="54"/>
    </row>
    <row r="18" spans="1:4">
      <c r="A18" s="54" t="s">
        <v>197</v>
      </c>
      <c r="B18">
        <v>-3</v>
      </c>
      <c r="D18" s="54"/>
    </row>
    <row r="19" spans="1:4">
      <c r="A19" s="54" t="s">
        <v>198</v>
      </c>
      <c r="B19">
        <v>0</v>
      </c>
      <c r="D19" s="54"/>
    </row>
    <row r="20" spans="1:4">
      <c r="A20" s="54" t="s">
        <v>199</v>
      </c>
      <c r="B20">
        <v>-25000</v>
      </c>
      <c r="D20" s="54"/>
    </row>
    <row r="21" spans="1:4">
      <c r="A21" s="54" t="s">
        <v>200</v>
      </c>
      <c r="B21">
        <v>0</v>
      </c>
      <c r="D21" s="54"/>
    </row>
    <row r="22" spans="1:4">
      <c r="A22" s="54" t="s">
        <v>201</v>
      </c>
      <c r="B22">
        <v>-25000</v>
      </c>
      <c r="D22" s="54"/>
    </row>
    <row r="23" spans="1:4">
      <c r="A23" s="54" t="s">
        <v>202</v>
      </c>
      <c r="B23">
        <v>70</v>
      </c>
      <c r="D23" s="54"/>
    </row>
    <row r="24" spans="1:4">
      <c r="A24" s="54" t="s">
        <v>203</v>
      </c>
      <c r="B24">
        <v>20</v>
      </c>
      <c r="D24" s="54"/>
    </row>
    <row r="25" spans="1:4">
      <c r="A25" s="54" t="s">
        <v>204</v>
      </c>
      <c r="B25">
        <v>1</v>
      </c>
      <c r="D25" s="54"/>
    </row>
    <row r="26" spans="1:4">
      <c r="A26" s="54" t="s">
        <v>205</v>
      </c>
      <c r="B26">
        <v>0.1</v>
      </c>
    </row>
  </sheetData>
  <dataValidations count="1">
    <dataValidation type="list" allowBlank="1" showInputMessage="1" showErrorMessage="1" sqref="B1" xr:uid="{B878AD65-235C-4515-AF09-3DDEB3C451F7}">
      <formula1>"1,2,3,4,5"</formula1>
    </dataValidation>
  </dataValidations>
  <pageMargins left="0.7" right="0.7" top="0.78740157499999996" bottom="0.78740157499999996" header="0.3" footer="0.3"/>
  <pageSetup paperSize="9" orientation="portrait" verticalDpi="0"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D21A5-079E-4321-9E20-149CCE2DE691}">
  <sheetPr>
    <tabColor theme="5"/>
  </sheetPr>
  <dimension ref="A1:B15"/>
  <sheetViews>
    <sheetView workbookViewId="0">
      <selection activeCell="B11" sqref="B11"/>
    </sheetView>
  </sheetViews>
  <sheetFormatPr baseColWidth="10" defaultColWidth="11.42578125" defaultRowHeight="12.75"/>
  <cols>
    <col min="1" max="1" width="28.85546875" customWidth="1"/>
  </cols>
  <sheetData>
    <row r="1" spans="1:2">
      <c r="A1" s="54" t="s">
        <v>206</v>
      </c>
      <c r="B1">
        <v>20</v>
      </c>
    </row>
    <row r="2" spans="1:2">
      <c r="A2" s="54"/>
    </row>
    <row r="3" spans="1:2">
      <c r="A3" s="54" t="s">
        <v>207</v>
      </c>
      <c r="B3">
        <v>0</v>
      </c>
    </row>
    <row r="4" spans="1:2">
      <c r="A4" s="54" t="s">
        <v>208</v>
      </c>
      <c r="B4">
        <v>0</v>
      </c>
    </row>
    <row r="5" spans="1:2">
      <c r="A5" s="54" t="s">
        <v>209</v>
      </c>
      <c r="B5">
        <v>0</v>
      </c>
    </row>
    <row r="6" spans="1:2">
      <c r="A6" s="54" t="s">
        <v>210</v>
      </c>
      <c r="B6">
        <v>60</v>
      </c>
    </row>
    <row r="7" spans="1:2">
      <c r="A7" s="54" t="s">
        <v>211</v>
      </c>
      <c r="B7" s="189">
        <v>0.68600000000000005</v>
      </c>
    </row>
    <row r="8" spans="1:2">
      <c r="A8" s="54"/>
      <c r="B8" s="189"/>
    </row>
    <row r="9" spans="1:2">
      <c r="A9" s="54" t="s">
        <v>212</v>
      </c>
      <c r="B9" s="54">
        <v>800</v>
      </c>
    </row>
    <row r="10" spans="1:2">
      <c r="A10" s="54" t="s">
        <v>213</v>
      </c>
      <c r="B10" s="54">
        <v>-400000</v>
      </c>
    </row>
    <row r="11" spans="1:2">
      <c r="A11" s="54" t="s">
        <v>214</v>
      </c>
      <c r="B11" s="54">
        <v>400000</v>
      </c>
    </row>
    <row r="12" spans="1:2">
      <c r="A12" s="54" t="s">
        <v>215</v>
      </c>
      <c r="B12">
        <v>0</v>
      </c>
    </row>
    <row r="13" spans="1:2">
      <c r="A13" s="54" t="s">
        <v>216</v>
      </c>
      <c r="B13">
        <v>0</v>
      </c>
    </row>
    <row r="14" spans="1:2">
      <c r="A14" s="54" t="s">
        <v>217</v>
      </c>
      <c r="B14">
        <v>0</v>
      </c>
    </row>
    <row r="15" spans="1:2">
      <c r="A15" s="54" t="s">
        <v>218</v>
      </c>
      <c r="B15">
        <v>0</v>
      </c>
    </row>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muesli_graphdata"/>
  <dimension ref="A1:AI2653"/>
  <sheetViews>
    <sheetView workbookViewId="0">
      <selection activeCell="B11" sqref="B11"/>
    </sheetView>
  </sheetViews>
  <sheetFormatPr baseColWidth="10" defaultRowHeight="12.75"/>
  <sheetData>
    <row r="1" spans="1:35" ht="13.5" thickBot="1">
      <c r="A1" s="3" t="s">
        <v>20</v>
      </c>
      <c r="B1" t="s">
        <v>44</v>
      </c>
      <c r="Y1" t="s">
        <v>21</v>
      </c>
    </row>
    <row r="2" spans="1:35" ht="14.25" thickTop="1" thickBot="1">
      <c r="A2" s="3"/>
      <c r="Y2" s="4" t="s">
        <v>22</v>
      </c>
      <c r="Z2" s="5"/>
      <c r="AB2" s="4" t="s">
        <v>23</v>
      </c>
      <c r="AC2" s="5"/>
    </row>
    <row r="3" spans="1:35" ht="13.5" thickTop="1">
      <c r="A3" s="3"/>
      <c r="Y3" t="s">
        <v>9</v>
      </c>
      <c r="Z3" t="e">
        <f>VLOOKUP($Y3,LangTable,LangChoice,0)</f>
        <v>#REF!</v>
      </c>
      <c r="AB3" t="s">
        <v>14</v>
      </c>
      <c r="AC3" t="e">
        <f t="shared" ref="AC3:AC8" si="0">VLOOKUP($AB3,LangTable,LangChoice,0)</f>
        <v>#REF!</v>
      </c>
    </row>
    <row r="4" spans="1:35">
      <c r="A4" s="3" t="s">
        <v>24</v>
      </c>
      <c r="B4">
        <v>0</v>
      </c>
      <c r="Y4" t="s">
        <v>10</v>
      </c>
      <c r="Z4" t="e">
        <f>VLOOKUP($Y4,LangTable,LangChoice,0)</f>
        <v>#REF!</v>
      </c>
      <c r="AB4" t="s">
        <v>15</v>
      </c>
      <c r="AC4" t="e">
        <f t="shared" si="0"/>
        <v>#REF!</v>
      </c>
    </row>
    <row r="5" spans="1:35">
      <c r="A5" s="3" t="s">
        <v>25</v>
      </c>
      <c r="B5">
        <v>8751.7407999999996</v>
      </c>
      <c r="Y5" t="s">
        <v>11</v>
      </c>
      <c r="Z5" t="e">
        <f>VLOOKUP($Y5,LangTable,LangChoice,0)</f>
        <v>#REF!</v>
      </c>
      <c r="AB5" t="s">
        <v>16</v>
      </c>
      <c r="AC5" t="e">
        <f t="shared" si="0"/>
        <v>#REF!</v>
      </c>
    </row>
    <row r="6" spans="1:35">
      <c r="Y6" t="s">
        <v>12</v>
      </c>
      <c r="Z6" t="e">
        <f>VLOOKUP($Y6,LangTable,LangChoice,0)</f>
        <v>#REF!</v>
      </c>
      <c r="AB6" t="s">
        <v>17</v>
      </c>
      <c r="AC6" t="e">
        <f t="shared" si="0"/>
        <v>#REF!</v>
      </c>
    </row>
    <row r="7" spans="1:35">
      <c r="Y7" t="s">
        <v>13</v>
      </c>
      <c r="Z7" t="e">
        <f>VLOOKUP($Y7,LangTable,LangChoice,0)</f>
        <v>#REF!</v>
      </c>
      <c r="AB7" t="s">
        <v>18</v>
      </c>
      <c r="AC7" t="e">
        <f t="shared" si="0"/>
        <v>#REF!</v>
      </c>
    </row>
    <row r="8" spans="1:35" ht="13.5" thickBot="1">
      <c r="AB8" t="s">
        <v>19</v>
      </c>
      <c r="AC8" t="e">
        <f t="shared" si="0"/>
        <v>#REF!</v>
      </c>
    </row>
    <row r="9" spans="1:35" ht="14.25" thickTop="1" thickBot="1">
      <c r="A9" s="4" t="s">
        <v>26</v>
      </c>
      <c r="B9" s="6"/>
      <c r="C9" s="5"/>
      <c r="D9" s="7"/>
      <c r="E9" s="4" t="s">
        <v>27</v>
      </c>
      <c r="F9" s="6"/>
      <c r="G9" s="5"/>
      <c r="I9" s="4" t="s">
        <v>28</v>
      </c>
      <c r="J9" s="5"/>
      <c r="L9" s="4" t="s">
        <v>29</v>
      </c>
      <c r="M9" s="5"/>
      <c r="O9" s="4" t="s">
        <v>30</v>
      </c>
      <c r="P9" s="5"/>
      <c r="R9" s="4" t="s">
        <v>31</v>
      </c>
      <c r="S9" s="6"/>
      <c r="T9" s="5"/>
      <c r="V9" s="4" t="s">
        <v>32</v>
      </c>
      <c r="W9" s="5"/>
    </row>
    <row r="10" spans="1:35" ht="13.5" thickTop="1">
      <c r="A10">
        <v>0</v>
      </c>
      <c r="B10">
        <v>0</v>
      </c>
      <c r="E10">
        <v>0</v>
      </c>
      <c r="F10">
        <v>0</v>
      </c>
      <c r="I10">
        <v>0</v>
      </c>
      <c r="J10">
        <v>0.16071428571428573</v>
      </c>
      <c r="L10">
        <v>0</v>
      </c>
      <c r="M10">
        <v>80</v>
      </c>
      <c r="O10">
        <v>0</v>
      </c>
      <c r="P10">
        <v>0</v>
      </c>
      <c r="R10">
        <v>0</v>
      </c>
      <c r="S10">
        <v>0</v>
      </c>
      <c r="T10">
        <v>0</v>
      </c>
      <c r="U10">
        <v>-300</v>
      </c>
      <c r="V10">
        <v>0</v>
      </c>
      <c r="W10">
        <v>140</v>
      </c>
      <c r="X10">
        <v>-300</v>
      </c>
      <c r="Y10">
        <v>80</v>
      </c>
      <c r="AA10">
        <v>0</v>
      </c>
      <c r="AB10">
        <v>0</v>
      </c>
      <c r="AD10">
        <v>-300</v>
      </c>
      <c r="AE10">
        <v>83</v>
      </c>
      <c r="AF10">
        <v>85</v>
      </c>
      <c r="AH10">
        <v>0</v>
      </c>
      <c r="AI10">
        <v>0</v>
      </c>
    </row>
    <row r="11" spans="1:35">
      <c r="A11">
        <v>0</v>
      </c>
      <c r="B11">
        <v>10</v>
      </c>
      <c r="C11" t="s">
        <v>35</v>
      </c>
      <c r="I11">
        <v>0</v>
      </c>
      <c r="J11">
        <v>0.16071428571428573</v>
      </c>
      <c r="L11">
        <v>59.207228286471832</v>
      </c>
      <c r="M11">
        <v>80</v>
      </c>
      <c r="V11">
        <v>8751.7407999999996</v>
      </c>
      <c r="W11">
        <v>140</v>
      </c>
    </row>
    <row r="12" spans="1:35">
      <c r="I12">
        <v>0</v>
      </c>
      <c r="J12">
        <v>0.16071428571428573</v>
      </c>
      <c r="L12">
        <v>59.207228286471832</v>
      </c>
      <c r="M12">
        <v>100</v>
      </c>
    </row>
    <row r="13" spans="1:35">
      <c r="A13">
        <v>0</v>
      </c>
      <c r="B13">
        <v>0</v>
      </c>
      <c r="I13">
        <v>0</v>
      </c>
      <c r="J13">
        <v>0.16071428571428573</v>
      </c>
      <c r="L13">
        <v>68.263844531764676</v>
      </c>
      <c r="M13">
        <v>100</v>
      </c>
    </row>
    <row r="14" spans="1:35">
      <c r="A14">
        <v>0</v>
      </c>
      <c r="B14">
        <v>10</v>
      </c>
      <c r="I14">
        <v>0.73040000000000005</v>
      </c>
      <c r="J14">
        <v>0.16081875000000001</v>
      </c>
      <c r="L14">
        <v>68.263844531764676</v>
      </c>
      <c r="M14">
        <v>100</v>
      </c>
    </row>
    <row r="15" spans="1:35">
      <c r="I15">
        <v>0.74550000000000005</v>
      </c>
      <c r="J15">
        <v>0.1608253392857143</v>
      </c>
      <c r="L15">
        <v>147.93510000000001</v>
      </c>
      <c r="M15">
        <v>100</v>
      </c>
    </row>
    <row r="16" spans="1:35">
      <c r="A16">
        <v>590.47479999999996</v>
      </c>
      <c r="B16">
        <v>0</v>
      </c>
      <c r="I16">
        <v>1.1257999999999999</v>
      </c>
      <c r="J16">
        <v>0.16107991071428573</v>
      </c>
      <c r="L16">
        <v>147.93510000000001</v>
      </c>
      <c r="M16">
        <v>80</v>
      </c>
    </row>
    <row r="17" spans="1:13">
      <c r="A17">
        <v>590.47479999999996</v>
      </c>
      <c r="B17">
        <v>10</v>
      </c>
      <c r="C17" t="s">
        <v>36</v>
      </c>
      <c r="I17">
        <v>1.5061</v>
      </c>
      <c r="J17">
        <v>0.16150435714285716</v>
      </c>
      <c r="L17">
        <v>215.43510000000001</v>
      </c>
      <c r="M17">
        <v>80</v>
      </c>
    </row>
    <row r="18" spans="1:13">
      <c r="I18">
        <v>1.8864000000000001</v>
      </c>
      <c r="J18">
        <v>0.16209867857142859</v>
      </c>
      <c r="L18">
        <v>215.43510000000001</v>
      </c>
      <c r="M18">
        <v>120</v>
      </c>
    </row>
    <row r="19" spans="1:13">
      <c r="A19">
        <v>620.49210000000005</v>
      </c>
      <c r="B19">
        <v>0</v>
      </c>
      <c r="I19">
        <v>2.2667000000000002</v>
      </c>
      <c r="J19">
        <v>0.16286271428571431</v>
      </c>
      <c r="L19">
        <v>802.46100000000001</v>
      </c>
      <c r="M19">
        <v>120</v>
      </c>
    </row>
    <row r="20" spans="1:13">
      <c r="A20">
        <v>620.49210000000005</v>
      </c>
      <c r="B20">
        <v>10</v>
      </c>
      <c r="I20">
        <v>2.6471</v>
      </c>
      <c r="J20">
        <v>0.16379646428571429</v>
      </c>
      <c r="L20">
        <v>802.46100000000001</v>
      </c>
      <c r="M20">
        <v>100</v>
      </c>
    </row>
    <row r="21" spans="1:13">
      <c r="I21">
        <v>3.0274000000000001</v>
      </c>
      <c r="J21">
        <v>0.16490025000000003</v>
      </c>
      <c r="L21">
        <v>816.86099999999999</v>
      </c>
      <c r="M21">
        <v>100</v>
      </c>
    </row>
    <row r="22" spans="1:13">
      <c r="A22">
        <v>1248.3705</v>
      </c>
      <c r="B22">
        <v>0</v>
      </c>
      <c r="I22">
        <v>3.4077999999999999</v>
      </c>
      <c r="J22">
        <v>0.16617375000000001</v>
      </c>
      <c r="L22">
        <v>816.86099999999999</v>
      </c>
      <c r="M22">
        <v>120</v>
      </c>
    </row>
    <row r="23" spans="1:13">
      <c r="A23">
        <v>1248.3705</v>
      </c>
      <c r="B23">
        <v>10</v>
      </c>
      <c r="C23" t="s">
        <v>37</v>
      </c>
      <c r="I23">
        <v>3.7881999999999998</v>
      </c>
      <c r="J23">
        <v>0.16761728571428572</v>
      </c>
      <c r="L23">
        <v>912.04399999999998</v>
      </c>
      <c r="M23">
        <v>120</v>
      </c>
    </row>
    <row r="24" spans="1:13">
      <c r="I24">
        <v>4.1685999999999996</v>
      </c>
      <c r="J24">
        <v>0.16923069642857144</v>
      </c>
      <c r="L24">
        <v>912.04399999999998</v>
      </c>
      <c r="M24">
        <v>100</v>
      </c>
    </row>
    <row r="25" spans="1:13">
      <c r="A25">
        <v>1278.4006999999999</v>
      </c>
      <c r="B25">
        <v>0</v>
      </c>
      <c r="I25">
        <v>4.5491000000000001</v>
      </c>
      <c r="J25">
        <v>0.17101414285714286</v>
      </c>
      <c r="L25">
        <v>922.84400000000005</v>
      </c>
      <c r="M25">
        <v>100</v>
      </c>
    </row>
    <row r="26" spans="1:13">
      <c r="A26">
        <v>1278.4006999999999</v>
      </c>
      <c r="B26">
        <v>10</v>
      </c>
      <c r="I26">
        <v>4.9295999999999998</v>
      </c>
      <c r="J26">
        <v>0.1729674642857143</v>
      </c>
      <c r="L26">
        <v>922.84400000000005</v>
      </c>
      <c r="M26">
        <v>120</v>
      </c>
    </row>
    <row r="27" spans="1:13">
      <c r="I27">
        <v>5.3101000000000003</v>
      </c>
      <c r="J27">
        <v>0.17509098214285715</v>
      </c>
      <c r="L27">
        <v>1064.9947</v>
      </c>
      <c r="M27">
        <v>120</v>
      </c>
    </row>
    <row r="28" spans="1:13">
      <c r="A28">
        <v>1439.6351999999999</v>
      </c>
      <c r="B28">
        <v>0</v>
      </c>
      <c r="I28">
        <v>5.6906999999999996</v>
      </c>
      <c r="J28">
        <v>0.17738453571428572</v>
      </c>
      <c r="L28">
        <v>1064.9947</v>
      </c>
      <c r="M28">
        <v>120</v>
      </c>
    </row>
    <row r="29" spans="1:13">
      <c r="A29">
        <v>1439.6351999999999</v>
      </c>
      <c r="B29">
        <v>10</v>
      </c>
      <c r="C29" t="s">
        <v>38</v>
      </c>
      <c r="I29">
        <v>6.0712999999999999</v>
      </c>
      <c r="J29">
        <v>0.17984828571428574</v>
      </c>
      <c r="L29">
        <v>1145.6064000000001</v>
      </c>
      <c r="M29">
        <v>120</v>
      </c>
    </row>
    <row r="30" spans="1:13">
      <c r="I30">
        <v>6.4519000000000002</v>
      </c>
      <c r="J30">
        <v>0.18248239285714288</v>
      </c>
      <c r="L30">
        <v>1145.6064000000001</v>
      </c>
      <c r="M30">
        <v>80</v>
      </c>
    </row>
    <row r="31" spans="1:13">
      <c r="A31">
        <v>1469.6564000000001</v>
      </c>
      <c r="B31">
        <v>0</v>
      </c>
      <c r="I31">
        <v>6.8326000000000002</v>
      </c>
      <c r="J31">
        <v>0.18528669642857146</v>
      </c>
      <c r="L31">
        <v>1311.0140834554697</v>
      </c>
      <c r="M31">
        <v>80</v>
      </c>
    </row>
    <row r="32" spans="1:13">
      <c r="A32">
        <v>1469.6564000000001</v>
      </c>
      <c r="B32">
        <v>10</v>
      </c>
      <c r="I32">
        <v>7.2134</v>
      </c>
      <c r="J32">
        <v>0.18826119642857145</v>
      </c>
      <c r="L32">
        <v>1311.0140834554697</v>
      </c>
      <c r="M32">
        <v>60</v>
      </c>
    </row>
    <row r="33" spans="1:13">
      <c r="I33">
        <v>7.5941999999999998</v>
      </c>
      <c r="J33">
        <v>0.19140637500000002</v>
      </c>
      <c r="L33">
        <v>1353.2157999999999</v>
      </c>
      <c r="M33">
        <v>60</v>
      </c>
    </row>
    <row r="34" spans="1:13">
      <c r="A34">
        <v>2017.2279000000001</v>
      </c>
      <c r="B34">
        <v>0</v>
      </c>
      <c r="I34">
        <v>7.9751000000000003</v>
      </c>
      <c r="J34">
        <v>0.19472191071428574</v>
      </c>
      <c r="L34">
        <v>1353.2157999999999</v>
      </c>
      <c r="M34">
        <v>80</v>
      </c>
    </row>
    <row r="35" spans="1:13">
      <c r="A35">
        <v>2017.2279000000001</v>
      </c>
      <c r="B35">
        <v>10</v>
      </c>
      <c r="C35" t="s">
        <v>39</v>
      </c>
      <c r="I35">
        <v>8.3559999999999999</v>
      </c>
      <c r="J35">
        <v>0.1982079642857143</v>
      </c>
      <c r="L35">
        <v>1379.5345537475935</v>
      </c>
      <c r="M35">
        <v>80</v>
      </c>
    </row>
    <row r="36" spans="1:13">
      <c r="I36">
        <v>8.7370000000000001</v>
      </c>
      <c r="J36">
        <v>0.20186485714285715</v>
      </c>
      <c r="L36">
        <v>1379.5345537475935</v>
      </c>
      <c r="M36">
        <v>90</v>
      </c>
    </row>
    <row r="37" spans="1:13">
      <c r="A37">
        <v>2047.2588000000001</v>
      </c>
      <c r="B37">
        <v>0</v>
      </c>
      <c r="I37">
        <v>8.9623000000000008</v>
      </c>
      <c r="J37">
        <v>0.20410714285714288</v>
      </c>
      <c r="L37">
        <v>1501.4904746672764</v>
      </c>
      <c r="M37">
        <v>90</v>
      </c>
    </row>
    <row r="38" spans="1:13">
      <c r="A38">
        <v>2047.2588000000001</v>
      </c>
      <c r="B38">
        <v>10</v>
      </c>
      <c r="I38">
        <v>9.1222999999999992</v>
      </c>
      <c r="J38">
        <v>0.20573582142857144</v>
      </c>
      <c r="L38">
        <v>1501.4904746672764</v>
      </c>
      <c r="M38">
        <v>120</v>
      </c>
    </row>
    <row r="39" spans="1:13">
      <c r="I39">
        <v>9.4229000000000003</v>
      </c>
      <c r="J39">
        <v>0.20887360714285716</v>
      </c>
      <c r="L39">
        <v>1995.7768000000001</v>
      </c>
      <c r="M39">
        <v>120</v>
      </c>
    </row>
    <row r="40" spans="1:13">
      <c r="A40">
        <v>2305.1493999999998</v>
      </c>
      <c r="B40">
        <v>0</v>
      </c>
      <c r="I40">
        <v>9.5208999999999993</v>
      </c>
      <c r="J40">
        <v>0.20991776785714286</v>
      </c>
      <c r="L40">
        <v>1995.7768000000001</v>
      </c>
      <c r="M40">
        <v>90</v>
      </c>
    </row>
    <row r="41" spans="1:13">
      <c r="A41">
        <v>2305.1493999999998</v>
      </c>
      <c r="B41">
        <v>10</v>
      </c>
      <c r="C41" t="s">
        <v>40</v>
      </c>
      <c r="I41">
        <v>9.8485999999999994</v>
      </c>
      <c r="J41">
        <v>0.21348675</v>
      </c>
      <c r="L41">
        <v>2101.8651123492969</v>
      </c>
      <c r="M41">
        <v>90</v>
      </c>
    </row>
    <row r="42" spans="1:13">
      <c r="I42">
        <v>9.9373000000000005</v>
      </c>
      <c r="J42">
        <v>0.21447289285714288</v>
      </c>
      <c r="L42">
        <v>2101.8651123492969</v>
      </c>
      <c r="M42">
        <v>120</v>
      </c>
    </row>
    <row r="43" spans="1:13">
      <c r="A43">
        <v>2335.1905999999999</v>
      </c>
      <c r="B43">
        <v>0</v>
      </c>
      <c r="I43">
        <v>10.293200000000001</v>
      </c>
      <c r="J43">
        <v>0.21851116071428572</v>
      </c>
      <c r="L43">
        <v>2636.3128999999999</v>
      </c>
      <c r="M43">
        <v>120</v>
      </c>
    </row>
    <row r="44" spans="1:13">
      <c r="A44">
        <v>2335.1905999999999</v>
      </c>
      <c r="B44">
        <v>10</v>
      </c>
      <c r="I44">
        <v>10.371600000000001</v>
      </c>
      <c r="J44">
        <v>0.21941807142857145</v>
      </c>
      <c r="L44">
        <v>2636.3128999999999</v>
      </c>
      <c r="M44">
        <v>90</v>
      </c>
    </row>
    <row r="45" spans="1:13">
      <c r="I45">
        <v>10.757</v>
      </c>
      <c r="J45">
        <v>0.22396564285714288</v>
      </c>
      <c r="L45">
        <v>2834.8922240128754</v>
      </c>
      <c r="M45">
        <v>90</v>
      </c>
    </row>
    <row r="46" spans="1:13">
      <c r="A46">
        <v>2718.6039999999998</v>
      </c>
      <c r="B46">
        <v>0</v>
      </c>
      <c r="I46">
        <v>10.824</v>
      </c>
      <c r="J46">
        <v>0.2247703392857143</v>
      </c>
      <c r="L46">
        <v>2834.8922240128754</v>
      </c>
      <c r="M46">
        <v>120</v>
      </c>
    </row>
    <row r="47" spans="1:13">
      <c r="A47">
        <v>2718.6039999999998</v>
      </c>
      <c r="B47">
        <v>10</v>
      </c>
      <c r="C47" t="s">
        <v>41</v>
      </c>
      <c r="I47">
        <v>11.2401</v>
      </c>
      <c r="J47">
        <v>0.22986867857142859</v>
      </c>
      <c r="L47">
        <v>3210.3257000000003</v>
      </c>
      <c r="M47">
        <v>120</v>
      </c>
    </row>
    <row r="48" spans="1:13">
      <c r="I48">
        <v>11.294499999999999</v>
      </c>
      <c r="J48">
        <v>0.2305470535714286</v>
      </c>
      <c r="L48">
        <v>3210.3257000000003</v>
      </c>
      <c r="M48">
        <v>100</v>
      </c>
    </row>
    <row r="49" spans="1:13">
      <c r="A49">
        <v>2748.6505999999999</v>
      </c>
      <c r="B49">
        <v>0</v>
      </c>
      <c r="I49">
        <v>11.7425</v>
      </c>
      <c r="J49">
        <v>0.23623955357142859</v>
      </c>
      <c r="L49">
        <v>3370.1795999999999</v>
      </c>
      <c r="M49">
        <v>100</v>
      </c>
    </row>
    <row r="50" spans="1:13">
      <c r="A50">
        <v>2748.6505999999999</v>
      </c>
      <c r="B50">
        <v>10</v>
      </c>
      <c r="I50">
        <v>11.783200000000001</v>
      </c>
      <c r="J50">
        <v>0.23676557142857144</v>
      </c>
      <c r="L50">
        <v>3370.1795999999999</v>
      </c>
      <c r="M50">
        <v>50</v>
      </c>
    </row>
    <row r="51" spans="1:13">
      <c r="I51">
        <v>12.2643</v>
      </c>
      <c r="J51">
        <v>0.24309707142857145</v>
      </c>
      <c r="L51">
        <v>3482.9569000000001</v>
      </c>
      <c r="M51">
        <v>50</v>
      </c>
    </row>
    <row r="52" spans="1:13">
      <c r="A52">
        <v>3428.7435</v>
      </c>
      <c r="B52">
        <v>0</v>
      </c>
      <c r="I52">
        <v>12.2902</v>
      </c>
      <c r="J52">
        <v>0.24344325000000003</v>
      </c>
      <c r="L52">
        <v>3482.9569000000001</v>
      </c>
      <c r="M52">
        <v>70</v>
      </c>
    </row>
    <row r="53" spans="1:13">
      <c r="A53">
        <v>3428.7435</v>
      </c>
      <c r="B53">
        <v>10</v>
      </c>
      <c r="C53" t="s">
        <v>42</v>
      </c>
      <c r="I53">
        <v>12.8057</v>
      </c>
      <c r="J53">
        <v>0.25046067857142856</v>
      </c>
      <c r="L53">
        <v>3511.3092999999999</v>
      </c>
      <c r="M53">
        <v>70</v>
      </c>
    </row>
    <row r="54" spans="1:13">
      <c r="I54">
        <v>12.8156</v>
      </c>
      <c r="J54">
        <v>0.25059808928571431</v>
      </c>
      <c r="L54">
        <v>3511.3092999999999</v>
      </c>
      <c r="M54">
        <v>100</v>
      </c>
    </row>
    <row r="55" spans="1:13">
      <c r="A55">
        <v>3458.7464</v>
      </c>
      <c r="B55">
        <v>0</v>
      </c>
      <c r="I55">
        <v>13.359500000000001</v>
      </c>
      <c r="J55">
        <v>0.2582480892857143</v>
      </c>
      <c r="L55">
        <v>3643.9515000000001</v>
      </c>
      <c r="M55">
        <v>100</v>
      </c>
    </row>
    <row r="56" spans="1:13">
      <c r="A56">
        <v>3458.7464</v>
      </c>
      <c r="B56">
        <v>10</v>
      </c>
      <c r="I56">
        <v>13.9221</v>
      </c>
      <c r="J56">
        <v>0.26641124999999999</v>
      </c>
      <c r="L56">
        <v>3643.9515000000001</v>
      </c>
      <c r="M56">
        <v>70</v>
      </c>
    </row>
    <row r="57" spans="1:13">
      <c r="I57">
        <v>14.503500000000001</v>
      </c>
      <c r="J57">
        <v>0.27510589285714288</v>
      </c>
      <c r="L57">
        <v>3654.3847000000001</v>
      </c>
      <c r="M57">
        <v>70</v>
      </c>
    </row>
    <row r="58" spans="1:13">
      <c r="A58">
        <v>4056.2820999999999</v>
      </c>
      <c r="B58">
        <v>0</v>
      </c>
      <c r="I58">
        <v>15.1036</v>
      </c>
      <c r="J58">
        <v>0.28435066071428572</v>
      </c>
      <c r="L58">
        <v>3654.3847000000001</v>
      </c>
      <c r="M58">
        <v>80</v>
      </c>
    </row>
    <row r="59" spans="1:13">
      <c r="A59">
        <v>4056.2820999999999</v>
      </c>
      <c r="B59">
        <v>10</v>
      </c>
      <c r="C59" t="s">
        <v>43</v>
      </c>
      <c r="I59">
        <v>15.722799999999999</v>
      </c>
      <c r="J59">
        <v>0.29416419642857145</v>
      </c>
      <c r="L59">
        <v>3660.9443999999999</v>
      </c>
      <c r="M59">
        <v>80</v>
      </c>
    </row>
    <row r="60" spans="1:13">
      <c r="I60">
        <v>16.3611</v>
      </c>
      <c r="J60">
        <v>0.30456546428571429</v>
      </c>
      <c r="L60">
        <v>3660.9443999999999</v>
      </c>
      <c r="M60">
        <v>50</v>
      </c>
    </row>
    <row r="61" spans="1:13">
      <c r="A61">
        <v>4656.2970999999998</v>
      </c>
      <c r="B61">
        <v>0</v>
      </c>
      <c r="I61">
        <v>17.018599999999999</v>
      </c>
      <c r="J61">
        <v>0.31557358928571433</v>
      </c>
      <c r="L61">
        <v>3689.7444</v>
      </c>
      <c r="M61">
        <v>50</v>
      </c>
    </row>
    <row r="62" spans="1:13">
      <c r="A62">
        <v>4656.2970999999998</v>
      </c>
      <c r="B62">
        <v>10</v>
      </c>
      <c r="I62">
        <v>17.695499999999999</v>
      </c>
      <c r="J62">
        <v>0.32720785714285716</v>
      </c>
      <c r="L62">
        <v>3689.7444</v>
      </c>
      <c r="M62">
        <v>70</v>
      </c>
    </row>
    <row r="63" spans="1:13">
      <c r="I63">
        <v>18.3918</v>
      </c>
      <c r="J63">
        <v>0.33948803571428571</v>
      </c>
      <c r="L63">
        <v>3739.884</v>
      </c>
      <c r="M63">
        <v>70</v>
      </c>
    </row>
    <row r="64" spans="1:13">
      <c r="A64">
        <v>5278.0646999999999</v>
      </c>
      <c r="B64">
        <v>0</v>
      </c>
      <c r="I64">
        <v>19.107800000000001</v>
      </c>
      <c r="J64">
        <v>0.35243421428571431</v>
      </c>
      <c r="L64">
        <v>3739.884</v>
      </c>
      <c r="M64">
        <v>80</v>
      </c>
    </row>
    <row r="65" spans="1:13">
      <c r="A65">
        <v>5278.0646999999999</v>
      </c>
      <c r="B65">
        <v>10</v>
      </c>
      <c r="C65" t="s">
        <v>42</v>
      </c>
      <c r="I65">
        <v>19.843599999999999</v>
      </c>
      <c r="J65">
        <v>0.36606616071428577</v>
      </c>
      <c r="L65">
        <v>3955.2210999999998</v>
      </c>
      <c r="M65">
        <v>80</v>
      </c>
    </row>
    <row r="66" spans="1:13">
      <c r="I66">
        <v>20.599299999999999</v>
      </c>
      <c r="J66">
        <v>0.38040460714285718</v>
      </c>
      <c r="L66">
        <v>3955.2210999999998</v>
      </c>
      <c r="M66">
        <v>30</v>
      </c>
    </row>
    <row r="67" spans="1:13">
      <c r="A67">
        <v>5308.0972000000002</v>
      </c>
      <c r="B67">
        <v>0</v>
      </c>
      <c r="I67">
        <v>21.375</v>
      </c>
      <c r="J67">
        <v>0.39547028571428577</v>
      </c>
      <c r="L67">
        <v>4056.2820999999999</v>
      </c>
      <c r="M67">
        <v>30</v>
      </c>
    </row>
    <row r="68" spans="1:13">
      <c r="A68">
        <v>5308.0972000000002</v>
      </c>
      <c r="B68">
        <v>10</v>
      </c>
      <c r="I68">
        <v>22.170999999999999</v>
      </c>
      <c r="J68">
        <v>0.4112840892857143</v>
      </c>
      <c r="L68">
        <v>4056.2820999999999</v>
      </c>
      <c r="M68">
        <v>40</v>
      </c>
    </row>
    <row r="69" spans="1:13">
      <c r="I69">
        <v>22.987400000000001</v>
      </c>
      <c r="J69">
        <v>0.42786755357142864</v>
      </c>
      <c r="L69">
        <v>4709.3446000000004</v>
      </c>
      <c r="M69">
        <v>40</v>
      </c>
    </row>
    <row r="70" spans="1:13">
      <c r="A70">
        <v>5994.6189000000004</v>
      </c>
      <c r="B70">
        <v>0</v>
      </c>
      <c r="I70">
        <v>23.824300000000001</v>
      </c>
      <c r="J70">
        <v>0.44524237500000008</v>
      </c>
      <c r="L70">
        <v>4709.3446000000004</v>
      </c>
      <c r="M70">
        <v>80</v>
      </c>
    </row>
    <row r="71" spans="1:13">
      <c r="A71">
        <v>5994.6189000000004</v>
      </c>
      <c r="B71">
        <v>10</v>
      </c>
      <c r="C71" t="s">
        <v>41</v>
      </c>
      <c r="I71">
        <v>24.681999999999999</v>
      </c>
      <c r="J71">
        <v>0.46343041071428576</v>
      </c>
      <c r="L71">
        <v>4944.5092000000004</v>
      </c>
      <c r="M71">
        <v>80</v>
      </c>
    </row>
    <row r="72" spans="1:13">
      <c r="I72">
        <v>25.560600000000001</v>
      </c>
      <c r="J72">
        <v>0.48245432142857148</v>
      </c>
      <c r="L72">
        <v>4944.5092000000004</v>
      </c>
      <c r="M72">
        <v>70</v>
      </c>
    </row>
    <row r="73" spans="1:13">
      <c r="A73">
        <v>6024.6359000000002</v>
      </c>
      <c r="B73">
        <v>0</v>
      </c>
      <c r="I73">
        <v>26.4603</v>
      </c>
      <c r="J73">
        <v>0.50233676785714287</v>
      </c>
      <c r="L73">
        <v>4978.5832</v>
      </c>
      <c r="M73">
        <v>70</v>
      </c>
    </row>
    <row r="74" spans="1:13">
      <c r="A74">
        <v>6024.6359000000002</v>
      </c>
      <c r="B74">
        <v>10</v>
      </c>
      <c r="I74">
        <v>27.3813</v>
      </c>
      <c r="J74">
        <v>0.52310105357142855</v>
      </c>
      <c r="L74">
        <v>4978.5832</v>
      </c>
      <c r="M74">
        <v>40</v>
      </c>
    </row>
    <row r="75" spans="1:13">
      <c r="I75">
        <v>28.323799999999999</v>
      </c>
      <c r="J75">
        <v>0.54477048214285717</v>
      </c>
      <c r="L75">
        <v>5050.5832280998038</v>
      </c>
      <c r="M75">
        <v>40</v>
      </c>
    </row>
    <row r="76" spans="1:13">
      <c r="A76">
        <v>6386.8684999999996</v>
      </c>
      <c r="B76">
        <v>0</v>
      </c>
      <c r="I76">
        <v>29.2879</v>
      </c>
      <c r="J76">
        <v>0.56736948214285721</v>
      </c>
      <c r="L76">
        <v>5050.5832280998038</v>
      </c>
      <c r="M76">
        <v>100</v>
      </c>
    </row>
    <row r="77" spans="1:13">
      <c r="A77">
        <v>6386.8684999999996</v>
      </c>
      <c r="B77">
        <v>10</v>
      </c>
      <c r="C77" t="s">
        <v>40</v>
      </c>
      <c r="I77">
        <v>30.274000000000001</v>
      </c>
      <c r="J77">
        <v>0.59092216071428583</v>
      </c>
      <c r="L77">
        <v>5215.4176499999994</v>
      </c>
      <c r="M77">
        <v>100</v>
      </c>
    </row>
    <row r="78" spans="1:13">
      <c r="I78">
        <v>31.282299999999999</v>
      </c>
      <c r="J78">
        <v>0.61545358928571425</v>
      </c>
      <c r="L78">
        <v>5215.4176499999994</v>
      </c>
      <c r="M78">
        <v>70</v>
      </c>
    </row>
    <row r="79" spans="1:13">
      <c r="A79">
        <v>6416.8801999999996</v>
      </c>
      <c r="B79">
        <v>0</v>
      </c>
      <c r="I79">
        <v>32.312899999999999</v>
      </c>
      <c r="J79">
        <v>0.64098932142857146</v>
      </c>
      <c r="L79">
        <v>5225.7034000000003</v>
      </c>
      <c r="M79">
        <v>70</v>
      </c>
    </row>
    <row r="80" spans="1:13">
      <c r="A80">
        <v>6416.8801999999996</v>
      </c>
      <c r="B80">
        <v>10</v>
      </c>
      <c r="I80">
        <v>33.366100000000003</v>
      </c>
      <c r="J80">
        <v>0.66755523214285717</v>
      </c>
      <c r="L80">
        <v>5225.7034000000003</v>
      </c>
      <c r="M80">
        <v>70</v>
      </c>
    </row>
    <row r="81" spans="1:13">
      <c r="I81">
        <v>34.442100000000003</v>
      </c>
      <c r="J81">
        <v>0.69517767857142865</v>
      </c>
      <c r="L81">
        <v>5278.0646999999999</v>
      </c>
      <c r="M81">
        <v>70</v>
      </c>
    </row>
    <row r="82" spans="1:13">
      <c r="A82">
        <v>6672.6194999999998</v>
      </c>
      <c r="B82">
        <v>0</v>
      </c>
      <c r="I82">
        <v>35.541200000000003</v>
      </c>
      <c r="J82">
        <v>0.72388366071428578</v>
      </c>
      <c r="L82">
        <v>5278.0646999999999</v>
      </c>
      <c r="M82">
        <v>50</v>
      </c>
    </row>
    <row r="83" spans="1:13">
      <c r="A83">
        <v>6672.6194999999998</v>
      </c>
      <c r="B83">
        <v>10</v>
      </c>
      <c r="C83" t="s">
        <v>39</v>
      </c>
      <c r="I83">
        <v>36.663699999999999</v>
      </c>
      <c r="J83">
        <v>0.75370098214285719</v>
      </c>
      <c r="L83">
        <v>5339.9696000000004</v>
      </c>
      <c r="M83">
        <v>50</v>
      </c>
    </row>
    <row r="84" spans="1:13">
      <c r="I84">
        <v>37.809899999999999</v>
      </c>
      <c r="J84">
        <v>0.78465760714285726</v>
      </c>
      <c r="L84">
        <v>5339.9696000000004</v>
      </c>
      <c r="M84">
        <v>60</v>
      </c>
    </row>
    <row r="85" spans="1:13">
      <c r="A85">
        <v>6702.6207000000004</v>
      </c>
      <c r="B85">
        <v>0</v>
      </c>
      <c r="I85">
        <v>38.979900000000001</v>
      </c>
      <c r="J85">
        <v>0.8167826250000001</v>
      </c>
      <c r="L85">
        <v>5376.9403000000002</v>
      </c>
      <c r="M85">
        <v>60</v>
      </c>
    </row>
    <row r="86" spans="1:13">
      <c r="A86">
        <v>6702.6207000000004</v>
      </c>
      <c r="B86">
        <v>10</v>
      </c>
      <c r="I86">
        <v>40.174199999999999</v>
      </c>
      <c r="J86">
        <v>0.85010544642857144</v>
      </c>
      <c r="L86">
        <v>5376.9403000000002</v>
      </c>
      <c r="M86">
        <v>100</v>
      </c>
    </row>
    <row r="87" spans="1:13">
      <c r="I87">
        <v>41.393000000000001</v>
      </c>
      <c r="J87">
        <v>0.88465628571428578</v>
      </c>
      <c r="L87">
        <v>5533.143</v>
      </c>
      <c r="M87">
        <v>100</v>
      </c>
    </row>
    <row r="88" spans="1:13">
      <c r="A88">
        <v>7250.7849999999999</v>
      </c>
      <c r="B88">
        <v>0</v>
      </c>
      <c r="I88">
        <v>42.636499999999998</v>
      </c>
      <c r="J88">
        <v>0.92046600000000012</v>
      </c>
      <c r="L88">
        <v>5533.143</v>
      </c>
      <c r="M88">
        <v>110</v>
      </c>
    </row>
    <row r="89" spans="1:13">
      <c r="A89">
        <v>7250.7849999999999</v>
      </c>
      <c r="B89">
        <v>10</v>
      </c>
      <c r="C89" t="s">
        <v>38</v>
      </c>
      <c r="I89">
        <v>43.905299999999997</v>
      </c>
      <c r="J89">
        <v>0.95756625000000006</v>
      </c>
      <c r="L89">
        <v>5769.5110500000001</v>
      </c>
      <c r="M89">
        <v>110</v>
      </c>
    </row>
    <row r="90" spans="1:13">
      <c r="I90">
        <v>45.1995</v>
      </c>
      <c r="J90">
        <v>0.99598966071428585</v>
      </c>
      <c r="L90">
        <v>5769.5110500000001</v>
      </c>
      <c r="M90">
        <v>115</v>
      </c>
    </row>
    <row r="91" spans="1:13">
      <c r="A91">
        <v>7280.7933999999996</v>
      </c>
      <c r="B91">
        <v>0</v>
      </c>
      <c r="I91">
        <v>46.519599999999997</v>
      </c>
      <c r="J91">
        <v>1.0357693392857144</v>
      </c>
      <c r="L91">
        <v>5924.2812999999996</v>
      </c>
      <c r="M91">
        <v>115</v>
      </c>
    </row>
    <row r="92" spans="1:13">
      <c r="A92">
        <v>7280.7933999999996</v>
      </c>
      <c r="B92">
        <v>10</v>
      </c>
      <c r="I92">
        <v>47.8658</v>
      </c>
      <c r="J92">
        <v>1.0769396785714287</v>
      </c>
      <c r="L92">
        <v>5924.2812999999996</v>
      </c>
      <c r="M92">
        <v>90</v>
      </c>
    </row>
    <row r="93" spans="1:13">
      <c r="I93">
        <v>49.238700000000001</v>
      </c>
      <c r="J93">
        <v>1.1195357142857145</v>
      </c>
      <c r="L93">
        <v>6118.0789999999997</v>
      </c>
      <c r="M93">
        <v>90</v>
      </c>
    </row>
    <row r="94" spans="1:13">
      <c r="A94">
        <v>7446.5541000000003</v>
      </c>
      <c r="B94">
        <v>0</v>
      </c>
      <c r="I94">
        <v>50.638500000000001</v>
      </c>
      <c r="J94">
        <v>1.1635932857142859</v>
      </c>
      <c r="L94">
        <v>6118.0789999999997</v>
      </c>
      <c r="M94">
        <v>120</v>
      </c>
    </row>
    <row r="95" spans="1:13">
      <c r="A95">
        <v>7446.5541000000003</v>
      </c>
      <c r="B95">
        <v>10</v>
      </c>
      <c r="C95" t="s">
        <v>37</v>
      </c>
      <c r="I95">
        <v>52.0657</v>
      </c>
      <c r="J95">
        <v>1.2091496785714286</v>
      </c>
      <c r="L95">
        <v>6622.2817999999997</v>
      </c>
      <c r="M95">
        <v>120</v>
      </c>
    </row>
    <row r="96" spans="1:13">
      <c r="I96">
        <v>53.520699999999998</v>
      </c>
      <c r="J96">
        <v>1.2562428214285715</v>
      </c>
      <c r="L96">
        <v>6622.2817999999997</v>
      </c>
      <c r="M96">
        <v>90</v>
      </c>
    </row>
    <row r="97" spans="1:13">
      <c r="A97">
        <v>7476.5546999999997</v>
      </c>
      <c r="B97">
        <v>0</v>
      </c>
      <c r="I97">
        <v>55.003900000000002</v>
      </c>
      <c r="J97">
        <v>1.3049119285714286</v>
      </c>
      <c r="L97">
        <v>6672.6194999999998</v>
      </c>
      <c r="M97">
        <v>90</v>
      </c>
    </row>
    <row r="98" spans="1:13">
      <c r="A98">
        <v>7476.5546999999997</v>
      </c>
      <c r="B98">
        <v>10</v>
      </c>
      <c r="I98">
        <v>56.515799999999999</v>
      </c>
      <c r="J98">
        <v>1.3551975000000003</v>
      </c>
      <c r="L98">
        <v>6672.6194999999998</v>
      </c>
      <c r="M98">
        <v>120</v>
      </c>
    </row>
    <row r="99" spans="1:13">
      <c r="I99">
        <v>57.9358</v>
      </c>
      <c r="J99">
        <v>1.4030357142857144</v>
      </c>
      <c r="L99">
        <v>7224.5509999999995</v>
      </c>
      <c r="M99">
        <v>120</v>
      </c>
    </row>
    <row r="100" spans="1:13">
      <c r="A100">
        <v>8069.2564000000002</v>
      </c>
      <c r="B100">
        <v>0</v>
      </c>
      <c r="I100">
        <v>58.056899999999999</v>
      </c>
      <c r="J100">
        <v>1.4071414821428574</v>
      </c>
      <c r="L100">
        <v>7224.5509999999995</v>
      </c>
      <c r="M100">
        <v>90</v>
      </c>
    </row>
    <row r="101" spans="1:13">
      <c r="A101">
        <v>8069.2564000000002</v>
      </c>
      <c r="B101">
        <v>10</v>
      </c>
      <c r="C101" t="s">
        <v>36</v>
      </c>
      <c r="I101">
        <v>59.627600000000001</v>
      </c>
      <c r="J101">
        <v>1.4607855000000003</v>
      </c>
      <c r="L101">
        <v>7364.8465999999999</v>
      </c>
      <c r="M101">
        <v>90</v>
      </c>
    </row>
    <row r="102" spans="1:13">
      <c r="I102">
        <v>60.4694</v>
      </c>
      <c r="J102">
        <v>1.4898214285714286</v>
      </c>
      <c r="L102">
        <v>7364.8465999999999</v>
      </c>
      <c r="M102">
        <v>60</v>
      </c>
    </row>
    <row r="103" spans="1:13">
      <c r="A103">
        <v>8099.2686999999996</v>
      </c>
      <c r="B103">
        <v>0</v>
      </c>
      <c r="I103">
        <v>61.2286</v>
      </c>
      <c r="J103">
        <v>1.5161769642857144</v>
      </c>
      <c r="L103">
        <v>7493.6658266666655</v>
      </c>
      <c r="M103">
        <v>60</v>
      </c>
    </row>
    <row r="104" spans="1:13">
      <c r="A104">
        <v>8099.2686999999996</v>
      </c>
      <c r="B104">
        <v>10</v>
      </c>
      <c r="I104">
        <v>62.860100000000003</v>
      </c>
      <c r="J104">
        <v>1.5733560535714286</v>
      </c>
      <c r="L104">
        <v>7493.6658266666655</v>
      </c>
      <c r="M104">
        <v>80</v>
      </c>
    </row>
    <row r="105" spans="1:13">
      <c r="I105">
        <v>64.522999999999996</v>
      </c>
      <c r="J105">
        <v>1.6323725892857144</v>
      </c>
      <c r="L105">
        <v>7557.3586999999998</v>
      </c>
      <c r="M105">
        <v>80</v>
      </c>
    </row>
    <row r="106" spans="1:13">
      <c r="A106">
        <v>8751.7333999999992</v>
      </c>
      <c r="B106">
        <v>0</v>
      </c>
      <c r="I106">
        <v>66.217600000000004</v>
      </c>
      <c r="J106">
        <v>1.6932749464285715</v>
      </c>
      <c r="L106">
        <v>7557.3586999999998</v>
      </c>
      <c r="M106">
        <v>120</v>
      </c>
    </row>
    <row r="107" spans="1:13">
      <c r="A107">
        <v>8751.7333999999992</v>
      </c>
      <c r="B107">
        <v>10</v>
      </c>
      <c r="C107" t="s">
        <v>35</v>
      </c>
      <c r="I107">
        <v>67.077500000000001</v>
      </c>
      <c r="J107">
        <v>1.7244642857142858</v>
      </c>
      <c r="L107">
        <v>7802.5290895841499</v>
      </c>
      <c r="M107">
        <v>120</v>
      </c>
    </row>
    <row r="108" spans="1:13">
      <c r="I108">
        <v>67.944800000000001</v>
      </c>
      <c r="J108">
        <v>1.7561163214285715</v>
      </c>
      <c r="L108">
        <v>7802.5290895841499</v>
      </c>
      <c r="M108">
        <v>100</v>
      </c>
    </row>
    <row r="109" spans="1:13">
      <c r="A109">
        <v>8751.7407999999996</v>
      </c>
      <c r="B109">
        <v>0</v>
      </c>
      <c r="I109">
        <v>69.442999999999998</v>
      </c>
      <c r="J109">
        <v>1.8112500000000002</v>
      </c>
      <c r="L109">
        <v>7806.1291000000001</v>
      </c>
      <c r="M109">
        <v>100</v>
      </c>
    </row>
    <row r="110" spans="1:13">
      <c r="A110">
        <v>8751.7407999999996</v>
      </c>
      <c r="B110">
        <v>10</v>
      </c>
      <c r="I110">
        <v>69.704899999999995</v>
      </c>
      <c r="J110">
        <v>1.8209442857142857</v>
      </c>
      <c r="L110">
        <v>7806.1291000000001</v>
      </c>
      <c r="M110">
        <v>120</v>
      </c>
    </row>
    <row r="111" spans="1:13">
      <c r="I111">
        <v>71.498699999999999</v>
      </c>
      <c r="J111">
        <v>1.8878123571428571</v>
      </c>
      <c r="L111">
        <v>7918.3011000000006</v>
      </c>
      <c r="M111">
        <v>120</v>
      </c>
    </row>
    <row r="112" spans="1:13">
      <c r="I112">
        <v>73.326899999999995</v>
      </c>
      <c r="J112">
        <v>1.956777910714286</v>
      </c>
      <c r="L112">
        <v>7918.3011000000006</v>
      </c>
      <c r="M112">
        <v>120</v>
      </c>
    </row>
    <row r="113" spans="9:13">
      <c r="I113">
        <v>75.190100000000001</v>
      </c>
      <c r="J113">
        <v>2.0278981607142859</v>
      </c>
      <c r="L113">
        <v>8463.4607500000002</v>
      </c>
      <c r="M113">
        <v>120</v>
      </c>
    </row>
    <row r="114" spans="9:13">
      <c r="I114">
        <v>77.089100000000002</v>
      </c>
      <c r="J114">
        <v>2.1012332142857142</v>
      </c>
      <c r="L114">
        <v>8463.4607500000002</v>
      </c>
      <c r="M114">
        <v>70</v>
      </c>
    </row>
    <row r="115" spans="9:13">
      <c r="I115">
        <v>79.024699999999996</v>
      </c>
      <c r="J115">
        <v>2.1768446250000002</v>
      </c>
      <c r="L115">
        <v>8535.9753000000001</v>
      </c>
      <c r="M115">
        <v>70</v>
      </c>
    </row>
    <row r="116" spans="9:13">
      <c r="I116">
        <v>80.997699999999995</v>
      </c>
      <c r="J116">
        <v>2.2547968392857145</v>
      </c>
      <c r="L116">
        <v>8535.9753000000001</v>
      </c>
      <c r="M116">
        <v>60</v>
      </c>
    </row>
    <row r="117" spans="9:13">
      <c r="I117">
        <v>83.008899999999997</v>
      </c>
      <c r="J117">
        <v>2.3351567142857146</v>
      </c>
      <c r="L117">
        <v>8589.9753000000001</v>
      </c>
      <c r="M117">
        <v>60</v>
      </c>
    </row>
    <row r="118" spans="9:13">
      <c r="I118">
        <v>85.059200000000004</v>
      </c>
      <c r="J118">
        <v>2.4179936785714284</v>
      </c>
      <c r="L118">
        <v>8589.9753000000001</v>
      </c>
      <c r="M118">
        <v>80</v>
      </c>
    </row>
    <row r="119" spans="9:13">
      <c r="I119">
        <v>87.149500000000003</v>
      </c>
      <c r="J119">
        <v>2.5033797321428573</v>
      </c>
      <c r="L119">
        <v>8624.7664999999997</v>
      </c>
      <c r="M119">
        <v>80</v>
      </c>
    </row>
    <row r="120" spans="9:13">
      <c r="I120">
        <v>89.280799999999999</v>
      </c>
      <c r="J120">
        <v>2.5913902499999999</v>
      </c>
      <c r="L120">
        <v>8624.7664999999997</v>
      </c>
      <c r="M120">
        <v>100</v>
      </c>
    </row>
    <row r="121" spans="9:13">
      <c r="I121">
        <v>91.453999999999994</v>
      </c>
      <c r="J121">
        <v>2.6821033392857143</v>
      </c>
      <c r="L121">
        <v>8693.9465</v>
      </c>
      <c r="M121">
        <v>100</v>
      </c>
    </row>
    <row r="122" spans="9:13">
      <c r="I122">
        <v>93.670199999999994</v>
      </c>
      <c r="J122">
        <v>2.775600482142857</v>
      </c>
      <c r="L122">
        <v>8693.9465</v>
      </c>
      <c r="M122">
        <v>80</v>
      </c>
    </row>
    <row r="123" spans="9:13">
      <c r="I123">
        <v>95.930400000000006</v>
      </c>
      <c r="J123">
        <v>2.871967017857143</v>
      </c>
      <c r="L123">
        <v>8751.7333999999992</v>
      </c>
      <c r="M123">
        <v>80</v>
      </c>
    </row>
    <row r="124" spans="9:13">
      <c r="I124">
        <v>98.236000000000004</v>
      </c>
      <c r="J124">
        <v>2.9712916607142859</v>
      </c>
      <c r="L124">
        <v>8751.7333999999992</v>
      </c>
      <c r="M124">
        <v>80</v>
      </c>
    </row>
    <row r="125" spans="9:13">
      <c r="I125">
        <v>100.5879</v>
      </c>
      <c r="J125">
        <v>3.0736673035714288</v>
      </c>
      <c r="L125">
        <v>8751.7407999999996</v>
      </c>
      <c r="M125">
        <v>80</v>
      </c>
    </row>
    <row r="126" spans="9:13">
      <c r="I126">
        <v>102.9876</v>
      </c>
      <c r="J126">
        <v>3.1791908571428573</v>
      </c>
    </row>
    <row r="127" spans="9:13">
      <c r="I127">
        <v>105.4363</v>
      </c>
      <c r="J127">
        <v>3.2879637321428574</v>
      </c>
    </row>
    <row r="128" spans="9:13">
      <c r="I128">
        <v>105.4363</v>
      </c>
      <c r="J128">
        <v>3.2879637321428574</v>
      </c>
    </row>
    <row r="129" spans="9:10">
      <c r="I129">
        <v>140.09729999999999</v>
      </c>
      <c r="J129">
        <v>4.8353290714285713</v>
      </c>
    </row>
    <row r="130" spans="9:10">
      <c r="I130">
        <v>140.09729999999999</v>
      </c>
      <c r="J130">
        <v>4.8353290714285713</v>
      </c>
    </row>
    <row r="131" spans="9:10">
      <c r="I131">
        <v>145.8201</v>
      </c>
      <c r="J131">
        <v>5.0671260000000009</v>
      </c>
    </row>
    <row r="132" spans="9:10">
      <c r="I132">
        <v>146.67160000000001</v>
      </c>
      <c r="J132">
        <v>5.0977301785714291</v>
      </c>
    </row>
    <row r="133" spans="9:10">
      <c r="I133">
        <v>146.7201</v>
      </c>
      <c r="J133">
        <v>5.0994642857142862</v>
      </c>
    </row>
    <row r="134" spans="9:10">
      <c r="I134">
        <v>146.7201</v>
      </c>
      <c r="J134">
        <v>5.0994642857142862</v>
      </c>
    </row>
    <row r="135" spans="9:10">
      <c r="I135">
        <v>149.15010000000001</v>
      </c>
      <c r="J135">
        <v>5.1862500000000002</v>
      </c>
    </row>
    <row r="136" spans="9:10">
      <c r="I136">
        <v>214.2201</v>
      </c>
      <c r="J136">
        <v>7.5101785714285718</v>
      </c>
    </row>
    <row r="137" spans="9:10">
      <c r="I137">
        <v>216.65010000000001</v>
      </c>
      <c r="J137">
        <v>7.5969642857142867</v>
      </c>
    </row>
    <row r="138" spans="9:10">
      <c r="I138">
        <v>216.81549999999999</v>
      </c>
      <c r="J138">
        <v>7.6028695714285721</v>
      </c>
    </row>
    <row r="139" spans="9:10">
      <c r="I139">
        <v>218.42750000000001</v>
      </c>
      <c r="J139">
        <v>7.660820892857144</v>
      </c>
    </row>
    <row r="140" spans="9:10">
      <c r="I140">
        <v>220.15459999999999</v>
      </c>
      <c r="J140">
        <v>7.7236593750000013</v>
      </c>
    </row>
    <row r="141" spans="9:10">
      <c r="I141">
        <v>221.91470000000001</v>
      </c>
      <c r="J141">
        <v>7.7884858928571434</v>
      </c>
    </row>
    <row r="142" spans="9:10">
      <c r="I142">
        <v>223.70849999999999</v>
      </c>
      <c r="J142">
        <v>7.8553541249999999</v>
      </c>
    </row>
    <row r="143" spans="9:10">
      <c r="I143">
        <v>225.53659999999999</v>
      </c>
      <c r="J143">
        <v>7.9243196785714289</v>
      </c>
    </row>
    <row r="144" spans="9:10">
      <c r="I144">
        <v>227.3999</v>
      </c>
      <c r="J144">
        <v>7.9954399285714297</v>
      </c>
    </row>
    <row r="145" spans="9:10">
      <c r="I145">
        <v>229.2989</v>
      </c>
      <c r="J145">
        <v>8.0687748214285726</v>
      </c>
    </row>
    <row r="146" spans="9:10">
      <c r="I146">
        <v>231.2345</v>
      </c>
      <c r="J146">
        <v>8.1443863928571432</v>
      </c>
    </row>
    <row r="147" spans="9:10">
      <c r="I147">
        <v>233.20750000000001</v>
      </c>
      <c r="J147">
        <v>8.2223386071428575</v>
      </c>
    </row>
    <row r="148" spans="9:10">
      <c r="I148">
        <v>235.21870000000001</v>
      </c>
      <c r="J148">
        <v>8.3026984821428567</v>
      </c>
    </row>
    <row r="149" spans="9:10">
      <c r="I149">
        <v>237.26900000000001</v>
      </c>
      <c r="J149">
        <v>8.3855354464285732</v>
      </c>
    </row>
    <row r="150" spans="9:10">
      <c r="I150">
        <v>239.35929999999999</v>
      </c>
      <c r="J150">
        <v>8.4709215000000011</v>
      </c>
    </row>
    <row r="151" spans="9:10">
      <c r="I151">
        <v>241.4905</v>
      </c>
      <c r="J151">
        <v>8.5589318571428574</v>
      </c>
    </row>
    <row r="152" spans="9:10">
      <c r="I152">
        <v>243.66370000000001</v>
      </c>
      <c r="J152">
        <v>8.6496449464285714</v>
      </c>
    </row>
    <row r="153" spans="9:10">
      <c r="I153">
        <v>245.87989999999999</v>
      </c>
      <c r="J153">
        <v>8.74314225</v>
      </c>
    </row>
    <row r="154" spans="9:10">
      <c r="I154">
        <v>248.14019999999999</v>
      </c>
      <c r="J154">
        <v>8.8395087857142851</v>
      </c>
    </row>
    <row r="155" spans="9:10">
      <c r="I155">
        <v>250.44569999999999</v>
      </c>
      <c r="J155">
        <v>8.9388334285714297</v>
      </c>
    </row>
    <row r="156" spans="9:10">
      <c r="I156">
        <v>252.79769999999999</v>
      </c>
      <c r="J156">
        <v>9.0412090714285718</v>
      </c>
    </row>
    <row r="157" spans="9:10">
      <c r="I157">
        <v>254.53100000000001</v>
      </c>
      <c r="J157">
        <v>9.1173214285714295</v>
      </c>
    </row>
    <row r="158" spans="9:10">
      <c r="I158">
        <v>255.17250000000001</v>
      </c>
      <c r="J158">
        <v>9.1456323750000017</v>
      </c>
    </row>
    <row r="159" spans="9:10">
      <c r="I159">
        <v>255.51269870383655</v>
      </c>
      <c r="J159">
        <v>9.1607142857142865</v>
      </c>
    </row>
    <row r="160" spans="9:10">
      <c r="I160">
        <v>256.49149999999997</v>
      </c>
      <c r="J160">
        <v>9.1260989010989011</v>
      </c>
    </row>
    <row r="161" spans="9:10">
      <c r="I161">
        <v>257.23050000000001</v>
      </c>
      <c r="J161">
        <v>9.0998304395604404</v>
      </c>
    </row>
    <row r="162" spans="9:10">
      <c r="I162">
        <v>259.2346</v>
      </c>
      <c r="J162">
        <v>9.0280991575091587</v>
      </c>
    </row>
    <row r="163" spans="9:10">
      <c r="I163">
        <v>261.27199999999999</v>
      </c>
      <c r="J163">
        <v>8.9544527472527484</v>
      </c>
    </row>
    <row r="164" spans="9:10">
      <c r="I164">
        <v>263.34339999999997</v>
      </c>
      <c r="J164">
        <v>8.8788418498168511</v>
      </c>
    </row>
    <row r="165" spans="9:10">
      <c r="I165">
        <v>265.44940000000003</v>
      </c>
      <c r="J165">
        <v>8.8012151831501839</v>
      </c>
    </row>
    <row r="166" spans="9:10">
      <c r="I166">
        <v>267.5908</v>
      </c>
      <c r="J166">
        <v>8.7215195421245433</v>
      </c>
    </row>
    <row r="167" spans="9:10">
      <c r="I167">
        <v>269.76850000000002</v>
      </c>
      <c r="J167">
        <v>8.6396996703296711</v>
      </c>
    </row>
    <row r="168" spans="9:10">
      <c r="I168">
        <v>271.98329999999999</v>
      </c>
      <c r="J168">
        <v>8.5556980036630055</v>
      </c>
    </row>
    <row r="169" spans="9:10">
      <c r="I169">
        <v>274.23599999999999</v>
      </c>
      <c r="J169">
        <v>8.4694549267399264</v>
      </c>
    </row>
    <row r="170" spans="9:10">
      <c r="I170">
        <v>276.52760000000001</v>
      </c>
      <c r="J170">
        <v>8.3809081318681322</v>
      </c>
    </row>
    <row r="171" spans="9:10">
      <c r="I171">
        <v>278.85899999999998</v>
      </c>
      <c r="J171">
        <v>8.2899928754578767</v>
      </c>
    </row>
    <row r="172" spans="9:10">
      <c r="I172">
        <v>281.2312</v>
      </c>
      <c r="J172">
        <v>8.1966415934065946</v>
      </c>
    </row>
    <row r="173" spans="9:10">
      <c r="I173">
        <v>283.64519999999999</v>
      </c>
      <c r="J173">
        <v>8.1007836446886454</v>
      </c>
    </row>
    <row r="174" spans="9:10">
      <c r="I174">
        <v>286.10219999999998</v>
      </c>
      <c r="J174">
        <v>8.0023458241758245</v>
      </c>
    </row>
    <row r="175" spans="9:10">
      <c r="I175">
        <v>288.60329999999999</v>
      </c>
      <c r="J175">
        <v>7.9012509523809529</v>
      </c>
    </row>
    <row r="176" spans="9:10">
      <c r="I176">
        <v>291.14960000000002</v>
      </c>
      <c r="J176">
        <v>7.7974190293040309</v>
      </c>
    </row>
    <row r="177" spans="9:10">
      <c r="I177">
        <v>293.74250000000001</v>
      </c>
      <c r="J177">
        <v>7.6907660805860818</v>
      </c>
    </row>
    <row r="178" spans="9:10">
      <c r="I178">
        <v>296.38319999999999</v>
      </c>
      <c r="J178">
        <v>7.5812040293040299</v>
      </c>
    </row>
    <row r="179" spans="9:10">
      <c r="I179">
        <v>299.07319999999999</v>
      </c>
      <c r="J179">
        <v>7.4686409523809525</v>
      </c>
    </row>
    <row r="180" spans="9:10">
      <c r="I180">
        <v>301.81389999999999</v>
      </c>
      <c r="J180">
        <v>7.3529801831501844</v>
      </c>
    </row>
    <row r="181" spans="9:10">
      <c r="I181">
        <v>304.60680000000002</v>
      </c>
      <c r="J181">
        <v>7.2341205677655687</v>
      </c>
    </row>
    <row r="182" spans="9:10">
      <c r="I182">
        <v>304.60680000000002</v>
      </c>
      <c r="J182">
        <v>7.2341205677655687</v>
      </c>
    </row>
    <row r="183" spans="9:10">
      <c r="I183">
        <v>375.71449999999999</v>
      </c>
      <c r="J183">
        <v>4.195329670329671</v>
      </c>
    </row>
    <row r="184" spans="9:10">
      <c r="I184">
        <v>376.52449999999999</v>
      </c>
      <c r="J184">
        <v>4.1607142857142865</v>
      </c>
    </row>
    <row r="185" spans="9:10">
      <c r="I185">
        <v>377.33449999999999</v>
      </c>
      <c r="J185">
        <v>4.1648681318681327</v>
      </c>
    </row>
    <row r="186" spans="9:10">
      <c r="I186">
        <v>553.00519999999995</v>
      </c>
      <c r="J186">
        <v>5.0657431934065942</v>
      </c>
    </row>
    <row r="187" spans="9:10">
      <c r="I187">
        <v>553.00519999999995</v>
      </c>
      <c r="J187">
        <v>5.0657431934065942</v>
      </c>
    </row>
    <row r="188" spans="9:10">
      <c r="I188">
        <v>582.30050000000006</v>
      </c>
      <c r="J188">
        <v>5.1565604395604403</v>
      </c>
    </row>
    <row r="189" spans="9:10">
      <c r="I189">
        <v>586.95569999999998</v>
      </c>
      <c r="J189">
        <v>5.1600501164835171</v>
      </c>
    </row>
    <row r="190" spans="9:10">
      <c r="I190">
        <v>588.49890000000005</v>
      </c>
      <c r="J190">
        <v>5.1605447472527475</v>
      </c>
    </row>
    <row r="191" spans="9:10">
      <c r="I191">
        <v>589.59209999999996</v>
      </c>
      <c r="J191">
        <v>5.1606955934065946</v>
      </c>
    </row>
    <row r="192" spans="9:10">
      <c r="I192">
        <v>590.47479999999996</v>
      </c>
      <c r="J192">
        <v>5.1607142857142865</v>
      </c>
    </row>
    <row r="193" spans="9:10">
      <c r="I193">
        <v>590.47479999999996</v>
      </c>
      <c r="J193">
        <v>5.1607142857142865</v>
      </c>
    </row>
    <row r="194" spans="9:10">
      <c r="I194">
        <v>590.49210000000005</v>
      </c>
      <c r="J194">
        <v>5.1607142857142865</v>
      </c>
    </row>
    <row r="195" spans="9:10">
      <c r="I195">
        <v>590.49210000000005</v>
      </c>
      <c r="J195">
        <v>5.1607142857142865</v>
      </c>
    </row>
    <row r="196" spans="9:10">
      <c r="I196">
        <v>620.49210000000005</v>
      </c>
      <c r="J196">
        <v>5.1607142857142865</v>
      </c>
    </row>
    <row r="197" spans="9:10">
      <c r="I197">
        <v>620.49210000000005</v>
      </c>
      <c r="J197">
        <v>5.1607142857142865</v>
      </c>
    </row>
    <row r="198" spans="9:10">
      <c r="I198">
        <v>621.23530000000005</v>
      </c>
      <c r="J198">
        <v>5.1607396190476198</v>
      </c>
    </row>
    <row r="199" spans="9:10">
      <c r="I199">
        <v>621.23749999999995</v>
      </c>
      <c r="J199">
        <v>5.1607398412698418</v>
      </c>
    </row>
    <row r="200" spans="9:10">
      <c r="I200">
        <v>621.61120000000005</v>
      </c>
      <c r="J200">
        <v>5.1607975079365094</v>
      </c>
    </row>
    <row r="201" spans="9:10">
      <c r="I201">
        <v>621.98500000000001</v>
      </c>
      <c r="J201">
        <v>5.1608936560846566</v>
      </c>
    </row>
    <row r="202" spans="9:10">
      <c r="I202">
        <v>622.35879999999997</v>
      </c>
      <c r="J202">
        <v>5.1610282486772494</v>
      </c>
    </row>
    <row r="203" spans="9:10">
      <c r="I203">
        <v>622.73260000000005</v>
      </c>
      <c r="J203">
        <v>5.1612013227513236</v>
      </c>
    </row>
    <row r="204" spans="9:10">
      <c r="I204">
        <v>623.10640000000001</v>
      </c>
      <c r="J204">
        <v>5.1614128412698417</v>
      </c>
    </row>
    <row r="205" spans="9:10">
      <c r="I205">
        <v>623.48030000000006</v>
      </c>
      <c r="J205">
        <v>5.161662841269842</v>
      </c>
    </row>
    <row r="206" spans="9:10">
      <c r="I206">
        <v>623.85419999999999</v>
      </c>
      <c r="J206">
        <v>5.1619513597883602</v>
      </c>
    </row>
    <row r="207" spans="9:10">
      <c r="I207">
        <v>624.22810000000004</v>
      </c>
      <c r="J207">
        <v>5.162278322751324</v>
      </c>
    </row>
    <row r="208" spans="9:10">
      <c r="I208">
        <v>624.60209999999995</v>
      </c>
      <c r="J208">
        <v>5.1626438412698423</v>
      </c>
    </row>
    <row r="209" spans="9:10">
      <c r="I209">
        <v>624.97609999999997</v>
      </c>
      <c r="J209">
        <v>5.1630478783068794</v>
      </c>
    </row>
    <row r="210" spans="9:10">
      <c r="I210">
        <v>625.35019999999997</v>
      </c>
      <c r="J210">
        <v>5.1634904708994718</v>
      </c>
    </row>
    <row r="211" spans="9:10">
      <c r="I211">
        <v>625.72429999999997</v>
      </c>
      <c r="J211">
        <v>5.1639716190476195</v>
      </c>
    </row>
    <row r="212" spans="9:10">
      <c r="I212">
        <v>626.09849999999994</v>
      </c>
      <c r="J212">
        <v>5.1644913227513234</v>
      </c>
    </row>
    <row r="213" spans="9:10">
      <c r="I213">
        <v>626.47280000000001</v>
      </c>
      <c r="J213">
        <v>5.1650496560846566</v>
      </c>
    </row>
    <row r="214" spans="9:10">
      <c r="I214">
        <v>626.84709999999995</v>
      </c>
      <c r="J214">
        <v>5.16564661904762</v>
      </c>
    </row>
    <row r="215" spans="9:10">
      <c r="I215">
        <v>627.22149999999999</v>
      </c>
      <c r="J215">
        <v>5.1662822116402127</v>
      </c>
    </row>
    <row r="216" spans="9:10">
      <c r="I216">
        <v>627.596</v>
      </c>
      <c r="J216">
        <v>5.1669564708994713</v>
      </c>
    </row>
    <row r="217" spans="9:10">
      <c r="I217">
        <v>627.97059999999999</v>
      </c>
      <c r="J217">
        <v>5.167669433862434</v>
      </c>
    </row>
    <row r="218" spans="9:10">
      <c r="I218">
        <v>628.34529999999995</v>
      </c>
      <c r="J218">
        <v>5.168421100529101</v>
      </c>
    </row>
    <row r="219" spans="9:10">
      <c r="I219">
        <v>628.7201</v>
      </c>
      <c r="J219">
        <v>5.1692115449735461</v>
      </c>
    </row>
    <row r="220" spans="9:10">
      <c r="I220">
        <v>629.09500000000003</v>
      </c>
      <c r="J220">
        <v>5.1700407671957684</v>
      </c>
    </row>
    <row r="221" spans="9:10">
      <c r="I221">
        <v>629.38739999999996</v>
      </c>
      <c r="J221">
        <v>5.1707142857142863</v>
      </c>
    </row>
    <row r="222" spans="9:10">
      <c r="I222">
        <v>629.47410000000002</v>
      </c>
      <c r="J222">
        <v>5.1709185079365092</v>
      </c>
    </row>
    <row r="223" spans="9:10">
      <c r="I223">
        <v>629.77210000000002</v>
      </c>
      <c r="J223">
        <v>5.1716352116402131</v>
      </c>
    </row>
    <row r="224" spans="9:10">
      <c r="I224">
        <v>629.86609999999996</v>
      </c>
      <c r="J224">
        <v>5.17186624867725</v>
      </c>
    </row>
    <row r="225" spans="9:10">
      <c r="I225">
        <v>630.19069999999999</v>
      </c>
      <c r="J225">
        <v>5.1726811375661379</v>
      </c>
    </row>
    <row r="226" spans="9:10">
      <c r="I226">
        <v>630.27530000000002</v>
      </c>
      <c r="J226">
        <v>5.1728978042328055</v>
      </c>
    </row>
    <row r="227" spans="9:10">
      <c r="I227">
        <v>630.62779999999998</v>
      </c>
      <c r="J227">
        <v>5.1738194708994714</v>
      </c>
    </row>
    <row r="228" spans="9:10">
      <c r="I228">
        <v>630.70180000000005</v>
      </c>
      <c r="J228">
        <v>5.1740168783068787</v>
      </c>
    </row>
    <row r="229" spans="9:10">
      <c r="I229">
        <v>631.08330000000001</v>
      </c>
      <c r="J229">
        <v>5.1750543227513237</v>
      </c>
    </row>
    <row r="230" spans="9:10">
      <c r="I230">
        <v>631.14570000000003</v>
      </c>
      <c r="J230">
        <v>5.1752271375661385</v>
      </c>
    </row>
    <row r="231" spans="9:10">
      <c r="I231">
        <v>631.55740000000003</v>
      </c>
      <c r="J231">
        <v>5.1763898042328051</v>
      </c>
    </row>
    <row r="232" spans="9:10">
      <c r="I232">
        <v>631.60699999999997</v>
      </c>
      <c r="J232">
        <v>5.1765324338624348</v>
      </c>
    </row>
    <row r="233" spans="9:10">
      <c r="I233">
        <v>632.04999999999995</v>
      </c>
      <c r="J233">
        <v>5.1778300264550268</v>
      </c>
    </row>
    <row r="234" spans="9:10">
      <c r="I234">
        <v>632.08579999999995</v>
      </c>
      <c r="J234">
        <v>5.1779364338624347</v>
      </c>
    </row>
    <row r="235" spans="9:10">
      <c r="I235">
        <v>632.56140000000005</v>
      </c>
      <c r="J235">
        <v>5.179379137566138</v>
      </c>
    </row>
    <row r="236" spans="9:10">
      <c r="I236">
        <v>632.58209999999997</v>
      </c>
      <c r="J236">
        <v>5.1794430264550275</v>
      </c>
    </row>
    <row r="237" spans="9:10">
      <c r="I237">
        <v>633.0915</v>
      </c>
      <c r="J237">
        <v>5.1810413597883604</v>
      </c>
    </row>
    <row r="238" spans="9:10">
      <c r="I238">
        <v>633.09609999999998</v>
      </c>
      <c r="J238">
        <v>5.1810560264550265</v>
      </c>
    </row>
    <row r="239" spans="9:10">
      <c r="I239">
        <v>633.62779999999998</v>
      </c>
      <c r="J239">
        <v>5.1827792857142869</v>
      </c>
    </row>
    <row r="240" spans="9:10">
      <c r="I240">
        <v>634.17729999999995</v>
      </c>
      <c r="J240">
        <v>5.1846167671957684</v>
      </c>
    </row>
    <row r="241" spans="9:10">
      <c r="I241">
        <v>634.74469999999997</v>
      </c>
      <c r="J241">
        <v>5.1865723968253974</v>
      </c>
    </row>
    <row r="242" spans="9:10">
      <c r="I242">
        <v>635.33000000000004</v>
      </c>
      <c r="J242">
        <v>5.188650137566138</v>
      </c>
    </row>
    <row r="243" spans="9:10">
      <c r="I243">
        <v>635.93340000000001</v>
      </c>
      <c r="J243">
        <v>5.1908539523809534</v>
      </c>
    </row>
    <row r="244" spans="9:10">
      <c r="I244">
        <v>636.55489999999998</v>
      </c>
      <c r="J244">
        <v>5.1931879153439162</v>
      </c>
    </row>
    <row r="245" spans="9:10">
      <c r="I245">
        <v>637.19460000000004</v>
      </c>
      <c r="J245">
        <v>5.1956561005291011</v>
      </c>
    </row>
    <row r="246" spans="9:10">
      <c r="I246">
        <v>637.85260000000005</v>
      </c>
      <c r="J246">
        <v>5.19826261904762</v>
      </c>
    </row>
    <row r="247" spans="9:10">
      <c r="I247">
        <v>638.52909999999997</v>
      </c>
      <c r="J247">
        <v>5.2010116560846571</v>
      </c>
    </row>
    <row r="248" spans="9:10">
      <c r="I248">
        <v>639.22400000000005</v>
      </c>
      <c r="J248">
        <v>5.2039073968253975</v>
      </c>
    </row>
    <row r="249" spans="9:10">
      <c r="I249">
        <v>639.9375</v>
      </c>
      <c r="J249">
        <v>5.2069541005291011</v>
      </c>
    </row>
    <row r="250" spans="9:10">
      <c r="I250">
        <v>640.66980000000001</v>
      </c>
      <c r="J250">
        <v>5.2101560634920645</v>
      </c>
    </row>
    <row r="251" spans="9:10">
      <c r="I251">
        <v>641.42089999999996</v>
      </c>
      <c r="J251">
        <v>5.2135176560846572</v>
      </c>
    </row>
    <row r="252" spans="9:10">
      <c r="I252">
        <v>642.19100000000003</v>
      </c>
      <c r="J252">
        <v>5.2170432857142863</v>
      </c>
    </row>
    <row r="253" spans="9:10">
      <c r="I253">
        <v>642.98009999999999</v>
      </c>
      <c r="J253">
        <v>5.2207373968253981</v>
      </c>
    </row>
    <row r="254" spans="9:10">
      <c r="I254">
        <v>643.78840000000002</v>
      </c>
      <c r="J254">
        <v>5.2246045449735457</v>
      </c>
    </row>
    <row r="255" spans="9:10">
      <c r="I255">
        <v>644.61609999999996</v>
      </c>
      <c r="J255">
        <v>5.2286492857142859</v>
      </c>
    </row>
    <row r="256" spans="9:10">
      <c r="I256">
        <v>645.46320000000003</v>
      </c>
      <c r="J256">
        <v>5.232876285714287</v>
      </c>
    </row>
    <row r="257" spans="9:10">
      <c r="I257">
        <v>646.32989999999995</v>
      </c>
      <c r="J257">
        <v>5.2372902116402118</v>
      </c>
    </row>
    <row r="258" spans="9:10">
      <c r="I258">
        <v>647.21630000000005</v>
      </c>
      <c r="J258">
        <v>5.2418959523809532</v>
      </c>
    </row>
    <row r="259" spans="9:10">
      <c r="I259">
        <v>648.12270000000001</v>
      </c>
      <c r="J259">
        <v>5.2466982857142863</v>
      </c>
    </row>
    <row r="260" spans="9:10">
      <c r="I260">
        <v>649.04909999999995</v>
      </c>
      <c r="J260">
        <v>5.2517021375661379</v>
      </c>
    </row>
    <row r="261" spans="9:10">
      <c r="I261">
        <v>649.99570000000006</v>
      </c>
      <c r="J261">
        <v>5.2569125820105826</v>
      </c>
    </row>
    <row r="262" spans="9:10">
      <c r="I262">
        <v>650.96270000000004</v>
      </c>
      <c r="J262">
        <v>5.2623346560846569</v>
      </c>
    </row>
    <row r="263" spans="9:10">
      <c r="I263">
        <v>651.9502</v>
      </c>
      <c r="J263">
        <v>5.2679735820105824</v>
      </c>
    </row>
    <row r="264" spans="9:10">
      <c r="I264">
        <v>652.95849999999996</v>
      </c>
      <c r="J264">
        <v>5.2738345820105827</v>
      </c>
    </row>
    <row r="265" spans="9:10">
      <c r="I265">
        <v>653.98770000000002</v>
      </c>
      <c r="J265">
        <v>5.2799231005291007</v>
      </c>
    </row>
    <row r="266" spans="9:10">
      <c r="I266">
        <v>655.03800000000001</v>
      </c>
      <c r="J266">
        <v>5.2862445449735453</v>
      </c>
    </row>
    <row r="267" spans="9:10">
      <c r="I267">
        <v>656.1096</v>
      </c>
      <c r="J267">
        <v>5.2928045079365083</v>
      </c>
    </row>
    <row r="268" spans="9:10">
      <c r="I268">
        <v>657.20270000000005</v>
      </c>
      <c r="J268">
        <v>5.2996086560846569</v>
      </c>
    </row>
    <row r="269" spans="9:10">
      <c r="I269">
        <v>658.31759999999997</v>
      </c>
      <c r="J269">
        <v>5.3066627671957685</v>
      </c>
    </row>
    <row r="270" spans="9:10">
      <c r="I270">
        <v>659.45439999999996</v>
      </c>
      <c r="J270">
        <v>5.3139727671957688</v>
      </c>
    </row>
    <row r="271" spans="9:10">
      <c r="I271">
        <v>660.61339999999996</v>
      </c>
      <c r="J271">
        <v>5.3215446931216936</v>
      </c>
    </row>
    <row r="272" spans="9:10">
      <c r="I272">
        <v>661.79489999999998</v>
      </c>
      <c r="J272">
        <v>5.3293846931216944</v>
      </c>
    </row>
    <row r="273" spans="9:10">
      <c r="I273">
        <v>662.99900000000002</v>
      </c>
      <c r="J273">
        <v>5.3374990264550277</v>
      </c>
    </row>
    <row r="274" spans="9:10">
      <c r="I274">
        <v>664.226</v>
      </c>
      <c r="J274">
        <v>5.3458941375661384</v>
      </c>
    </row>
    <row r="275" spans="9:10">
      <c r="I275">
        <v>665.47630000000004</v>
      </c>
      <c r="J275">
        <v>5.3545766190476201</v>
      </c>
    </row>
    <row r="276" spans="9:10">
      <c r="I276">
        <v>666.75</v>
      </c>
      <c r="J276">
        <v>5.3635532116402116</v>
      </c>
    </row>
    <row r="277" spans="9:10">
      <c r="I277">
        <v>668.04750000000001</v>
      </c>
      <c r="J277">
        <v>5.3728307301587312</v>
      </c>
    </row>
    <row r="278" spans="9:10">
      <c r="I278">
        <v>669.3691</v>
      </c>
      <c r="J278">
        <v>5.3824162857142861</v>
      </c>
    </row>
    <row r="279" spans="9:10">
      <c r="I279">
        <v>670.71500000000003</v>
      </c>
      <c r="J279">
        <v>5.3923171005291017</v>
      </c>
    </row>
    <row r="280" spans="9:10">
      <c r="I280">
        <v>672.0856</v>
      </c>
      <c r="J280">
        <v>5.402540582010583</v>
      </c>
    </row>
    <row r="281" spans="9:10">
      <c r="I281">
        <v>673.48130000000003</v>
      </c>
      <c r="J281">
        <v>5.4130943227513235</v>
      </c>
    </row>
    <row r="282" spans="9:10">
      <c r="I282">
        <v>674.90229999999997</v>
      </c>
      <c r="J282">
        <v>5.4239861005291017</v>
      </c>
    </row>
    <row r="283" spans="9:10">
      <c r="I283">
        <v>676.34900000000005</v>
      </c>
      <c r="J283">
        <v>5.4352239153439159</v>
      </c>
    </row>
    <row r="284" spans="9:10">
      <c r="I284">
        <v>677.82190000000003</v>
      </c>
      <c r="J284">
        <v>5.4468160634920642</v>
      </c>
    </row>
    <row r="285" spans="9:10">
      <c r="I285">
        <v>679.32119999999998</v>
      </c>
      <c r="J285">
        <v>5.4587709153439157</v>
      </c>
    </row>
    <row r="286" spans="9:10">
      <c r="I286">
        <v>680.84749999999997</v>
      </c>
      <c r="J286">
        <v>5.4710972116402115</v>
      </c>
    </row>
    <row r="287" spans="9:10">
      <c r="I287">
        <v>682.40099999999995</v>
      </c>
      <c r="J287">
        <v>5.4838038783068788</v>
      </c>
    </row>
    <row r="288" spans="9:10">
      <c r="I288">
        <v>683.98230000000001</v>
      </c>
      <c r="J288">
        <v>5.4969001375661382</v>
      </c>
    </row>
    <row r="289" spans="9:10">
      <c r="I289">
        <v>685.59180000000003</v>
      </c>
      <c r="J289">
        <v>5.5103954338624348</v>
      </c>
    </row>
    <row r="290" spans="9:10">
      <c r="I290">
        <v>687.22990000000004</v>
      </c>
      <c r="J290">
        <v>5.5242995820105829</v>
      </c>
    </row>
    <row r="291" spans="9:10">
      <c r="I291">
        <v>688.8972</v>
      </c>
      <c r="J291">
        <v>5.5386226190476204</v>
      </c>
    </row>
    <row r="292" spans="9:10">
      <c r="I292">
        <v>690.59410000000003</v>
      </c>
      <c r="J292">
        <v>5.55337498941799</v>
      </c>
    </row>
    <row r="293" spans="9:10">
      <c r="I293">
        <v>692.32119999999998</v>
      </c>
      <c r="J293">
        <v>5.5685673597883607</v>
      </c>
    </row>
    <row r="294" spans="9:10">
      <c r="I294">
        <v>694.07899999999995</v>
      </c>
      <c r="J294">
        <v>5.5842108412698419</v>
      </c>
    </row>
    <row r="295" spans="9:10">
      <c r="I295">
        <v>695.86810000000003</v>
      </c>
      <c r="J295">
        <v>5.6003168412698416</v>
      </c>
    </row>
    <row r="296" spans="9:10">
      <c r="I296">
        <v>697.68920000000003</v>
      </c>
      <c r="J296">
        <v>5.6168972486772493</v>
      </c>
    </row>
    <row r="297" spans="9:10">
      <c r="I297">
        <v>699.54269999999997</v>
      </c>
      <c r="J297">
        <v>5.6339643227513232</v>
      </c>
    </row>
    <row r="298" spans="9:10">
      <c r="I298">
        <v>701.42930000000001</v>
      </c>
      <c r="J298">
        <v>5.651530656084657</v>
      </c>
    </row>
    <row r="299" spans="9:10">
      <c r="I299">
        <v>703.34979999999996</v>
      </c>
      <c r="J299">
        <v>5.6696094338624343</v>
      </c>
    </row>
    <row r="300" spans="9:10">
      <c r="I300">
        <v>705.3048</v>
      </c>
      <c r="J300">
        <v>5.6882142857142863</v>
      </c>
    </row>
    <row r="301" spans="9:10">
      <c r="I301">
        <v>707.29499999999996</v>
      </c>
      <c r="J301">
        <v>5.7073592486772498</v>
      </c>
    </row>
    <row r="302" spans="9:10">
      <c r="I302">
        <v>709.32119999999998</v>
      </c>
      <c r="J302">
        <v>5.7270589894179906</v>
      </c>
    </row>
    <row r="303" spans="9:10">
      <c r="I303">
        <v>711.38419999999996</v>
      </c>
      <c r="J303">
        <v>5.7473287671957687</v>
      </c>
    </row>
    <row r="304" spans="9:10">
      <c r="I304">
        <v>713.48490000000004</v>
      </c>
      <c r="J304">
        <v>5.7681842857142875</v>
      </c>
    </row>
    <row r="305" spans="9:10">
      <c r="I305">
        <v>715.62400000000002</v>
      </c>
      <c r="J305">
        <v>5.7896419894179907</v>
      </c>
    </row>
    <row r="306" spans="9:10">
      <c r="I306">
        <v>717.80259999999998</v>
      </c>
      <c r="J306">
        <v>5.8117189894179901</v>
      </c>
    </row>
    <row r="307" spans="9:10">
      <c r="I307">
        <v>720.02139999999997</v>
      </c>
      <c r="J307">
        <v>5.8344330264550273</v>
      </c>
    </row>
    <row r="308" spans="9:10">
      <c r="I308">
        <v>722.28160000000003</v>
      </c>
      <c r="J308">
        <v>5.8578026560846563</v>
      </c>
    </row>
    <row r="309" spans="9:10">
      <c r="I309">
        <v>724.58420000000001</v>
      </c>
      <c r="J309">
        <v>5.8818471746031751</v>
      </c>
    </row>
    <row r="310" spans="9:10">
      <c r="I310">
        <v>726.93020000000001</v>
      </c>
      <c r="J310">
        <v>5.9065866931216942</v>
      </c>
    </row>
    <row r="311" spans="9:10">
      <c r="I311">
        <v>729.32069999999999</v>
      </c>
      <c r="J311">
        <v>5.932042285714286</v>
      </c>
    </row>
    <row r="312" spans="9:10">
      <c r="I312">
        <v>731.75710000000004</v>
      </c>
      <c r="J312">
        <v>5.958235878306879</v>
      </c>
    </row>
    <row r="313" spans="9:10">
      <c r="I313">
        <v>734.24040000000002</v>
      </c>
      <c r="J313">
        <v>5.9851904708994716</v>
      </c>
    </row>
    <row r="314" spans="9:10">
      <c r="I314">
        <v>736.77210000000002</v>
      </c>
      <c r="J314">
        <v>6.0129301005291014</v>
      </c>
    </row>
    <row r="315" spans="9:10">
      <c r="I315">
        <v>739.35350000000005</v>
      </c>
      <c r="J315">
        <v>6.0414799153439169</v>
      </c>
    </row>
    <row r="316" spans="9:10">
      <c r="I316">
        <v>741.98609999999996</v>
      </c>
      <c r="J316">
        <v>6.070866322751324</v>
      </c>
    </row>
    <row r="317" spans="9:10">
      <c r="I317">
        <v>744.67129999999997</v>
      </c>
      <c r="J317">
        <v>6.1011169523809539</v>
      </c>
    </row>
    <row r="318" spans="9:10">
      <c r="I318">
        <v>747.41079999999999</v>
      </c>
      <c r="J318">
        <v>6.1322608412698418</v>
      </c>
    </row>
    <row r="319" spans="9:10">
      <c r="I319">
        <v>750.20630000000006</v>
      </c>
      <c r="J319">
        <v>6.1643285820105831</v>
      </c>
    </row>
    <row r="320" spans="9:10">
      <c r="I320">
        <v>753.05949999999996</v>
      </c>
      <c r="J320">
        <v>6.1973522857142873</v>
      </c>
    </row>
    <row r="321" spans="9:10">
      <c r="I321">
        <v>755.97230000000002</v>
      </c>
      <c r="J321">
        <v>6.2313656560846562</v>
      </c>
    </row>
    <row r="322" spans="9:10">
      <c r="I322">
        <v>758.94669999999996</v>
      </c>
      <c r="J322">
        <v>6.266404396825398</v>
      </c>
    </row>
    <row r="323" spans="9:10">
      <c r="I323">
        <v>761.98479999999995</v>
      </c>
      <c r="J323">
        <v>6.3025061005291008</v>
      </c>
    </row>
    <row r="324" spans="9:10">
      <c r="I324">
        <v>765.08889999999997</v>
      </c>
      <c r="J324">
        <v>6.3397103597883611</v>
      </c>
    </row>
    <row r="325" spans="9:10">
      <c r="I325">
        <v>768.26120000000003</v>
      </c>
      <c r="J325">
        <v>6.3780592116402133</v>
      </c>
    </row>
    <row r="326" spans="9:10">
      <c r="I326">
        <v>771.50419999999997</v>
      </c>
      <c r="J326">
        <v>6.4175969894179898</v>
      </c>
    </row>
    <row r="327" spans="9:10">
      <c r="I327">
        <v>774.82060000000001</v>
      </c>
      <c r="J327">
        <v>6.4583707301587303</v>
      </c>
    </row>
    <row r="328" spans="9:10">
      <c r="I328">
        <v>774.82060000000001</v>
      </c>
      <c r="J328">
        <v>6.4583707301587303</v>
      </c>
    </row>
    <row r="329" spans="9:10">
      <c r="I329">
        <v>794.86609999999996</v>
      </c>
      <c r="J329">
        <v>6.7058460634920651</v>
      </c>
    </row>
    <row r="330" spans="9:10">
      <c r="I330">
        <v>794.86609999999996</v>
      </c>
      <c r="J330">
        <v>6.7058460634920651</v>
      </c>
    </row>
    <row r="331" spans="9:10">
      <c r="I331">
        <v>800.58900000000006</v>
      </c>
      <c r="J331">
        <v>6.7710396190476203</v>
      </c>
    </row>
    <row r="332" spans="9:10">
      <c r="I332">
        <v>801.44179999999994</v>
      </c>
      <c r="J332">
        <v>6.7798583597883599</v>
      </c>
    </row>
    <row r="333" spans="9:10">
      <c r="I333">
        <v>801.48900000000003</v>
      </c>
      <c r="J333">
        <v>6.7803439153439164</v>
      </c>
    </row>
    <row r="334" spans="9:10">
      <c r="I334">
        <v>801.48900000000003</v>
      </c>
      <c r="J334">
        <v>6.7803439153439164</v>
      </c>
    </row>
    <row r="335" spans="9:10">
      <c r="I335">
        <v>803.43299999999999</v>
      </c>
      <c r="J335">
        <v>6.800343915343916</v>
      </c>
    </row>
    <row r="336" spans="9:10">
      <c r="I336">
        <v>815.88900000000001</v>
      </c>
      <c r="J336">
        <v>6.9284920634920644</v>
      </c>
    </row>
    <row r="337" spans="9:10">
      <c r="I337">
        <v>817.83299999999997</v>
      </c>
      <c r="J337">
        <v>6.9484920634920639</v>
      </c>
    </row>
    <row r="338" spans="9:10">
      <c r="I338">
        <v>817.95690000000002</v>
      </c>
      <c r="J338">
        <v>6.9497676190476199</v>
      </c>
    </row>
    <row r="339" spans="9:10">
      <c r="I339">
        <v>820.15520000000004</v>
      </c>
      <c r="J339">
        <v>6.9724996931216934</v>
      </c>
    </row>
    <row r="340" spans="9:10">
      <c r="I340">
        <v>822.45770000000005</v>
      </c>
      <c r="J340">
        <v>6.9965442116402121</v>
      </c>
    </row>
    <row r="341" spans="9:10">
      <c r="I341">
        <v>824.80370000000005</v>
      </c>
      <c r="J341">
        <v>7.0212837301587303</v>
      </c>
    </row>
    <row r="342" spans="9:10">
      <c r="I342">
        <v>827.1943</v>
      </c>
      <c r="J342">
        <v>7.0467393227513231</v>
      </c>
    </row>
    <row r="343" spans="9:10">
      <c r="I343">
        <v>829.63059999999996</v>
      </c>
      <c r="J343">
        <v>7.0729329153439169</v>
      </c>
    </row>
    <row r="344" spans="9:10">
      <c r="I344">
        <v>832.11400000000003</v>
      </c>
      <c r="J344">
        <v>7.0998875079365087</v>
      </c>
    </row>
    <row r="345" spans="9:10">
      <c r="I345">
        <v>834.64570000000003</v>
      </c>
      <c r="J345">
        <v>7.1276271375661384</v>
      </c>
    </row>
    <row r="346" spans="9:10">
      <c r="I346">
        <v>837.22709999999995</v>
      </c>
      <c r="J346">
        <v>7.1561769523809522</v>
      </c>
    </row>
    <row r="347" spans="9:10">
      <c r="I347">
        <v>839.8596</v>
      </c>
      <c r="J347">
        <v>7.1855633227513236</v>
      </c>
    </row>
    <row r="348" spans="9:10">
      <c r="I348">
        <v>842.54480000000001</v>
      </c>
      <c r="J348">
        <v>7.2158139523809535</v>
      </c>
    </row>
    <row r="349" spans="9:10">
      <c r="I349">
        <v>845.28430000000003</v>
      </c>
      <c r="J349">
        <v>7.2469578783068789</v>
      </c>
    </row>
    <row r="350" spans="9:10">
      <c r="I350">
        <v>848.07979999999998</v>
      </c>
      <c r="J350">
        <v>7.2790256190476201</v>
      </c>
    </row>
    <row r="351" spans="9:10">
      <c r="I351">
        <v>850.93299999999999</v>
      </c>
      <c r="J351">
        <v>7.3120492857142869</v>
      </c>
    </row>
    <row r="352" spans="9:10">
      <c r="I352">
        <v>853.84580000000005</v>
      </c>
      <c r="J352">
        <v>7.3460626931216932</v>
      </c>
    </row>
    <row r="353" spans="9:10">
      <c r="I353">
        <v>856.8202</v>
      </c>
      <c r="J353">
        <v>7.381101433862435</v>
      </c>
    </row>
    <row r="354" spans="9:10">
      <c r="I354">
        <v>859.85839999999996</v>
      </c>
      <c r="J354">
        <v>7.4172031375661378</v>
      </c>
    </row>
    <row r="355" spans="9:10">
      <c r="I355">
        <v>862.9624</v>
      </c>
      <c r="J355">
        <v>7.4544073968253972</v>
      </c>
    </row>
    <row r="356" spans="9:10">
      <c r="I356">
        <v>866.13469999999995</v>
      </c>
      <c r="J356">
        <v>7.4927562486772485</v>
      </c>
    </row>
    <row r="357" spans="9:10">
      <c r="I357">
        <v>869.3777</v>
      </c>
      <c r="J357">
        <v>7.5322940264550269</v>
      </c>
    </row>
    <row r="358" spans="9:10">
      <c r="I358">
        <v>872.69420000000002</v>
      </c>
      <c r="J358">
        <v>7.5730677671957682</v>
      </c>
    </row>
    <row r="359" spans="9:10">
      <c r="I359">
        <v>872.69420000000002</v>
      </c>
      <c r="J359">
        <v>7.5730677671957682</v>
      </c>
    </row>
    <row r="360" spans="9:10">
      <c r="I360">
        <v>904.44920000000002</v>
      </c>
      <c r="J360">
        <v>7.9651053227513238</v>
      </c>
    </row>
    <row r="361" spans="9:10">
      <c r="I361">
        <v>904.44920000000002</v>
      </c>
      <c r="J361">
        <v>7.9651053227513238</v>
      </c>
    </row>
    <row r="362" spans="9:10">
      <c r="I362">
        <v>910.17200000000003</v>
      </c>
      <c r="J362">
        <v>8.0302988783068798</v>
      </c>
    </row>
    <row r="363" spans="9:10">
      <c r="I363">
        <v>911.0249</v>
      </c>
      <c r="J363">
        <v>8.0391176190476195</v>
      </c>
    </row>
    <row r="364" spans="9:10">
      <c r="I364">
        <v>911.072</v>
      </c>
      <c r="J364">
        <v>8.039603174603176</v>
      </c>
    </row>
    <row r="365" spans="9:10">
      <c r="I365">
        <v>911.072</v>
      </c>
      <c r="J365">
        <v>8.039603174603176</v>
      </c>
    </row>
    <row r="366" spans="9:10">
      <c r="I366">
        <v>913.01599999999996</v>
      </c>
      <c r="J366">
        <v>8.0596031746031755</v>
      </c>
    </row>
    <row r="367" spans="9:10">
      <c r="I367">
        <v>921.87199999999996</v>
      </c>
      <c r="J367">
        <v>8.1507142857142867</v>
      </c>
    </row>
    <row r="368" spans="9:10">
      <c r="I368">
        <v>922.84400000000005</v>
      </c>
      <c r="J368">
        <v>8.1607142857142865</v>
      </c>
    </row>
    <row r="369" spans="9:10">
      <c r="I369">
        <v>923.81600000000003</v>
      </c>
      <c r="J369">
        <v>8.3562315270935965</v>
      </c>
    </row>
    <row r="370" spans="9:10">
      <c r="I370">
        <v>923.87480000000005</v>
      </c>
      <c r="J370">
        <v>8.3680465615763602</v>
      </c>
    </row>
    <row r="371" spans="9:10">
      <c r="I371">
        <v>928.66660000000002</v>
      </c>
      <c r="J371">
        <v>9.3367932167487613</v>
      </c>
    </row>
    <row r="372" spans="9:10">
      <c r="I372">
        <v>933.68460000000005</v>
      </c>
      <c r="J372">
        <v>10.361347733990154</v>
      </c>
    </row>
    <row r="373" spans="9:10">
      <c r="I373">
        <v>938.91369999999995</v>
      </c>
      <c r="J373">
        <v>11.439509458128081</v>
      </c>
    </row>
    <row r="374" spans="9:10">
      <c r="I374">
        <v>944.36959999999999</v>
      </c>
      <c r="J374">
        <v>12.575404527093607</v>
      </c>
    </row>
    <row r="375" spans="9:10">
      <c r="I375">
        <v>950.06989999999996</v>
      </c>
      <c r="J375">
        <v>13.77364859605912</v>
      </c>
    </row>
    <row r="376" spans="9:10">
      <c r="I376">
        <v>956.03430000000003</v>
      </c>
      <c r="J376">
        <v>15.039431561576349</v>
      </c>
    </row>
    <row r="377" spans="9:10">
      <c r="I377">
        <v>962.28539999999998</v>
      </c>
      <c r="J377">
        <v>16.378612423645311</v>
      </c>
    </row>
    <row r="378" spans="9:10">
      <c r="I378">
        <v>968.84849999999994</v>
      </c>
      <c r="J378">
        <v>17.797843837438432</v>
      </c>
    </row>
    <row r="379" spans="9:10">
      <c r="I379">
        <v>975.7527</v>
      </c>
      <c r="J379">
        <v>19.304722009852206</v>
      </c>
    </row>
    <row r="380" spans="9:10">
      <c r="I380">
        <v>983.03129999999999</v>
      </c>
      <c r="J380">
        <v>20.907969906403935</v>
      </c>
    </row>
    <row r="381" spans="9:10">
      <c r="I381">
        <v>990.72299999999996</v>
      </c>
      <c r="J381">
        <v>22.61767983743842</v>
      </c>
    </row>
    <row r="382" spans="9:10">
      <c r="I382">
        <v>998.87279999999998</v>
      </c>
      <c r="J382">
        <v>24.445609630541874</v>
      </c>
    </row>
    <row r="383" spans="9:10">
      <c r="I383">
        <v>1007.5336</v>
      </c>
      <c r="J383">
        <v>26.405575837438427</v>
      </c>
    </row>
    <row r="384" spans="9:10">
      <c r="I384">
        <v>1016.7681</v>
      </c>
      <c r="J384">
        <v>28.513962078817745</v>
      </c>
    </row>
    <row r="385" spans="9:10">
      <c r="I385">
        <v>1018.7342</v>
      </c>
      <c r="J385">
        <v>28.965197044334978</v>
      </c>
    </row>
    <row r="386" spans="9:10">
      <c r="I386">
        <v>1019.5841499999999</v>
      </c>
      <c r="J386">
        <v>29.160714285714288</v>
      </c>
    </row>
    <row r="387" spans="9:10">
      <c r="I387">
        <v>1020.4340999999999</v>
      </c>
      <c r="J387">
        <v>29.165140515222486</v>
      </c>
    </row>
    <row r="388" spans="9:10">
      <c r="I388">
        <v>1021.6549</v>
      </c>
      <c r="J388">
        <v>29.171522105386419</v>
      </c>
    </row>
    <row r="389" spans="9:10">
      <c r="I389">
        <v>1024.6292000000001</v>
      </c>
      <c r="J389">
        <v>29.187165941451994</v>
      </c>
    </row>
    <row r="390" spans="9:10">
      <c r="I390">
        <v>1027.6666</v>
      </c>
      <c r="J390">
        <v>29.203280220140517</v>
      </c>
    </row>
    <row r="391" spans="9:10">
      <c r="I391">
        <v>1030.7693999999999</v>
      </c>
      <c r="J391">
        <v>29.219882400468386</v>
      </c>
    </row>
    <row r="392" spans="9:10">
      <c r="I392">
        <v>1033.9399000000001</v>
      </c>
      <c r="J392">
        <v>29.236990941451992</v>
      </c>
    </row>
    <row r="393" spans="9:10">
      <c r="I393">
        <v>1037.1804</v>
      </c>
      <c r="J393">
        <v>29.254625367681502</v>
      </c>
    </row>
    <row r="394" spans="9:10">
      <c r="I394">
        <v>1037.1804</v>
      </c>
      <c r="J394">
        <v>29.254625367681502</v>
      </c>
    </row>
    <row r="395" spans="9:10">
      <c r="I395">
        <v>1064.1847</v>
      </c>
      <c r="J395">
        <v>29.402189695550355</v>
      </c>
    </row>
    <row r="396" spans="9:10">
      <c r="I396">
        <v>1065.8046999999999</v>
      </c>
      <c r="J396">
        <v>29.411042154566747</v>
      </c>
    </row>
    <row r="397" spans="9:10">
      <c r="I397">
        <v>1131.5958000000001</v>
      </c>
      <c r="J397">
        <v>29.770556154566748</v>
      </c>
    </row>
    <row r="398" spans="9:10">
      <c r="I398">
        <v>1131.5958000000001</v>
      </c>
      <c r="J398">
        <v>29.770556154566748</v>
      </c>
    </row>
    <row r="399" spans="9:10">
      <c r="I399">
        <v>1143.4914000000001</v>
      </c>
      <c r="J399">
        <v>29.825120613583142</v>
      </c>
    </row>
    <row r="400" spans="9:10">
      <c r="I400">
        <v>1144.3566000000001</v>
      </c>
      <c r="J400">
        <v>29.828292318501173</v>
      </c>
    </row>
    <row r="401" spans="9:10">
      <c r="I401">
        <v>1144.3914</v>
      </c>
      <c r="J401">
        <v>29.828419203747075</v>
      </c>
    </row>
    <row r="402" spans="9:10">
      <c r="I402">
        <v>1144.3914</v>
      </c>
      <c r="J402">
        <v>29.828419203747075</v>
      </c>
    </row>
    <row r="403" spans="9:10">
      <c r="I403">
        <v>1146.8214</v>
      </c>
      <c r="J403">
        <v>29.83727166276347</v>
      </c>
    </row>
    <row r="404" spans="9:10">
      <c r="I404">
        <v>1223.2593999999999</v>
      </c>
      <c r="J404">
        <v>30.115734302107732</v>
      </c>
    </row>
    <row r="405" spans="9:10">
      <c r="I405">
        <v>1223.2593999999999</v>
      </c>
      <c r="J405">
        <v>30.115734302107732</v>
      </c>
    </row>
    <row r="406" spans="9:10">
      <c r="I406">
        <v>1240.2091</v>
      </c>
      <c r="J406">
        <v>30.15628805620609</v>
      </c>
    </row>
    <row r="407" spans="9:10">
      <c r="I407">
        <v>1244.8643</v>
      </c>
      <c r="J407">
        <v>30.160006564402813</v>
      </c>
    </row>
    <row r="408" spans="9:10">
      <c r="I408">
        <v>1246.4075</v>
      </c>
      <c r="J408">
        <v>30.160533629976584</v>
      </c>
    </row>
    <row r="409" spans="9:10">
      <c r="I409">
        <v>1247.5007000000001</v>
      </c>
      <c r="J409">
        <v>30.160694367681501</v>
      </c>
    </row>
    <row r="410" spans="9:10">
      <c r="I410">
        <v>1248.3705</v>
      </c>
      <c r="J410">
        <v>30.160714285714288</v>
      </c>
    </row>
    <row r="411" spans="9:10">
      <c r="I411">
        <v>1248.3705</v>
      </c>
      <c r="J411">
        <v>30.160714285714288</v>
      </c>
    </row>
    <row r="412" spans="9:10">
      <c r="I412">
        <v>1248.4006999999999</v>
      </c>
      <c r="J412">
        <v>30.160714285714288</v>
      </c>
    </row>
    <row r="413" spans="9:10">
      <c r="I413">
        <v>1248.4006999999999</v>
      </c>
      <c r="J413">
        <v>30.160714285714288</v>
      </c>
    </row>
    <row r="414" spans="9:10">
      <c r="I414">
        <v>1278.4006999999999</v>
      </c>
      <c r="J414">
        <v>30.160714285714288</v>
      </c>
    </row>
    <row r="415" spans="9:10">
      <c r="I415">
        <v>1278.4006999999999</v>
      </c>
      <c r="J415">
        <v>30.160714285714288</v>
      </c>
    </row>
    <row r="416" spans="9:10">
      <c r="I416">
        <v>1279.1310000000001</v>
      </c>
      <c r="J416">
        <v>30.160913978021973</v>
      </c>
    </row>
    <row r="417" spans="9:10">
      <c r="I417">
        <v>1279.1461999999999</v>
      </c>
      <c r="J417">
        <v>30.160926901098904</v>
      </c>
    </row>
    <row r="418" spans="9:10">
      <c r="I418">
        <v>1279.5265999999999</v>
      </c>
      <c r="J418">
        <v>30.16141459340659</v>
      </c>
    </row>
    <row r="419" spans="9:10">
      <c r="I419">
        <v>1279.9070999999999</v>
      </c>
      <c r="J419">
        <v>30.162227516483529</v>
      </c>
    </row>
    <row r="420" spans="9:10">
      <c r="I420">
        <v>1280.2877000000001</v>
      </c>
      <c r="J420">
        <v>30.163365978021975</v>
      </c>
    </row>
    <row r="421" spans="9:10">
      <c r="I421">
        <v>1280.6683</v>
      </c>
      <c r="J421">
        <v>30.164829978021977</v>
      </c>
    </row>
    <row r="422" spans="9:10">
      <c r="I422">
        <v>1281.0491999999999</v>
      </c>
      <c r="J422">
        <v>30.166620439560454</v>
      </c>
    </row>
    <row r="423" spans="9:10">
      <c r="I423">
        <v>1281.4302</v>
      </c>
      <c r="J423">
        <v>30.168737054945058</v>
      </c>
    </row>
    <row r="424" spans="9:10">
      <c r="I424">
        <v>1281.8115</v>
      </c>
      <c r="J424">
        <v>30.171181054945063</v>
      </c>
    </row>
    <row r="425" spans="9:10">
      <c r="I425">
        <v>1282.193</v>
      </c>
      <c r="J425">
        <v>30.173952747252745</v>
      </c>
    </row>
    <row r="426" spans="9:10">
      <c r="I426">
        <v>1282.5746999999999</v>
      </c>
      <c r="J426">
        <v>30.177052439560441</v>
      </c>
    </row>
    <row r="427" spans="9:10">
      <c r="I427">
        <v>1282.9567999999999</v>
      </c>
      <c r="J427">
        <v>30.180481670329684</v>
      </c>
    </row>
    <row r="428" spans="9:10">
      <c r="I428">
        <v>1283.3393000000001</v>
      </c>
      <c r="J428">
        <v>30.184240747252744</v>
      </c>
    </row>
    <row r="429" spans="9:10">
      <c r="I429">
        <v>1283.7221</v>
      </c>
      <c r="J429">
        <v>30.188330901098912</v>
      </c>
    </row>
    <row r="430" spans="9:10">
      <c r="I430">
        <v>1284.1052999999999</v>
      </c>
      <c r="J430">
        <v>30.192752747252744</v>
      </c>
    </row>
    <row r="431" spans="9:10">
      <c r="I431">
        <v>1284.489</v>
      </c>
      <c r="J431">
        <v>30.19750813186813</v>
      </c>
    </row>
    <row r="432" spans="9:10">
      <c r="I432">
        <v>1284.8732</v>
      </c>
      <c r="J432">
        <v>30.20259736263737</v>
      </c>
    </row>
    <row r="433" spans="9:10">
      <c r="I433">
        <v>1285.2579000000001</v>
      </c>
      <c r="J433">
        <v>30.208022593406604</v>
      </c>
    </row>
    <row r="434" spans="9:10">
      <c r="I434">
        <v>1285.6431</v>
      </c>
      <c r="J434">
        <v>30.213784747252756</v>
      </c>
    </row>
    <row r="435" spans="9:10">
      <c r="I435">
        <v>1286.0289</v>
      </c>
      <c r="J435">
        <v>30.219885362637374</v>
      </c>
    </row>
    <row r="436" spans="9:10">
      <c r="I436">
        <v>1286.4154000000001</v>
      </c>
      <c r="J436">
        <v>30.226325978021976</v>
      </c>
    </row>
    <row r="437" spans="9:10">
      <c r="I437">
        <v>1286.8025</v>
      </c>
      <c r="J437">
        <v>30.233108439560453</v>
      </c>
    </row>
    <row r="438" spans="9:10">
      <c r="I438">
        <v>1287.1903</v>
      </c>
      <c r="J438">
        <v>30.24023428571428</v>
      </c>
    </row>
    <row r="439" spans="9:10">
      <c r="I439">
        <v>1287.3774000000001</v>
      </c>
      <c r="J439">
        <v>30.243791208791212</v>
      </c>
    </row>
    <row r="440" spans="9:10">
      <c r="I440">
        <v>1287.5831000000001</v>
      </c>
      <c r="J440">
        <v>30.247790285714299</v>
      </c>
    </row>
    <row r="441" spans="9:10">
      <c r="I441">
        <v>1287.8869999999999</v>
      </c>
      <c r="J441">
        <v>30.253862901098906</v>
      </c>
    </row>
    <row r="442" spans="9:10">
      <c r="I442">
        <v>1287.9898000000001</v>
      </c>
      <c r="J442">
        <v>30.255960747252747</v>
      </c>
    </row>
    <row r="443" spans="9:10">
      <c r="I443">
        <v>1288.3213000000001</v>
      </c>
      <c r="J443">
        <v>30.262870901098914</v>
      </c>
    </row>
    <row r="444" spans="9:10">
      <c r="I444">
        <v>1288.4151999999999</v>
      </c>
      <c r="J444">
        <v>30.264868131868131</v>
      </c>
    </row>
    <row r="445" spans="9:10">
      <c r="I445">
        <v>1288.7754</v>
      </c>
      <c r="J445">
        <v>30.272690901098894</v>
      </c>
    </row>
    <row r="446" spans="9:10">
      <c r="I446">
        <v>1288.8592000000001</v>
      </c>
      <c r="J446">
        <v>30.274547208791208</v>
      </c>
    </row>
    <row r="447" spans="9:10">
      <c r="I447">
        <v>1289.2493999999999</v>
      </c>
      <c r="J447">
        <v>30.283360747252743</v>
      </c>
    </row>
    <row r="448" spans="9:10">
      <c r="I448">
        <v>1289.3221000000001</v>
      </c>
      <c r="J448">
        <v>30.28503305494505</v>
      </c>
    </row>
    <row r="449" spans="9:10">
      <c r="I449">
        <v>1289.7436</v>
      </c>
      <c r="J449">
        <v>30.294918901098892</v>
      </c>
    </row>
    <row r="450" spans="9:10">
      <c r="I450">
        <v>1289.8040000000001</v>
      </c>
      <c r="J450">
        <v>30.296360747252738</v>
      </c>
    </row>
    <row r="451" spans="9:10">
      <c r="I451">
        <v>1290.258</v>
      </c>
      <c r="J451">
        <v>30.30740413186814</v>
      </c>
    </row>
    <row r="452" spans="9:10">
      <c r="I452">
        <v>1290.3050000000001</v>
      </c>
      <c r="J452">
        <v>30.308566285714285</v>
      </c>
    </row>
    <row r="453" spans="9:10">
      <c r="I453">
        <v>1290.7928999999999</v>
      </c>
      <c r="J453">
        <v>30.320855824175833</v>
      </c>
    </row>
    <row r="454" spans="9:10">
      <c r="I454">
        <v>1290.8253</v>
      </c>
      <c r="J454">
        <v>30.321685670329671</v>
      </c>
    </row>
    <row r="455" spans="9:10">
      <c r="I455">
        <v>1291.3481999999999</v>
      </c>
      <c r="J455">
        <v>30.33531305494505</v>
      </c>
    </row>
    <row r="456" spans="9:10">
      <c r="I456">
        <v>1291.3649</v>
      </c>
      <c r="J456">
        <v>30.33575551648353</v>
      </c>
    </row>
    <row r="457" spans="9:10">
      <c r="I457">
        <v>1291.9241999999999</v>
      </c>
      <c r="J457">
        <v>30.350813362637371</v>
      </c>
    </row>
    <row r="458" spans="9:10">
      <c r="I458">
        <v>1292.5030999999999</v>
      </c>
      <c r="J458">
        <v>30.366897054945067</v>
      </c>
    </row>
    <row r="459" spans="9:10">
      <c r="I459">
        <v>1293.1020000000001</v>
      </c>
      <c r="J459">
        <v>30.384044439560448</v>
      </c>
    </row>
    <row r="460" spans="9:10">
      <c r="I460">
        <v>1293.7208000000001</v>
      </c>
      <c r="J460">
        <v>30.402294593406591</v>
      </c>
    </row>
    <row r="461" spans="9:10">
      <c r="I461">
        <v>1294.3598999999999</v>
      </c>
      <c r="J461">
        <v>30.421686285714294</v>
      </c>
    </row>
    <row r="462" spans="9:10">
      <c r="I462">
        <v>1295.0192999999999</v>
      </c>
      <c r="J462">
        <v>30.442260131868128</v>
      </c>
    </row>
    <row r="463" spans="9:10">
      <c r="I463">
        <v>1295.6993</v>
      </c>
      <c r="J463">
        <v>30.464055824175837</v>
      </c>
    </row>
    <row r="464" spans="9:10">
      <c r="I464">
        <v>1296.4000000000001</v>
      </c>
      <c r="J464">
        <v>30.487114901098895</v>
      </c>
    </row>
    <row r="465" spans="9:10">
      <c r="I465">
        <v>1297.1216999999999</v>
      </c>
      <c r="J465">
        <v>30.511478901098908</v>
      </c>
    </row>
    <row r="466" spans="9:10">
      <c r="I466">
        <v>1297.8643999999999</v>
      </c>
      <c r="J466">
        <v>30.537189978021978</v>
      </c>
    </row>
    <row r="467" spans="9:10">
      <c r="I467">
        <v>1298.6284000000001</v>
      </c>
      <c r="J467">
        <v>30.564291208791207</v>
      </c>
    </row>
    <row r="468" spans="9:10">
      <c r="I468">
        <v>1299.4139</v>
      </c>
      <c r="J468">
        <v>30.592826901098906</v>
      </c>
    </row>
    <row r="469" spans="9:10">
      <c r="I469">
        <v>1300.2212</v>
      </c>
      <c r="J469">
        <v>30.622841054945059</v>
      </c>
    </row>
    <row r="470" spans="9:10">
      <c r="I470">
        <v>1301.0503000000001</v>
      </c>
      <c r="J470">
        <v>30.654379208791202</v>
      </c>
    </row>
    <row r="471" spans="9:10">
      <c r="I471">
        <v>1301.9015999999999</v>
      </c>
      <c r="J471">
        <v>30.687487824175822</v>
      </c>
    </row>
    <row r="472" spans="9:10">
      <c r="I472">
        <v>1302.7753</v>
      </c>
      <c r="J472">
        <v>30.722213362637376</v>
      </c>
    </row>
    <row r="473" spans="9:10">
      <c r="I473">
        <v>1303.6717000000001</v>
      </c>
      <c r="J473">
        <v>30.758604439560436</v>
      </c>
    </row>
    <row r="474" spans="9:10">
      <c r="I474">
        <v>1304.5908999999999</v>
      </c>
      <c r="J474">
        <v>30.796709362637369</v>
      </c>
    </row>
    <row r="475" spans="9:10">
      <c r="I475">
        <v>1305.5332000000001</v>
      </c>
      <c r="J475">
        <v>30.836578285714289</v>
      </c>
    </row>
    <row r="476" spans="9:10">
      <c r="I476">
        <v>1306.4989</v>
      </c>
      <c r="J476">
        <v>30.878261978021985</v>
      </c>
    </row>
    <row r="477" spans="9:10">
      <c r="I477">
        <v>1307.4882</v>
      </c>
      <c r="J477">
        <v>30.921812439560441</v>
      </c>
    </row>
    <row r="478" spans="9:10">
      <c r="I478">
        <v>1308.5016000000001</v>
      </c>
      <c r="J478">
        <v>30.967282901098905</v>
      </c>
    </row>
    <row r="479" spans="9:10">
      <c r="I479">
        <v>1309.2346</v>
      </c>
      <c r="J479">
        <v>31.000714285714288</v>
      </c>
    </row>
    <row r="480" spans="9:10">
      <c r="I480">
        <v>1309.5391999999999</v>
      </c>
      <c r="J480">
        <v>31.014730901098897</v>
      </c>
    </row>
    <row r="481" spans="9:10">
      <c r="I481">
        <v>1310.6012000000001</v>
      </c>
      <c r="J481">
        <v>31.064204747252759</v>
      </c>
    </row>
    <row r="482" spans="9:10">
      <c r="I482">
        <v>1311.6881000000001</v>
      </c>
      <c r="J482">
        <v>31.115765362637372</v>
      </c>
    </row>
    <row r="483" spans="9:10">
      <c r="I483">
        <v>1312.7467999999999</v>
      </c>
      <c r="J483">
        <v>31.166868131868135</v>
      </c>
    </row>
    <row r="484" spans="9:10">
      <c r="I484">
        <v>1312.8001999999999</v>
      </c>
      <c r="J484">
        <v>31.169470593406604</v>
      </c>
    </row>
    <row r="485" spans="9:10">
      <c r="I485">
        <v>1313.9377999999999</v>
      </c>
      <c r="J485">
        <v>31.225379208791214</v>
      </c>
    </row>
    <row r="486" spans="9:10">
      <c r="I486">
        <v>1315.1012000000001</v>
      </c>
      <c r="J486">
        <v>31.283552439560452</v>
      </c>
    </row>
    <row r="487" spans="9:10">
      <c r="I487">
        <v>1316.2909</v>
      </c>
      <c r="J487">
        <v>31.344052747252746</v>
      </c>
    </row>
    <row r="488" spans="9:10">
      <c r="I488">
        <v>1316.2909</v>
      </c>
      <c r="J488">
        <v>31.344052747252746</v>
      </c>
    </row>
    <row r="489" spans="9:10">
      <c r="I489">
        <v>1351.5958000000001</v>
      </c>
      <c r="J489">
        <v>33.154560439560441</v>
      </c>
    </row>
    <row r="490" spans="9:10">
      <c r="I490">
        <v>1354.8358000000001</v>
      </c>
      <c r="J490">
        <v>33.320714285714288</v>
      </c>
    </row>
    <row r="491" spans="9:10">
      <c r="I491">
        <v>1355.0662</v>
      </c>
      <c r="J491">
        <v>33.332537054945064</v>
      </c>
    </row>
    <row r="492" spans="9:10">
      <c r="I492">
        <v>1356.1673000000001</v>
      </c>
      <c r="J492">
        <v>33.389523516483514</v>
      </c>
    </row>
    <row r="493" spans="9:10">
      <c r="I493">
        <v>1357.4105</v>
      </c>
      <c r="J493">
        <v>33.454871824175818</v>
      </c>
    </row>
    <row r="494" spans="9:10">
      <c r="I494">
        <v>1358.6811</v>
      </c>
      <c r="J494">
        <v>33.522744439560448</v>
      </c>
    </row>
    <row r="495" spans="9:10">
      <c r="I495">
        <v>1359.9793999999999</v>
      </c>
      <c r="J495">
        <v>33.593210593406603</v>
      </c>
    </row>
    <row r="496" spans="9:10">
      <c r="I496">
        <v>1361.3059000000001</v>
      </c>
      <c r="J496">
        <v>33.666341362637375</v>
      </c>
    </row>
    <row r="497" spans="9:10">
      <c r="I497">
        <v>1362.6611</v>
      </c>
      <c r="J497">
        <v>33.742210285714286</v>
      </c>
    </row>
    <row r="498" spans="9:10">
      <c r="I498">
        <v>1364.0454</v>
      </c>
      <c r="J498">
        <v>33.820892747252742</v>
      </c>
    </row>
    <row r="499" spans="9:10">
      <c r="I499">
        <v>1365.4593</v>
      </c>
      <c r="J499">
        <v>33.902465978021993</v>
      </c>
    </row>
    <row r="500" spans="9:10">
      <c r="I500">
        <v>1366.9032999999999</v>
      </c>
      <c r="J500">
        <v>33.98700997802198</v>
      </c>
    </row>
    <row r="501" spans="9:10">
      <c r="I501">
        <v>1368.3779</v>
      </c>
      <c r="J501">
        <v>34.074606901098896</v>
      </c>
    </row>
    <row r="502" spans="9:10">
      <c r="I502">
        <v>1369.8837000000001</v>
      </c>
      <c r="J502">
        <v>34.165342285714281</v>
      </c>
    </row>
    <row r="503" spans="9:10">
      <c r="I503">
        <v>1371.4212</v>
      </c>
      <c r="J503">
        <v>34.259302901098899</v>
      </c>
    </row>
    <row r="504" spans="9:10">
      <c r="I504">
        <v>1372.991</v>
      </c>
      <c r="J504">
        <v>34.356579824175839</v>
      </c>
    </row>
    <row r="505" spans="9:10">
      <c r="I505">
        <v>1374.5936999999999</v>
      </c>
      <c r="J505">
        <v>34.457266593406608</v>
      </c>
    </row>
    <row r="506" spans="9:10">
      <c r="I506">
        <v>1376.23</v>
      </c>
      <c r="J506">
        <v>34.56145920879122</v>
      </c>
    </row>
    <row r="507" spans="9:10">
      <c r="I507">
        <v>1377.9005</v>
      </c>
      <c r="J507">
        <v>34.669258285714292</v>
      </c>
    </row>
    <row r="508" spans="9:10">
      <c r="I508">
        <v>1378.2657999999999</v>
      </c>
      <c r="J508">
        <v>34.693021978021982</v>
      </c>
    </row>
    <row r="509" spans="9:10">
      <c r="I509">
        <v>1379.6059</v>
      </c>
      <c r="J509">
        <v>34.780770593406608</v>
      </c>
    </row>
    <row r="510" spans="9:10">
      <c r="I510">
        <v>1380.7919999999999</v>
      </c>
      <c r="J510">
        <v>34.859175824175828</v>
      </c>
    </row>
    <row r="511" spans="9:10">
      <c r="I511">
        <v>1381.347</v>
      </c>
      <c r="J511">
        <v>34.896101362637374</v>
      </c>
    </row>
    <row r="512" spans="9:10">
      <c r="I512">
        <v>1383.1243999999999</v>
      </c>
      <c r="J512">
        <v>35.015354285714295</v>
      </c>
    </row>
    <row r="513" spans="9:10">
      <c r="I513">
        <v>1384.9389000000001</v>
      </c>
      <c r="J513">
        <v>35.138650593406588</v>
      </c>
    </row>
    <row r="514" spans="9:10">
      <c r="I514">
        <v>1386.7913000000001</v>
      </c>
      <c r="J514">
        <v>35.266109054945048</v>
      </c>
    </row>
    <row r="515" spans="9:10">
      <c r="I515">
        <v>1388.6826000000001</v>
      </c>
      <c r="J515">
        <v>35.397854285714295</v>
      </c>
    </row>
    <row r="516" spans="9:10">
      <c r="I516">
        <v>1390.6135999999999</v>
      </c>
      <c r="J516">
        <v>35.534015208791217</v>
      </c>
    </row>
    <row r="517" spans="9:10">
      <c r="I517">
        <v>1392.5852</v>
      </c>
      <c r="J517">
        <v>35.674725978021989</v>
      </c>
    </row>
    <row r="518" spans="9:10">
      <c r="I518">
        <v>1394.5984000000001</v>
      </c>
      <c r="J518">
        <v>35.820125978021977</v>
      </c>
    </row>
    <row r="519" spans="9:10">
      <c r="I519">
        <v>1396.6541999999999</v>
      </c>
      <c r="J519">
        <v>35.970361054945052</v>
      </c>
    </row>
    <row r="520" spans="9:10">
      <c r="I520">
        <v>1398.7537</v>
      </c>
      <c r="J520">
        <v>36.125582285714287</v>
      </c>
    </row>
    <row r="521" spans="9:10">
      <c r="I521">
        <v>1400.8978999999999</v>
      </c>
      <c r="J521">
        <v>36.285948131868139</v>
      </c>
    </row>
    <row r="522" spans="9:10">
      <c r="I522">
        <v>1403.0881999999999</v>
      </c>
      <c r="J522">
        <v>36.451623516483522</v>
      </c>
    </row>
    <row r="523" spans="9:10">
      <c r="I523">
        <v>1405.3255999999999</v>
      </c>
      <c r="J523">
        <v>36.622781054945058</v>
      </c>
    </row>
    <row r="524" spans="9:10">
      <c r="I524">
        <v>1405.3255999999999</v>
      </c>
      <c r="J524">
        <v>36.622781054945058</v>
      </c>
    </row>
    <row r="525" spans="9:10">
      <c r="I525">
        <v>1411.4286999999999</v>
      </c>
      <c r="J525">
        <v>37.092248439560443</v>
      </c>
    </row>
    <row r="526" spans="9:10">
      <c r="I526">
        <v>1411.4286999999999</v>
      </c>
      <c r="J526">
        <v>37.092248439560443</v>
      </c>
    </row>
    <row r="527" spans="9:10">
      <c r="I527">
        <v>1431.4648</v>
      </c>
      <c r="J527">
        <v>38.077637362637368</v>
      </c>
    </row>
    <row r="528" spans="9:10">
      <c r="I528">
        <v>1436.12</v>
      </c>
      <c r="J528">
        <v>38.147430901098907</v>
      </c>
    </row>
    <row r="529" spans="9:10">
      <c r="I529">
        <v>1437.6632</v>
      </c>
      <c r="J529">
        <v>38.157323516483522</v>
      </c>
    </row>
    <row r="530" spans="9:10">
      <c r="I530">
        <v>1438.7564</v>
      </c>
      <c r="J530">
        <v>38.160340439560443</v>
      </c>
    </row>
    <row r="531" spans="9:10">
      <c r="I531">
        <v>1439.6351999999999</v>
      </c>
      <c r="J531">
        <v>38.160714285714292</v>
      </c>
    </row>
    <row r="532" spans="9:10">
      <c r="I532">
        <v>1439.6351999999999</v>
      </c>
      <c r="J532">
        <v>38.160714285714292</v>
      </c>
    </row>
    <row r="533" spans="9:10">
      <c r="I533">
        <v>1439.6564000000001</v>
      </c>
      <c r="J533">
        <v>38.160714285714292</v>
      </c>
    </row>
    <row r="534" spans="9:10">
      <c r="I534">
        <v>1439.6564000000001</v>
      </c>
      <c r="J534">
        <v>38.160714285714292</v>
      </c>
    </row>
    <row r="535" spans="9:10">
      <c r="I535">
        <v>1469.6564000000001</v>
      </c>
      <c r="J535">
        <v>38.160714285714292</v>
      </c>
    </row>
    <row r="536" spans="9:10">
      <c r="I536">
        <v>1469.6564000000001</v>
      </c>
      <c r="J536">
        <v>38.160714285714292</v>
      </c>
    </row>
    <row r="537" spans="9:10">
      <c r="I537">
        <v>1470.3958</v>
      </c>
      <c r="J537">
        <v>38.160597459047622</v>
      </c>
    </row>
    <row r="538" spans="9:10">
      <c r="I538">
        <v>1470.4018000000001</v>
      </c>
      <c r="J538">
        <v>38.160594685714287</v>
      </c>
    </row>
    <row r="539" spans="9:10">
      <c r="I539">
        <v>1470.7774999999999</v>
      </c>
      <c r="J539">
        <v>38.160323419047621</v>
      </c>
    </row>
    <row r="540" spans="9:10">
      <c r="I540">
        <v>1471.153</v>
      </c>
      <c r="J540">
        <v>38.159871192380955</v>
      </c>
    </row>
    <row r="541" spans="9:10">
      <c r="I541">
        <v>1471.5284999999999</v>
      </c>
      <c r="J541">
        <v>38.159238525714294</v>
      </c>
    </row>
    <row r="542" spans="9:10">
      <c r="I542">
        <v>1471.9038</v>
      </c>
      <c r="J542">
        <v>38.158425419047624</v>
      </c>
    </row>
    <row r="543" spans="9:10">
      <c r="I543">
        <v>1472.2788</v>
      </c>
      <c r="J543">
        <v>38.157432219047628</v>
      </c>
    </row>
    <row r="544" spans="9:10">
      <c r="I544">
        <v>1472.6537000000001</v>
      </c>
      <c r="J544">
        <v>38.156259099047624</v>
      </c>
    </row>
    <row r="545" spans="9:10">
      <c r="I545">
        <v>1473.0282</v>
      </c>
      <c r="J545">
        <v>38.15490675238096</v>
      </c>
    </row>
    <row r="546" spans="9:10">
      <c r="I546">
        <v>1473.4023999999999</v>
      </c>
      <c r="J546">
        <v>38.153375179047622</v>
      </c>
    </row>
    <row r="547" spans="9:10">
      <c r="I547">
        <v>1473.7762</v>
      </c>
      <c r="J547">
        <v>38.151665419047617</v>
      </c>
    </row>
    <row r="548" spans="9:10">
      <c r="I548">
        <v>1474.1496</v>
      </c>
      <c r="J548">
        <v>38.149777472380961</v>
      </c>
    </row>
    <row r="549" spans="9:10">
      <c r="I549">
        <v>1474.5226</v>
      </c>
      <c r="J549">
        <v>38.147712379047626</v>
      </c>
    </row>
    <row r="550" spans="9:10">
      <c r="I550">
        <v>1474.8951</v>
      </c>
      <c r="J550">
        <v>38.145470659047625</v>
      </c>
    </row>
    <row r="551" spans="9:10">
      <c r="I551">
        <v>1475.2670000000001</v>
      </c>
      <c r="J551">
        <v>38.143053179047619</v>
      </c>
    </row>
    <row r="552" spans="9:10">
      <c r="I552">
        <v>1475.6384</v>
      </c>
      <c r="J552">
        <v>38.140460285714298</v>
      </c>
    </row>
    <row r="553" spans="9:10">
      <c r="I553">
        <v>1476.0092</v>
      </c>
      <c r="J553">
        <v>38.137693365714284</v>
      </c>
    </row>
    <row r="554" spans="9:10">
      <c r="I554">
        <v>1476.3793000000001</v>
      </c>
      <c r="J554">
        <v>38.134752939047623</v>
      </c>
    </row>
    <row r="555" spans="9:10">
      <c r="I555">
        <v>1476.7488000000001</v>
      </c>
      <c r="J555">
        <v>38.131640045714292</v>
      </c>
    </row>
    <row r="556" spans="9:10">
      <c r="I556">
        <v>1477.1175000000001</v>
      </c>
      <c r="J556">
        <v>38.12835555238096</v>
      </c>
    </row>
    <row r="557" spans="9:10">
      <c r="I557">
        <v>1477.4855</v>
      </c>
      <c r="J557">
        <v>38.124900672380967</v>
      </c>
    </row>
    <row r="558" spans="9:10">
      <c r="I558">
        <v>1477.8526999999999</v>
      </c>
      <c r="J558">
        <v>38.12127627238096</v>
      </c>
    </row>
    <row r="559" spans="9:10">
      <c r="I559">
        <v>1478.2190000000001</v>
      </c>
      <c r="J559">
        <v>38.117483565714295</v>
      </c>
    </row>
    <row r="560" spans="9:10">
      <c r="I560">
        <v>1478.5492999999999</v>
      </c>
      <c r="J560">
        <v>38.113914285714294</v>
      </c>
    </row>
    <row r="561" spans="9:10">
      <c r="I561">
        <v>1478.5885000000001</v>
      </c>
      <c r="J561">
        <v>38.113480779047627</v>
      </c>
    </row>
    <row r="562" spans="9:10">
      <c r="I562">
        <v>1478.8820000000001</v>
      </c>
      <c r="J562">
        <v>38.110176005714294</v>
      </c>
    </row>
    <row r="563" spans="9:10">
      <c r="I563">
        <v>1478.9697000000001</v>
      </c>
      <c r="J563">
        <v>38.109167032380959</v>
      </c>
    </row>
    <row r="564" spans="9:10">
      <c r="I564">
        <v>1479.2891999999999</v>
      </c>
      <c r="J564">
        <v>38.105412112380954</v>
      </c>
    </row>
    <row r="565" spans="9:10">
      <c r="I565">
        <v>1479.3671999999999</v>
      </c>
      <c r="J565">
        <v>38.104477499047618</v>
      </c>
    </row>
    <row r="566" spans="9:10">
      <c r="I566">
        <v>1479.7139</v>
      </c>
      <c r="J566">
        <v>38.100233259047627</v>
      </c>
    </row>
    <row r="567" spans="9:10">
      <c r="I567">
        <v>1479.7809999999999</v>
      </c>
      <c r="J567">
        <v>38.099396232380954</v>
      </c>
    </row>
    <row r="568" spans="9:10">
      <c r="I568">
        <v>1480.1559999999999</v>
      </c>
      <c r="J568">
        <v>38.094621939047627</v>
      </c>
    </row>
    <row r="569" spans="9:10">
      <c r="I569">
        <v>1480.2111</v>
      </c>
      <c r="J569">
        <v>38.093907632380954</v>
      </c>
    </row>
    <row r="570" spans="9:10">
      <c r="I570">
        <v>1480.6156000000001</v>
      </c>
      <c r="J570">
        <v>38.088560645714296</v>
      </c>
    </row>
    <row r="571" spans="9:10">
      <c r="I571">
        <v>1480.6576</v>
      </c>
      <c r="J571">
        <v>38.087995232380955</v>
      </c>
    </row>
    <row r="572" spans="9:10">
      <c r="I572">
        <v>1481.0925999999999</v>
      </c>
      <c r="J572">
        <v>38.082031699047626</v>
      </c>
    </row>
    <row r="573" spans="9:10">
      <c r="I573">
        <v>1481.1204</v>
      </c>
      <c r="J573">
        <v>38.081643432380957</v>
      </c>
    </row>
    <row r="574" spans="9:10">
      <c r="I574">
        <v>1481.5871</v>
      </c>
      <c r="J574">
        <v>38.075017245714292</v>
      </c>
    </row>
    <row r="575" spans="9:10">
      <c r="I575">
        <v>1481.5997</v>
      </c>
      <c r="J575">
        <v>38.074835765714298</v>
      </c>
    </row>
    <row r="576" spans="9:10">
      <c r="I576">
        <v>1482.0953</v>
      </c>
      <c r="J576">
        <v>38.067556285714289</v>
      </c>
    </row>
    <row r="577" spans="9:10">
      <c r="I577">
        <v>1482.6074000000001</v>
      </c>
      <c r="J577">
        <v>38.059788525714289</v>
      </c>
    </row>
    <row r="578" spans="9:10">
      <c r="I578">
        <v>1483.136</v>
      </c>
      <c r="J578">
        <v>38.051516365714292</v>
      </c>
    </row>
    <row r="579" spans="9:10">
      <c r="I579">
        <v>1483.6812</v>
      </c>
      <c r="J579">
        <v>38.042722992380952</v>
      </c>
    </row>
    <row r="580" spans="9:10">
      <c r="I580">
        <v>1484.2428</v>
      </c>
      <c r="J580">
        <v>38.033392285714292</v>
      </c>
    </row>
    <row r="581" spans="9:10">
      <c r="I581">
        <v>1484.8210999999999</v>
      </c>
      <c r="J581">
        <v>38.023507605714286</v>
      </c>
    </row>
    <row r="582" spans="9:10">
      <c r="I582">
        <v>1485.4159999999999</v>
      </c>
      <c r="J582">
        <v>38.013052312380964</v>
      </c>
    </row>
    <row r="583" spans="9:10">
      <c r="I583">
        <v>1486.0275999999999</v>
      </c>
      <c r="J583">
        <v>38.002009419047624</v>
      </c>
    </row>
    <row r="584" spans="9:10">
      <c r="I584">
        <v>1486.6558</v>
      </c>
      <c r="J584">
        <v>37.990362459047624</v>
      </c>
    </row>
    <row r="585" spans="9:10">
      <c r="I585">
        <v>1487.3009</v>
      </c>
      <c r="J585">
        <v>37.978094099047631</v>
      </c>
    </row>
    <row r="586" spans="9:10">
      <c r="I586">
        <v>1487.9627</v>
      </c>
      <c r="J586">
        <v>37.965187525714292</v>
      </c>
    </row>
    <row r="587" spans="9:10">
      <c r="I587">
        <v>1488.6414</v>
      </c>
      <c r="J587">
        <v>37.951625405714296</v>
      </c>
    </row>
    <row r="588" spans="9:10">
      <c r="I588">
        <v>1489.337</v>
      </c>
      <c r="J588">
        <v>37.937390232380963</v>
      </c>
    </row>
    <row r="589" spans="9:10">
      <c r="I589">
        <v>1490.0496000000001</v>
      </c>
      <c r="J589">
        <v>37.922464672380961</v>
      </c>
    </row>
    <row r="590" spans="9:10">
      <c r="I590">
        <v>1490.7792999999999</v>
      </c>
      <c r="J590">
        <v>37.906831045714284</v>
      </c>
    </row>
    <row r="591" spans="9:10">
      <c r="I591">
        <v>1491.5260000000001</v>
      </c>
      <c r="J591">
        <v>37.890471672380954</v>
      </c>
    </row>
    <row r="592" spans="9:10">
      <c r="I592">
        <v>1492.2899</v>
      </c>
      <c r="J592">
        <v>37.873368179047631</v>
      </c>
    </row>
    <row r="593" spans="9:10">
      <c r="I593">
        <v>1493.0709999999999</v>
      </c>
      <c r="J593">
        <v>37.855502885714287</v>
      </c>
    </row>
    <row r="594" spans="9:10">
      <c r="I594">
        <v>1493.8694</v>
      </c>
      <c r="J594">
        <v>37.836857072380958</v>
      </c>
    </row>
    <row r="595" spans="9:10">
      <c r="I595">
        <v>1494.6853000000001</v>
      </c>
      <c r="J595">
        <v>37.817412539047623</v>
      </c>
    </row>
    <row r="596" spans="9:10">
      <c r="I596">
        <v>1495.5186000000001</v>
      </c>
      <c r="J596">
        <v>37.797150219047623</v>
      </c>
    </row>
    <row r="597" spans="9:10">
      <c r="I597">
        <v>1496.3694</v>
      </c>
      <c r="J597">
        <v>37.776051392380964</v>
      </c>
    </row>
    <row r="598" spans="9:10">
      <c r="I598">
        <v>1497.2379000000001</v>
      </c>
      <c r="J598">
        <v>37.754096819047625</v>
      </c>
    </row>
    <row r="599" spans="9:10">
      <c r="I599">
        <v>1498.1242</v>
      </c>
      <c r="J599">
        <v>37.731267259047634</v>
      </c>
    </row>
    <row r="600" spans="9:10">
      <c r="I600">
        <v>1499.0282999999999</v>
      </c>
      <c r="J600">
        <v>37.707542605714288</v>
      </c>
    </row>
    <row r="601" spans="9:10">
      <c r="I601">
        <v>1499.779</v>
      </c>
      <c r="J601">
        <v>37.687514285714293</v>
      </c>
    </row>
    <row r="602" spans="9:10">
      <c r="I602">
        <v>1499.9503</v>
      </c>
      <c r="J602">
        <v>37.682902579047621</v>
      </c>
    </row>
    <row r="603" spans="9:10">
      <c r="I603">
        <v>1500.8904</v>
      </c>
      <c r="J603">
        <v>37.657328459047619</v>
      </c>
    </row>
    <row r="604" spans="9:10">
      <c r="I604">
        <v>1501.8486</v>
      </c>
      <c r="J604">
        <v>37.630798925714295</v>
      </c>
    </row>
    <row r="605" spans="9:10">
      <c r="I605">
        <v>1502.8251</v>
      </c>
      <c r="J605">
        <v>37.603293352380959</v>
      </c>
    </row>
    <row r="606" spans="9:10">
      <c r="I606">
        <v>1503.1542999999999</v>
      </c>
      <c r="J606">
        <v>37.593914285714291</v>
      </c>
    </row>
    <row r="607" spans="9:10">
      <c r="I607">
        <v>1503.8200999999999</v>
      </c>
      <c r="J607">
        <v>37.574789205714289</v>
      </c>
    </row>
    <row r="608" spans="9:10">
      <c r="I608">
        <v>1504.8335</v>
      </c>
      <c r="J608">
        <v>37.545267939047633</v>
      </c>
    </row>
    <row r="609" spans="9:10">
      <c r="I609">
        <v>1505.8656000000001</v>
      </c>
      <c r="J609">
        <v>37.514706499047627</v>
      </c>
    </row>
    <row r="610" spans="9:10">
      <c r="I610">
        <v>1506.9164000000001</v>
      </c>
      <c r="J610">
        <v>37.483082525714288</v>
      </c>
    </row>
    <row r="611" spans="9:10">
      <c r="I611">
        <v>1507.9862000000001</v>
      </c>
      <c r="J611">
        <v>37.450373832380954</v>
      </c>
    </row>
    <row r="612" spans="9:10">
      <c r="I612">
        <v>1509.0751</v>
      </c>
      <c r="J612">
        <v>37.416557712380957</v>
      </c>
    </row>
    <row r="613" spans="9:10">
      <c r="I613">
        <v>1510.1831999999999</v>
      </c>
      <c r="J613">
        <v>37.381610592380952</v>
      </c>
    </row>
    <row r="614" spans="9:10">
      <c r="I614">
        <v>1511.3107</v>
      </c>
      <c r="J614">
        <v>37.345509072380956</v>
      </c>
    </row>
    <row r="615" spans="9:10">
      <c r="I615">
        <v>1512.4576999999999</v>
      </c>
      <c r="J615">
        <v>37.308228885714293</v>
      </c>
    </row>
    <row r="616" spans="9:10">
      <c r="I616">
        <v>1513.6244999999999</v>
      </c>
      <c r="J616">
        <v>37.269745765714298</v>
      </c>
    </row>
    <row r="617" spans="9:10">
      <c r="I617">
        <v>1514.8112000000001</v>
      </c>
      <c r="J617">
        <v>37.230034579047626</v>
      </c>
    </row>
    <row r="618" spans="9:10">
      <c r="I618">
        <v>1516.018</v>
      </c>
      <c r="J618">
        <v>37.18906967238096</v>
      </c>
    </row>
    <row r="619" spans="9:10">
      <c r="I619">
        <v>1517.2451000000001</v>
      </c>
      <c r="J619">
        <v>37.146825219047621</v>
      </c>
    </row>
    <row r="620" spans="9:10">
      <c r="I620">
        <v>1518.4927</v>
      </c>
      <c r="J620">
        <v>37.103274699047624</v>
      </c>
    </row>
    <row r="621" spans="9:10">
      <c r="I621">
        <v>1519.761</v>
      </c>
      <c r="J621">
        <v>37.058390899047616</v>
      </c>
    </row>
    <row r="622" spans="9:10">
      <c r="I622">
        <v>1521.0501999999999</v>
      </c>
      <c r="J622">
        <v>37.012146085714299</v>
      </c>
    </row>
    <row r="623" spans="9:10">
      <c r="I623">
        <v>1522.3605</v>
      </c>
      <c r="J623">
        <v>36.96451183238095</v>
      </c>
    </row>
    <row r="624" spans="9:10">
      <c r="I624">
        <v>1523.6922</v>
      </c>
      <c r="J624">
        <v>36.915459539047625</v>
      </c>
    </row>
    <row r="625" spans="9:10">
      <c r="I625">
        <v>1525.0454999999999</v>
      </c>
      <c r="J625">
        <v>36.864959219047627</v>
      </c>
    </row>
    <row r="626" spans="9:10">
      <c r="I626">
        <v>1526.4208000000001</v>
      </c>
      <c r="J626">
        <v>36.812980539047629</v>
      </c>
    </row>
    <row r="627" spans="9:10">
      <c r="I627">
        <v>1527.8181</v>
      </c>
      <c r="J627">
        <v>36.75949281904763</v>
      </c>
    </row>
    <row r="628" spans="9:10">
      <c r="I628">
        <v>1529.2378000000001</v>
      </c>
      <c r="J628">
        <v>36.704463819047625</v>
      </c>
    </row>
    <row r="629" spans="9:10">
      <c r="I629">
        <v>1530.6802</v>
      </c>
      <c r="J629">
        <v>36.647861125714293</v>
      </c>
    </row>
    <row r="630" spans="9:10">
      <c r="I630">
        <v>1532.1456000000001</v>
      </c>
      <c r="J630">
        <v>36.589651285714289</v>
      </c>
    </row>
    <row r="631" spans="9:10">
      <c r="I631">
        <v>1533.6342999999999</v>
      </c>
      <c r="J631">
        <v>36.529799979047624</v>
      </c>
    </row>
    <row r="632" spans="9:10">
      <c r="I632">
        <v>1535.1466</v>
      </c>
      <c r="J632">
        <v>36.468272019047625</v>
      </c>
    </row>
    <row r="633" spans="9:10">
      <c r="I633">
        <v>1536.6828</v>
      </c>
      <c r="J633">
        <v>36.405031179047626</v>
      </c>
    </row>
    <row r="634" spans="9:10">
      <c r="I634">
        <v>1538.2431999999999</v>
      </c>
      <c r="J634">
        <v>36.340040365714287</v>
      </c>
    </row>
    <row r="635" spans="9:10">
      <c r="I635">
        <v>1539.8282999999999</v>
      </c>
      <c r="J635">
        <v>36.273261445714297</v>
      </c>
    </row>
    <row r="636" spans="9:10">
      <c r="I636">
        <v>1541.4383</v>
      </c>
      <c r="J636">
        <v>36.204654899047632</v>
      </c>
    </row>
    <row r="637" spans="9:10">
      <c r="I637">
        <v>1543.0736999999999</v>
      </c>
      <c r="J637">
        <v>36.134180512380958</v>
      </c>
    </row>
    <row r="638" spans="9:10">
      <c r="I638">
        <v>1544.7348999999999</v>
      </c>
      <c r="J638">
        <v>36.061796859047625</v>
      </c>
    </row>
    <row r="639" spans="9:10">
      <c r="I639">
        <v>1546.4222</v>
      </c>
      <c r="J639">
        <v>35.987460779047623</v>
      </c>
    </row>
    <row r="640" spans="9:10">
      <c r="I640">
        <v>1548.1360999999999</v>
      </c>
      <c r="J640">
        <v>35.911128419047621</v>
      </c>
    </row>
    <row r="641" spans="9:10">
      <c r="I641">
        <v>1549.877</v>
      </c>
      <c r="J641">
        <v>35.832754019047634</v>
      </c>
    </row>
    <row r="642" spans="9:10">
      <c r="I642">
        <v>1551.6454000000001</v>
      </c>
      <c r="J642">
        <v>35.75229077904762</v>
      </c>
    </row>
    <row r="643" spans="9:10">
      <c r="I643">
        <v>1553.4417000000001</v>
      </c>
      <c r="J643">
        <v>35.66969051238096</v>
      </c>
    </row>
    <row r="644" spans="9:10">
      <c r="I644">
        <v>1555.2665</v>
      </c>
      <c r="J644">
        <v>35.584902952380965</v>
      </c>
    </row>
    <row r="645" spans="9:10">
      <c r="I645">
        <v>1557.1203</v>
      </c>
      <c r="J645">
        <v>35.49787644571429</v>
      </c>
    </row>
    <row r="646" spans="9:10">
      <c r="I646">
        <v>1559.0036</v>
      </c>
      <c r="J646">
        <v>35.40855795238096</v>
      </c>
    </row>
    <row r="647" spans="9:10">
      <c r="I647">
        <v>1560.9169999999999</v>
      </c>
      <c r="J647">
        <v>35.316892005714287</v>
      </c>
    </row>
    <row r="648" spans="9:10">
      <c r="I648">
        <v>1562.8610000000001</v>
      </c>
      <c r="J648">
        <v>35.222821579047626</v>
      </c>
    </row>
    <row r="649" spans="9:10">
      <c r="I649">
        <v>1564.8362999999999</v>
      </c>
      <c r="J649">
        <v>35.126287565714293</v>
      </c>
    </row>
    <row r="650" spans="9:10">
      <c r="I650">
        <v>1566.8434999999999</v>
      </c>
      <c r="J650">
        <v>35.027228779047618</v>
      </c>
    </row>
    <row r="651" spans="9:10">
      <c r="I651">
        <v>1568.8832</v>
      </c>
      <c r="J651">
        <v>34.925581952380959</v>
      </c>
    </row>
    <row r="652" spans="9:10">
      <c r="I652">
        <v>1570.9561000000001</v>
      </c>
      <c r="J652">
        <v>34.821281219047627</v>
      </c>
    </row>
    <row r="653" spans="9:10">
      <c r="I653">
        <v>1573.0630000000001</v>
      </c>
      <c r="J653">
        <v>34.714258459047628</v>
      </c>
    </row>
    <row r="654" spans="9:10">
      <c r="I654">
        <v>1575.2046</v>
      </c>
      <c r="J654">
        <v>34.60444260571429</v>
      </c>
    </row>
    <row r="655" spans="9:10">
      <c r="I655">
        <v>1577.3815999999999</v>
      </c>
      <c r="J655">
        <v>34.491760339047623</v>
      </c>
    </row>
    <row r="656" spans="9:10">
      <c r="I656">
        <v>1579.5949000000001</v>
      </c>
      <c r="J656">
        <v>34.3761350457143</v>
      </c>
    </row>
    <row r="657" spans="9:10">
      <c r="I657">
        <v>1581.8453</v>
      </c>
      <c r="J657">
        <v>34.257487512380962</v>
      </c>
    </row>
    <row r="658" spans="9:10">
      <c r="I658">
        <v>1584.1337000000001</v>
      </c>
      <c r="J658">
        <v>34.135734712380952</v>
      </c>
    </row>
    <row r="659" spans="9:10">
      <c r="I659">
        <v>1586.461</v>
      </c>
      <c r="J659">
        <v>34.010790672380963</v>
      </c>
    </row>
    <row r="660" spans="9:10">
      <c r="I660">
        <v>1588.8281999999999</v>
      </c>
      <c r="J660">
        <v>33.882565779047617</v>
      </c>
    </row>
    <row r="661" spans="9:10">
      <c r="I661">
        <v>1591.2363</v>
      </c>
      <c r="J661">
        <v>33.750966259047622</v>
      </c>
    </row>
    <row r="662" spans="9:10">
      <c r="I662">
        <v>1593.6863000000001</v>
      </c>
      <c r="J662">
        <v>33.615894525714289</v>
      </c>
    </row>
    <row r="663" spans="9:10">
      <c r="I663">
        <v>1596.1794</v>
      </c>
      <c r="J663">
        <v>33.477248832380951</v>
      </c>
    </row>
    <row r="664" spans="9:10">
      <c r="I664">
        <v>1598.7166999999999</v>
      </c>
      <c r="J664">
        <v>33.334922579047628</v>
      </c>
    </row>
    <row r="665" spans="9:10">
      <c r="I665">
        <v>1601.2995000000001</v>
      </c>
      <c r="J665">
        <v>33.188804659047634</v>
      </c>
    </row>
    <row r="666" spans="9:10">
      <c r="I666">
        <v>1603.9289000000001</v>
      </c>
      <c r="J666">
        <v>33.03877824571429</v>
      </c>
    </row>
    <row r="667" spans="9:10">
      <c r="I667">
        <v>1606.6063999999999</v>
      </c>
      <c r="J667">
        <v>32.884721659047628</v>
      </c>
    </row>
    <row r="668" spans="9:10">
      <c r="I668">
        <v>1606.6063999999999</v>
      </c>
      <c r="J668">
        <v>32.884721659047628</v>
      </c>
    </row>
    <row r="669" spans="9:10">
      <c r="I669">
        <v>1739.4811</v>
      </c>
      <c r="J669">
        <v>25.207514285714293</v>
      </c>
    </row>
    <row r="670" spans="9:10">
      <c r="I670">
        <v>1740.2910999999999</v>
      </c>
      <c r="J670">
        <v>25.160714285714292</v>
      </c>
    </row>
    <row r="671" spans="9:10">
      <c r="I671">
        <v>1741.1011000000001</v>
      </c>
      <c r="J671">
        <v>25.195249169435222</v>
      </c>
    </row>
    <row r="672" spans="9:10">
      <c r="I672">
        <v>1979.7718</v>
      </c>
      <c r="J672">
        <v>35.371128146179409</v>
      </c>
    </row>
    <row r="673" spans="9:10">
      <c r="I673">
        <v>1979.7718</v>
      </c>
      <c r="J673">
        <v>35.371128146179409</v>
      </c>
    </row>
    <row r="674" spans="9:10">
      <c r="I674">
        <v>1994.3504</v>
      </c>
      <c r="J674">
        <v>35.870365448504991</v>
      </c>
    </row>
    <row r="675" spans="9:10">
      <c r="I675">
        <v>1997.2031999999999</v>
      </c>
      <c r="J675">
        <v>35.939435215946851</v>
      </c>
    </row>
    <row r="676" spans="9:10">
      <c r="I676">
        <v>2009.0671</v>
      </c>
      <c r="J676">
        <v>36.126179401993362</v>
      </c>
    </row>
    <row r="677" spans="9:10">
      <c r="I677">
        <v>2013.7222999999999</v>
      </c>
      <c r="J677">
        <v>36.155192413621265</v>
      </c>
    </row>
    <row r="678" spans="9:10">
      <c r="I678">
        <v>2015.2655</v>
      </c>
      <c r="J678">
        <v>36.159304750830572</v>
      </c>
    </row>
    <row r="679" spans="9:10">
      <c r="I679">
        <v>2016.3588</v>
      </c>
      <c r="J679">
        <v>36.160558878737547</v>
      </c>
    </row>
    <row r="680" spans="9:10">
      <c r="I680">
        <v>2017.2279000000001</v>
      </c>
      <c r="J680">
        <v>36.160714285714292</v>
      </c>
    </row>
    <row r="681" spans="9:10">
      <c r="I681">
        <v>2017.2279000000001</v>
      </c>
      <c r="J681">
        <v>36.160714285714292</v>
      </c>
    </row>
    <row r="682" spans="9:10">
      <c r="I682">
        <v>2017.2588000000001</v>
      </c>
      <c r="J682">
        <v>36.160714285714292</v>
      </c>
    </row>
    <row r="683" spans="9:10">
      <c r="I683">
        <v>2017.2588000000001</v>
      </c>
      <c r="J683">
        <v>36.160714285714292</v>
      </c>
    </row>
    <row r="684" spans="9:10">
      <c r="I684">
        <v>2047.2588000000001</v>
      </c>
      <c r="J684">
        <v>36.160714285714292</v>
      </c>
    </row>
    <row r="685" spans="9:10">
      <c r="I685">
        <v>2047.2588000000001</v>
      </c>
      <c r="J685">
        <v>36.160714285714292</v>
      </c>
    </row>
    <row r="686" spans="9:10">
      <c r="I686">
        <v>2047.9884</v>
      </c>
      <c r="J686">
        <v>36.160849947004621</v>
      </c>
    </row>
    <row r="687" spans="9:10">
      <c r="I687">
        <v>2048.0043000000001</v>
      </c>
      <c r="J687">
        <v>36.160859172811065</v>
      </c>
    </row>
    <row r="688" spans="9:10">
      <c r="I688">
        <v>2048.3850000000002</v>
      </c>
      <c r="J688">
        <v>36.161191721198172</v>
      </c>
    </row>
    <row r="689" spans="9:10">
      <c r="I689">
        <v>2048.7656999999999</v>
      </c>
      <c r="J689">
        <v>36.161746108294942</v>
      </c>
    </row>
    <row r="690" spans="9:10">
      <c r="I690">
        <v>2049.1464999999998</v>
      </c>
      <c r="J690">
        <v>36.162522334101389</v>
      </c>
    </row>
    <row r="691" spans="9:10">
      <c r="I691">
        <v>2049.5273000000002</v>
      </c>
      <c r="J691">
        <v>36.163520398617521</v>
      </c>
    </row>
    <row r="692" spans="9:10">
      <c r="I692">
        <v>2049.9081000000001</v>
      </c>
      <c r="J692">
        <v>36.164740301843331</v>
      </c>
    </row>
    <row r="693" spans="9:10">
      <c r="I693">
        <v>2050.2891</v>
      </c>
      <c r="J693">
        <v>36.166182463133651</v>
      </c>
    </row>
    <row r="694" spans="9:10">
      <c r="I694">
        <v>2050.6700999999998</v>
      </c>
      <c r="J694">
        <v>36.16784688248849</v>
      </c>
    </row>
    <row r="695" spans="9:10">
      <c r="I695">
        <v>2051.0511999999999</v>
      </c>
      <c r="J695">
        <v>36.16973355990784</v>
      </c>
    </row>
    <row r="696" spans="9:10">
      <c r="I696">
        <v>2051.4322999999999</v>
      </c>
      <c r="J696">
        <v>36.171842705069125</v>
      </c>
    </row>
    <row r="697" spans="9:10">
      <c r="I697">
        <v>2051.8136</v>
      </c>
      <c r="J697">
        <v>36.174174527649782</v>
      </c>
    </row>
    <row r="698" spans="9:10">
      <c r="I698">
        <v>2052.1950999999999</v>
      </c>
      <c r="J698">
        <v>36.176729447004611</v>
      </c>
    </row>
    <row r="699" spans="9:10">
      <c r="I699">
        <v>2052.5765999999999</v>
      </c>
      <c r="J699">
        <v>36.179507253456229</v>
      </c>
    </row>
    <row r="700" spans="9:10">
      <c r="I700">
        <v>2052.9582999999998</v>
      </c>
      <c r="J700">
        <v>36.182508576036881</v>
      </c>
    </row>
    <row r="701" spans="9:10">
      <c r="I701">
        <v>2053.3402000000001</v>
      </c>
      <c r="J701">
        <v>36.185733414746558</v>
      </c>
    </row>
    <row r="702" spans="9:10">
      <c r="I702">
        <v>2053.7222000000002</v>
      </c>
      <c r="J702">
        <v>36.189182188940094</v>
      </c>
    </row>
    <row r="703" spans="9:10">
      <c r="I703">
        <v>2054.1044000000002</v>
      </c>
      <c r="J703">
        <v>36.192855108294935</v>
      </c>
    </row>
    <row r="704" spans="9:10">
      <c r="I704">
        <v>2054.4868000000001</v>
      </c>
      <c r="J704">
        <v>36.196752592165907</v>
      </c>
    </row>
    <row r="705" spans="9:10">
      <c r="I705">
        <v>2054.8692999999998</v>
      </c>
      <c r="J705">
        <v>36.20087485023042</v>
      </c>
    </row>
    <row r="706" spans="9:10">
      <c r="I706">
        <v>2055.2521000000002</v>
      </c>
      <c r="J706">
        <v>36.205222511520738</v>
      </c>
    </row>
    <row r="707" spans="9:10">
      <c r="I707">
        <v>2055.6351</v>
      </c>
      <c r="J707">
        <v>36.209795576036882</v>
      </c>
    </row>
    <row r="708" spans="9:10">
      <c r="I708">
        <v>2056.0183999999999</v>
      </c>
      <c r="J708">
        <v>36.214594882488491</v>
      </c>
    </row>
    <row r="709" spans="9:10">
      <c r="I709">
        <v>2056.2289999999998</v>
      </c>
      <c r="J709">
        <v>36.217327188940097</v>
      </c>
    </row>
    <row r="710" spans="9:10">
      <c r="I710">
        <v>2056.4061999999999</v>
      </c>
      <c r="J710">
        <v>36.219677672811066</v>
      </c>
    </row>
    <row r="711" spans="9:10">
      <c r="I711">
        <v>2056.7078999999999</v>
      </c>
      <c r="J711">
        <v>36.223786092165902</v>
      </c>
    </row>
    <row r="712" spans="9:10">
      <c r="I712">
        <v>2056.8074000000001</v>
      </c>
      <c r="J712">
        <v>36.225170382488479</v>
      </c>
    </row>
    <row r="713" spans="9:10">
      <c r="I713">
        <v>2057.1363999999999</v>
      </c>
      <c r="J713">
        <v>36.229844092165898</v>
      </c>
    </row>
    <row r="714" spans="9:10">
      <c r="I714">
        <v>2057.2267999999999</v>
      </c>
      <c r="J714">
        <v>36.231154995391712</v>
      </c>
    </row>
    <row r="715" spans="9:10">
      <c r="I715">
        <v>2057.5841</v>
      </c>
      <c r="J715">
        <v>36.236444108294933</v>
      </c>
    </row>
    <row r="716" spans="9:10">
      <c r="I716">
        <v>2057.6642999999999</v>
      </c>
      <c r="J716">
        <v>36.237653947004617</v>
      </c>
    </row>
    <row r="717" spans="9:10">
      <c r="I717">
        <v>2058.0513000000001</v>
      </c>
      <c r="J717">
        <v>36.243611092165906</v>
      </c>
    </row>
    <row r="718" spans="9:10">
      <c r="I718">
        <v>2058.1201000000001</v>
      </c>
      <c r="J718">
        <v>36.244690301843328</v>
      </c>
    </row>
    <row r="719" spans="9:10">
      <c r="I719">
        <v>2058.538</v>
      </c>
      <c r="J719">
        <v>36.251369995391713</v>
      </c>
    </row>
    <row r="720" spans="9:10">
      <c r="I720">
        <v>2058.5943000000002</v>
      </c>
      <c r="J720">
        <v>36.252286914746549</v>
      </c>
    </row>
    <row r="721" spans="9:10">
      <c r="I721">
        <v>2059.0443</v>
      </c>
      <c r="J721">
        <v>36.259746188940106</v>
      </c>
    </row>
    <row r="722" spans="9:10">
      <c r="I722">
        <v>2059.0871000000002</v>
      </c>
      <c r="J722">
        <v>36.260466850230422</v>
      </c>
    </row>
    <row r="723" spans="9:10">
      <c r="I723">
        <v>2059.5704000000001</v>
      </c>
      <c r="J723">
        <v>36.268764834101383</v>
      </c>
    </row>
    <row r="724" spans="9:10">
      <c r="I724">
        <v>2059.5983999999999</v>
      </c>
      <c r="J724">
        <v>36.26925380184332</v>
      </c>
    </row>
    <row r="725" spans="9:10">
      <c r="I725">
        <v>2060.1163999999999</v>
      </c>
      <c r="J725">
        <v>36.278452140552993</v>
      </c>
    </row>
    <row r="726" spans="9:10">
      <c r="I726">
        <v>2060.1284999999998</v>
      </c>
      <c r="J726">
        <v>36.278671253456224</v>
      </c>
    </row>
    <row r="727" spans="9:10">
      <c r="I727">
        <v>2060.6774999999998</v>
      </c>
      <c r="J727">
        <v>36.288743527649778</v>
      </c>
    </row>
    <row r="728" spans="9:10">
      <c r="I728">
        <v>2061.2453999999998</v>
      </c>
      <c r="J728">
        <v>36.299494947004618</v>
      </c>
    </row>
    <row r="729" spans="9:10">
      <c r="I729">
        <v>2061.8323999999998</v>
      </c>
      <c r="J729">
        <v>36.31095004377881</v>
      </c>
    </row>
    <row r="730" spans="9:10">
      <c r="I730">
        <v>2062.4387000000002</v>
      </c>
      <c r="J730">
        <v>36.323133769585262</v>
      </c>
    </row>
    <row r="731" spans="9:10">
      <c r="I731">
        <v>2063.0644000000002</v>
      </c>
      <c r="J731">
        <v>36.336071285714297</v>
      </c>
    </row>
    <row r="732" spans="9:10">
      <c r="I732">
        <v>2063.7096000000001</v>
      </c>
      <c r="J732">
        <v>36.34978796313365</v>
      </c>
    </row>
    <row r="733" spans="9:10">
      <c r="I733">
        <v>2064.3744000000002</v>
      </c>
      <c r="J733">
        <v>36.364309801843319</v>
      </c>
    </row>
    <row r="734" spans="9:10">
      <c r="I734">
        <v>2065.0590000000002</v>
      </c>
      <c r="J734">
        <v>36.3796625921659</v>
      </c>
    </row>
    <row r="735" spans="9:10">
      <c r="I735">
        <v>2065.7636000000002</v>
      </c>
      <c r="J735">
        <v>36.395873172811065</v>
      </c>
    </row>
    <row r="736" spans="9:10">
      <c r="I736">
        <v>2066.4883</v>
      </c>
      <c r="J736">
        <v>36.412968382488486</v>
      </c>
    </row>
    <row r="737" spans="9:10">
      <c r="I737">
        <v>2067.2332000000001</v>
      </c>
      <c r="J737">
        <v>36.430975479262678</v>
      </c>
    </row>
    <row r="738" spans="9:10">
      <c r="I738">
        <v>2067.9985999999999</v>
      </c>
      <c r="J738">
        <v>36.449922140553006</v>
      </c>
    </row>
    <row r="739" spans="9:10">
      <c r="I739">
        <v>2068.7845000000002</v>
      </c>
      <c r="J739">
        <v>36.469836253456229</v>
      </c>
    </row>
    <row r="740" spans="9:10">
      <c r="I740">
        <v>2069.5913</v>
      </c>
      <c r="J740">
        <v>36.490746753456222</v>
      </c>
    </row>
    <row r="741" spans="9:10">
      <c r="I741">
        <v>2070.4189999999999</v>
      </c>
      <c r="J741">
        <v>36.512682576036873</v>
      </c>
    </row>
    <row r="742" spans="9:10">
      <c r="I742">
        <v>2071.2678000000001</v>
      </c>
      <c r="J742">
        <v>36.535672866359448</v>
      </c>
    </row>
    <row r="743" spans="9:10">
      <c r="I743">
        <v>2072.1379999999999</v>
      </c>
      <c r="J743">
        <v>36.559748027649782</v>
      </c>
    </row>
    <row r="744" spans="9:10">
      <c r="I744">
        <v>2073.0297</v>
      </c>
      <c r="J744">
        <v>36.584938463133646</v>
      </c>
    </row>
    <row r="745" spans="9:10">
      <c r="I745">
        <v>2073.9432000000002</v>
      </c>
      <c r="J745">
        <v>36.611275205069127</v>
      </c>
    </row>
    <row r="746" spans="9:10">
      <c r="I746">
        <v>2074.8786</v>
      </c>
      <c r="J746">
        <v>36.638789705069129</v>
      </c>
    </row>
    <row r="747" spans="9:10">
      <c r="I747">
        <v>2075.8362000000002</v>
      </c>
      <c r="J747">
        <v>36.667514463133649</v>
      </c>
    </row>
    <row r="748" spans="9:10">
      <c r="I748">
        <v>2076.8162000000002</v>
      </c>
      <c r="J748">
        <v>36.697482398617517</v>
      </c>
    </row>
    <row r="749" spans="9:10">
      <c r="I749">
        <v>2077.8188</v>
      </c>
      <c r="J749">
        <v>36.728726640553006</v>
      </c>
    </row>
    <row r="750" spans="9:10">
      <c r="I750">
        <v>2078.8444</v>
      </c>
      <c r="J750">
        <v>36.761281576036879</v>
      </c>
    </row>
    <row r="751" spans="9:10">
      <c r="I751">
        <v>2079.8930999999998</v>
      </c>
      <c r="J751">
        <v>36.795182221198168</v>
      </c>
    </row>
    <row r="752" spans="9:10">
      <c r="I752">
        <v>2080.9652000000001</v>
      </c>
      <c r="J752">
        <v>36.830463801843329</v>
      </c>
    </row>
    <row r="753" spans="9:10">
      <c r="I753">
        <v>2082.0610000000001</v>
      </c>
      <c r="J753">
        <v>36.867163011520738</v>
      </c>
    </row>
    <row r="754" spans="9:10">
      <c r="I754">
        <v>2083.1806999999999</v>
      </c>
      <c r="J754">
        <v>36.905317172811067</v>
      </c>
    </row>
    <row r="755" spans="9:10">
      <c r="I755">
        <v>2084.3247000000001</v>
      </c>
      <c r="J755">
        <v>36.944963817972358</v>
      </c>
    </row>
    <row r="756" spans="9:10">
      <c r="I756">
        <v>2085.4933000000001</v>
      </c>
      <c r="J756">
        <v>36.986142366359445</v>
      </c>
    </row>
    <row r="757" spans="9:10">
      <c r="I757">
        <v>2086.6867000000002</v>
      </c>
      <c r="J757">
        <v>37.028892237327199</v>
      </c>
    </row>
    <row r="758" spans="9:10">
      <c r="I758">
        <v>2087.9054000000001</v>
      </c>
      <c r="J758">
        <v>37.073254317972356</v>
      </c>
    </row>
    <row r="759" spans="9:10">
      <c r="I759">
        <v>2089.1495</v>
      </c>
      <c r="J759">
        <v>37.119270753456235</v>
      </c>
    </row>
    <row r="760" spans="9:10">
      <c r="I760">
        <v>2090.4196000000002</v>
      </c>
      <c r="J760">
        <v>37.166983898617524</v>
      </c>
    </row>
    <row r="761" spans="9:10">
      <c r="I761">
        <v>2091.7159000000001</v>
      </c>
      <c r="J761">
        <v>37.216437995391715</v>
      </c>
    </row>
    <row r="762" spans="9:10">
      <c r="I762">
        <v>2093.0387999999998</v>
      </c>
      <c r="J762">
        <v>37.267678124423973</v>
      </c>
    </row>
    <row r="763" spans="9:10">
      <c r="I763">
        <v>2094.3887</v>
      </c>
      <c r="J763">
        <v>37.320750414746549</v>
      </c>
    </row>
    <row r="764" spans="9:10">
      <c r="I764">
        <v>2095.7660000000001</v>
      </c>
      <c r="J764">
        <v>37.37570288248849</v>
      </c>
    </row>
    <row r="765" spans="9:10">
      <c r="I765">
        <v>2097.1712000000002</v>
      </c>
      <c r="J765">
        <v>37.432583963133652</v>
      </c>
    </row>
    <row r="766" spans="9:10">
      <c r="I766">
        <v>2098.6046000000001</v>
      </c>
      <c r="J766">
        <v>37.491443979262684</v>
      </c>
    </row>
    <row r="767" spans="9:10">
      <c r="I767">
        <v>2100.0666999999999</v>
      </c>
      <c r="J767">
        <v>37.552334930875588</v>
      </c>
    </row>
    <row r="768" spans="9:10">
      <c r="I768">
        <v>2100.5309000000002</v>
      </c>
      <c r="J768">
        <v>37.571843317972359</v>
      </c>
    </row>
    <row r="769" spans="9:10">
      <c r="I769">
        <v>2101.5581000000002</v>
      </c>
      <c r="J769">
        <v>37.615313011520733</v>
      </c>
    </row>
    <row r="770" spans="9:10">
      <c r="I770">
        <v>2103.0790999999999</v>
      </c>
      <c r="J770">
        <v>37.680427076036864</v>
      </c>
    </row>
    <row r="771" spans="9:10">
      <c r="I771">
        <v>2103.1867000000002</v>
      </c>
      <c r="J771">
        <v>37.685069124423968</v>
      </c>
    </row>
    <row r="772" spans="9:10">
      <c r="I772">
        <v>2104.6302999999998</v>
      </c>
      <c r="J772">
        <v>37.747737930875587</v>
      </c>
    </row>
    <row r="773" spans="9:10">
      <c r="I773">
        <v>2106.2121999999999</v>
      </c>
      <c r="J773">
        <v>37.817301559907847</v>
      </c>
    </row>
    <row r="774" spans="9:10">
      <c r="I774">
        <v>2107.8254000000002</v>
      </c>
      <c r="J774">
        <v>37.889179608294938</v>
      </c>
    </row>
    <row r="775" spans="9:10">
      <c r="I775">
        <v>2109.4703</v>
      </c>
      <c r="J775">
        <v>37.963434140552998</v>
      </c>
    </row>
    <row r="776" spans="9:10">
      <c r="I776">
        <v>2111.1478000000002</v>
      </c>
      <c r="J776">
        <v>38.040129108294941</v>
      </c>
    </row>
    <row r="777" spans="9:10">
      <c r="I777">
        <v>2112.8582000000001</v>
      </c>
      <c r="J777">
        <v>38.119331188940109</v>
      </c>
    </row>
    <row r="778" spans="9:10">
      <c r="I778">
        <v>2114.6023</v>
      </c>
      <c r="J778">
        <v>38.201109156682037</v>
      </c>
    </row>
    <row r="779" spans="9:10">
      <c r="I779">
        <v>2116.3809000000001</v>
      </c>
      <c r="J779">
        <v>38.285534092165904</v>
      </c>
    </row>
    <row r="780" spans="9:10">
      <c r="I780">
        <v>2118.1943999999999</v>
      </c>
      <c r="J780">
        <v>38.372679382488485</v>
      </c>
    </row>
    <row r="781" spans="9:10">
      <c r="I781">
        <v>2120.0437999999999</v>
      </c>
      <c r="J781">
        <v>38.462621769585255</v>
      </c>
    </row>
    <row r="782" spans="9:10">
      <c r="I782">
        <v>2121.9297000000001</v>
      </c>
      <c r="J782">
        <v>38.555440092165902</v>
      </c>
    </row>
    <row r="783" spans="9:10">
      <c r="I783">
        <v>2123.8528999999999</v>
      </c>
      <c r="J783">
        <v>38.651216753456232</v>
      </c>
    </row>
    <row r="784" spans="9:10">
      <c r="I784">
        <v>2125.8144000000002</v>
      </c>
      <c r="J784">
        <v>38.750036672811063</v>
      </c>
    </row>
    <row r="785" spans="9:10">
      <c r="I785">
        <v>2127.8148000000001</v>
      </c>
      <c r="J785">
        <v>38.85198896313365</v>
      </c>
    </row>
    <row r="786" spans="9:10">
      <c r="I786">
        <v>2129.8552</v>
      </c>
      <c r="J786">
        <v>38.957165672811058</v>
      </c>
    </row>
    <row r="787" spans="9:10">
      <c r="I787">
        <v>2131.9364999999998</v>
      </c>
      <c r="J787">
        <v>39.065662414746555</v>
      </c>
    </row>
    <row r="788" spans="9:10">
      <c r="I788">
        <v>2134.0596999999998</v>
      </c>
      <c r="J788">
        <v>39.177579414746546</v>
      </c>
    </row>
    <row r="789" spans="9:10">
      <c r="I789">
        <v>2136.2258999999999</v>
      </c>
      <c r="J789">
        <v>39.293020672811068</v>
      </c>
    </row>
    <row r="790" spans="9:10">
      <c r="I790">
        <v>2138.4360000000001</v>
      </c>
      <c r="J790">
        <v>39.412094592165907</v>
      </c>
    </row>
    <row r="791" spans="9:10">
      <c r="I791">
        <v>2140.6913</v>
      </c>
      <c r="J791">
        <v>39.534914398617516</v>
      </c>
    </row>
    <row r="792" spans="9:10">
      <c r="I792">
        <v>2142.9929000000002</v>
      </c>
      <c r="J792">
        <v>39.66159855990783</v>
      </c>
    </row>
    <row r="793" spans="9:10">
      <c r="I793">
        <v>2145.3420999999998</v>
      </c>
      <c r="J793">
        <v>39.792270785714301</v>
      </c>
    </row>
    <row r="794" spans="9:10">
      <c r="I794">
        <v>2147.7402000000002</v>
      </c>
      <c r="J794">
        <v>39.92706023732719</v>
      </c>
    </row>
    <row r="795" spans="9:10">
      <c r="I795">
        <v>2150.1886</v>
      </c>
      <c r="J795">
        <v>40.066102366359452</v>
      </c>
    </row>
    <row r="796" spans="9:10">
      <c r="I796">
        <v>2152.6887999999999</v>
      </c>
      <c r="J796">
        <v>40.209539334101386</v>
      </c>
    </row>
    <row r="797" spans="9:10">
      <c r="I797">
        <v>2155.2422000000001</v>
      </c>
      <c r="J797">
        <v>40.357519801843317</v>
      </c>
    </row>
    <row r="798" spans="9:10">
      <c r="I798">
        <v>2157.8506000000002</v>
      </c>
      <c r="J798">
        <v>40.51019997926268</v>
      </c>
    </row>
    <row r="799" spans="9:10">
      <c r="I799">
        <v>2160.5154000000002</v>
      </c>
      <c r="J799">
        <v>40.667744253456227</v>
      </c>
    </row>
    <row r="800" spans="9:10">
      <c r="I800">
        <v>2163.2386999999999</v>
      </c>
      <c r="J800">
        <v>40.830325188940101</v>
      </c>
    </row>
    <row r="801" spans="9:10">
      <c r="I801">
        <v>2166.0221999999999</v>
      </c>
      <c r="J801">
        <v>40.998124576036872</v>
      </c>
    </row>
    <row r="802" spans="9:10">
      <c r="I802">
        <v>2168.8679999999999</v>
      </c>
      <c r="J802">
        <v>41.171334059907842</v>
      </c>
    </row>
    <row r="803" spans="9:10">
      <c r="I803">
        <v>2171.7781</v>
      </c>
      <c r="J803">
        <v>41.35015555990784</v>
      </c>
    </row>
    <row r="804" spans="9:10">
      <c r="I804">
        <v>2174.7548000000002</v>
      </c>
      <c r="J804">
        <v>41.534802527649781</v>
      </c>
    </row>
    <row r="805" spans="9:10">
      <c r="I805">
        <v>2177.8004999999998</v>
      </c>
      <c r="J805">
        <v>41.725500576036872</v>
      </c>
    </row>
    <row r="806" spans="9:10">
      <c r="I806">
        <v>2180.9176000000002</v>
      </c>
      <c r="J806">
        <v>41.922488737327193</v>
      </c>
    </row>
    <row r="807" spans="9:10">
      <c r="I807">
        <v>2184.1088</v>
      </c>
      <c r="J807">
        <v>42.126019672811076</v>
      </c>
    </row>
    <row r="808" spans="9:10">
      <c r="I808">
        <v>2187.377</v>
      </c>
      <c r="J808">
        <v>42.336361979262684</v>
      </c>
    </row>
    <row r="809" spans="9:10">
      <c r="I809">
        <v>2190.7251999999999</v>
      </c>
      <c r="J809">
        <v>42.553801027649776</v>
      </c>
    </row>
    <row r="810" spans="9:10">
      <c r="I810">
        <v>2194.1565000000001</v>
      </c>
      <c r="J810">
        <v>42.778640221198167</v>
      </c>
    </row>
    <row r="811" spans="9:10">
      <c r="I811">
        <v>2197.6743999999999</v>
      </c>
      <c r="J811">
        <v>43.011202463133642</v>
      </c>
    </row>
    <row r="812" spans="9:10">
      <c r="I812">
        <v>2201.2826</v>
      </c>
      <c r="J812">
        <v>43.251832463133645</v>
      </c>
    </row>
    <row r="813" spans="9:10">
      <c r="I813">
        <v>2204.9848999999999</v>
      </c>
      <c r="J813">
        <v>43.500898834101385</v>
      </c>
    </row>
    <row r="814" spans="9:10">
      <c r="I814">
        <v>2208.7856000000002</v>
      </c>
      <c r="J814">
        <v>43.758795350230422</v>
      </c>
    </row>
    <row r="815" spans="9:10">
      <c r="I815">
        <v>2212.6891000000001</v>
      </c>
      <c r="J815">
        <v>44.025944301843325</v>
      </c>
    </row>
    <row r="816" spans="9:10">
      <c r="I816">
        <v>2216.7004000000002</v>
      </c>
      <c r="J816">
        <v>44.30279901152074</v>
      </c>
    </row>
    <row r="817" spans="9:10">
      <c r="I817">
        <v>2220.8245000000002</v>
      </c>
      <c r="J817">
        <v>44.589847398617515</v>
      </c>
    </row>
    <row r="818" spans="9:10">
      <c r="I818">
        <v>2220.8245000000002</v>
      </c>
      <c r="J818">
        <v>44.589847398617515</v>
      </c>
    </row>
    <row r="819" spans="9:10">
      <c r="I819">
        <v>2267.7037</v>
      </c>
      <c r="J819">
        <v>47.866350205069125</v>
      </c>
    </row>
    <row r="820" spans="9:10">
      <c r="I820">
        <v>2267.7037</v>
      </c>
      <c r="J820">
        <v>47.866350205069125</v>
      </c>
    </row>
    <row r="821" spans="9:10">
      <c r="I821">
        <v>2296.9989999999998</v>
      </c>
      <c r="J821">
        <v>49.104101382488487</v>
      </c>
    </row>
    <row r="822" spans="9:10">
      <c r="I822">
        <v>2301.6541999999999</v>
      </c>
      <c r="J822">
        <v>49.151662301843324</v>
      </c>
    </row>
    <row r="823" spans="9:10">
      <c r="I823">
        <v>2303.1974</v>
      </c>
      <c r="J823">
        <v>49.158403640553004</v>
      </c>
    </row>
    <row r="824" spans="9:10">
      <c r="I824">
        <v>2304.2905999999998</v>
      </c>
      <c r="J824">
        <v>49.16045952764977</v>
      </c>
    </row>
    <row r="825" spans="9:10">
      <c r="I825">
        <v>2305.1493999999998</v>
      </c>
      <c r="J825">
        <v>49.160714285714292</v>
      </c>
    </row>
    <row r="826" spans="9:10">
      <c r="I826">
        <v>2305.1493999999998</v>
      </c>
      <c r="J826">
        <v>49.160714285714292</v>
      </c>
    </row>
    <row r="827" spans="9:10">
      <c r="I827">
        <v>2305.1905999999999</v>
      </c>
      <c r="J827">
        <v>49.160714285714292</v>
      </c>
    </row>
    <row r="828" spans="9:10">
      <c r="I828">
        <v>2305.1905999999999</v>
      </c>
      <c r="J828">
        <v>49.160714285714292</v>
      </c>
    </row>
    <row r="829" spans="9:10">
      <c r="I829">
        <v>2335.1905999999999</v>
      </c>
      <c r="J829">
        <v>49.160714285714292</v>
      </c>
    </row>
    <row r="830" spans="9:10">
      <c r="I830">
        <v>2335.1905999999999</v>
      </c>
      <c r="J830">
        <v>49.160714285714292</v>
      </c>
    </row>
    <row r="831" spans="9:10">
      <c r="I831">
        <v>2335.9099000000001</v>
      </c>
      <c r="J831">
        <v>49.160929387755104</v>
      </c>
    </row>
    <row r="832" spans="9:10">
      <c r="I832">
        <v>2335.9364</v>
      </c>
      <c r="J832">
        <v>49.16095402040817</v>
      </c>
    </row>
    <row r="833" spans="9:10">
      <c r="I833">
        <v>2336.3227000000002</v>
      </c>
      <c r="J833">
        <v>49.16151259183674</v>
      </c>
    </row>
    <row r="834" spans="9:10">
      <c r="I834">
        <v>2336.7089000000001</v>
      </c>
      <c r="J834">
        <v>49.162443081632659</v>
      </c>
    </row>
    <row r="835" spans="9:10">
      <c r="I835">
        <v>2337.0952000000002</v>
      </c>
      <c r="J835">
        <v>49.163746183673474</v>
      </c>
    </row>
    <row r="836" spans="9:10">
      <c r="I836">
        <v>2337.4816000000001</v>
      </c>
      <c r="J836">
        <v>49.165421897959185</v>
      </c>
    </row>
    <row r="837" spans="9:10">
      <c r="I837">
        <v>2337.8681000000001</v>
      </c>
      <c r="J837">
        <v>49.167470224489804</v>
      </c>
    </row>
    <row r="838" spans="9:10">
      <c r="I838">
        <v>2338.2546000000002</v>
      </c>
      <c r="J838">
        <v>49.169891510204081</v>
      </c>
    </row>
    <row r="839" spans="9:10">
      <c r="I839">
        <v>2338.6412999999998</v>
      </c>
      <c r="J839">
        <v>49.17268644897959</v>
      </c>
    </row>
    <row r="840" spans="9:10">
      <c r="I840">
        <v>2339.0281</v>
      </c>
      <c r="J840">
        <v>49.175855387755121</v>
      </c>
    </row>
    <row r="841" spans="9:10">
      <c r="I841">
        <v>2339.4151000000002</v>
      </c>
      <c r="J841">
        <v>49.179397979591847</v>
      </c>
    </row>
    <row r="842" spans="9:10">
      <c r="I842">
        <v>2339.8022999999998</v>
      </c>
      <c r="J842">
        <v>49.183315612244897</v>
      </c>
    </row>
    <row r="843" spans="9:10">
      <c r="I843">
        <v>2340.1896000000002</v>
      </c>
      <c r="J843">
        <v>49.187608285714283</v>
      </c>
    </row>
    <row r="844" spans="9:10">
      <c r="I844">
        <v>2340.5771</v>
      </c>
      <c r="J844">
        <v>49.192277040816343</v>
      </c>
    </row>
    <row r="845" spans="9:10">
      <c r="I845">
        <v>2340.9648999999999</v>
      </c>
      <c r="J845">
        <v>49.197321877551019</v>
      </c>
    </row>
    <row r="846" spans="9:10">
      <c r="I846">
        <v>2341.3528999999999</v>
      </c>
      <c r="J846">
        <v>49.202743836734697</v>
      </c>
    </row>
    <row r="847" spans="9:10">
      <c r="I847">
        <v>2341.7411999999999</v>
      </c>
      <c r="J847">
        <v>49.208543612244895</v>
      </c>
    </row>
    <row r="848" spans="9:10">
      <c r="I848">
        <v>2342.1297</v>
      </c>
      <c r="J848">
        <v>49.21472189795918</v>
      </c>
    </row>
    <row r="849" spans="9:10">
      <c r="I849">
        <v>2342.5185000000001</v>
      </c>
      <c r="J849">
        <v>49.221279387755118</v>
      </c>
    </row>
    <row r="850" spans="9:10">
      <c r="I850">
        <v>2342.9077000000002</v>
      </c>
      <c r="J850">
        <v>49.228217469387758</v>
      </c>
    </row>
    <row r="851" spans="9:10">
      <c r="I851">
        <v>2343.2970999999998</v>
      </c>
      <c r="J851">
        <v>49.235536836734703</v>
      </c>
    </row>
    <row r="852" spans="9:10">
      <c r="I852">
        <v>2343.6869999999999</v>
      </c>
      <c r="J852">
        <v>49.243238183673476</v>
      </c>
    </row>
    <row r="853" spans="9:10">
      <c r="I853">
        <v>2344.0772000000002</v>
      </c>
      <c r="J853">
        <v>49.251323244897961</v>
      </c>
    </row>
    <row r="854" spans="9:10">
      <c r="I854">
        <v>2344.2204999999999</v>
      </c>
      <c r="J854">
        <v>49.254387755102044</v>
      </c>
    </row>
    <row r="855" spans="9:10">
      <c r="I855">
        <v>2344.4722000000002</v>
      </c>
      <c r="J855">
        <v>49.259889163265321</v>
      </c>
    </row>
    <row r="856" spans="9:10">
      <c r="I856">
        <v>2344.777</v>
      </c>
      <c r="J856">
        <v>49.266756122448996</v>
      </c>
    </row>
    <row r="857" spans="9:10">
      <c r="I857">
        <v>2344.8811000000001</v>
      </c>
      <c r="J857">
        <v>49.269152428571438</v>
      </c>
    </row>
    <row r="858" spans="9:10">
      <c r="I858">
        <v>2345.2136</v>
      </c>
      <c r="J858">
        <v>49.276967571428585</v>
      </c>
    </row>
    <row r="859" spans="9:10">
      <c r="I859">
        <v>2345.3089</v>
      </c>
      <c r="J859">
        <v>49.279253551020425</v>
      </c>
    </row>
    <row r="860" spans="9:10">
      <c r="I860">
        <v>2345.6702</v>
      </c>
      <c r="J860">
        <v>49.288102224489805</v>
      </c>
    </row>
    <row r="861" spans="9:10">
      <c r="I861">
        <v>2345.7556</v>
      </c>
      <c r="J861">
        <v>49.290232775510212</v>
      </c>
    </row>
    <row r="862" spans="9:10">
      <c r="I862">
        <v>2346.1471000000001</v>
      </c>
      <c r="J862">
        <v>49.300203448979595</v>
      </c>
    </row>
    <row r="863" spans="9:10">
      <c r="I863">
        <v>2346.2213999999999</v>
      </c>
      <c r="J863">
        <v>49.302129999999998</v>
      </c>
    </row>
    <row r="864" spans="9:10">
      <c r="I864">
        <v>2346.6444000000001</v>
      </c>
      <c r="J864">
        <v>49.313315306122455</v>
      </c>
    </row>
    <row r="865" spans="9:10">
      <c r="I865">
        <v>2346.7064</v>
      </c>
      <c r="J865">
        <v>49.314985816326548</v>
      </c>
    </row>
    <row r="866" spans="9:10">
      <c r="I866">
        <v>2347.1621</v>
      </c>
      <c r="J866">
        <v>49.327482551020417</v>
      </c>
    </row>
    <row r="867" spans="9:10">
      <c r="I867">
        <v>2347.2107999999998</v>
      </c>
      <c r="J867">
        <v>49.328841163265302</v>
      </c>
    </row>
    <row r="868" spans="9:10">
      <c r="I868">
        <v>2347.7004999999999</v>
      </c>
      <c r="J868">
        <v>49.342749938775526</v>
      </c>
    </row>
    <row r="869" spans="9:10">
      <c r="I869">
        <v>2347.7347</v>
      </c>
      <c r="J869">
        <v>49.343738367346951</v>
      </c>
    </row>
    <row r="870" spans="9:10">
      <c r="I870">
        <v>2348.2597999999998</v>
      </c>
      <c r="J870">
        <v>49.359163265306115</v>
      </c>
    </row>
    <row r="871" spans="9:10">
      <c r="I871">
        <v>2348.2784000000001</v>
      </c>
      <c r="J871">
        <v>49.359718714285712</v>
      </c>
    </row>
    <row r="872" spans="9:10">
      <c r="I872">
        <v>2348.84</v>
      </c>
      <c r="J872">
        <v>49.376769020408162</v>
      </c>
    </row>
    <row r="873" spans="9:10">
      <c r="I873">
        <v>2348.8418000000001</v>
      </c>
      <c r="J873">
        <v>49.376825571428576</v>
      </c>
    </row>
    <row r="874" spans="9:10">
      <c r="I874">
        <v>2349.4252999999999</v>
      </c>
      <c r="J874">
        <v>49.395102653061237</v>
      </c>
    </row>
    <row r="875" spans="9:10">
      <c r="I875">
        <v>2350.029</v>
      </c>
      <c r="J875">
        <v>49.414594020408174</v>
      </c>
    </row>
    <row r="876" spans="9:10">
      <c r="I876">
        <v>2350.6531</v>
      </c>
      <c r="J876">
        <v>49.435344081632671</v>
      </c>
    </row>
    <row r="877" spans="9:10">
      <c r="I877">
        <v>2351.2977000000001</v>
      </c>
      <c r="J877">
        <v>49.457398979591844</v>
      </c>
    </row>
    <row r="878" spans="9:10">
      <c r="I878">
        <v>2351.9630000000002</v>
      </c>
      <c r="J878">
        <v>49.480803816326549</v>
      </c>
    </row>
    <row r="879" spans="9:10">
      <c r="I879">
        <v>2352.6491999999998</v>
      </c>
      <c r="J879">
        <v>49.505606122448995</v>
      </c>
    </row>
    <row r="880" spans="9:10">
      <c r="I880">
        <v>2353.3566000000001</v>
      </c>
      <c r="J880">
        <v>49.531853428571445</v>
      </c>
    </row>
    <row r="881" spans="9:10">
      <c r="I881">
        <v>2354.0853000000002</v>
      </c>
      <c r="J881">
        <v>49.55959361224491</v>
      </c>
    </row>
    <row r="882" spans="9:10">
      <c r="I882">
        <v>2354.8355000000001</v>
      </c>
      <c r="J882">
        <v>49.588876285714285</v>
      </c>
    </row>
    <row r="883" spans="9:10">
      <c r="I883">
        <v>2355.6073999999999</v>
      </c>
      <c r="J883">
        <v>49.619751061224484</v>
      </c>
    </row>
    <row r="884" spans="9:10">
      <c r="I884">
        <v>2356.4013</v>
      </c>
      <c r="J884">
        <v>49.65226928571429</v>
      </c>
    </row>
    <row r="885" spans="9:10">
      <c r="I885">
        <v>2357.2174</v>
      </c>
      <c r="J885">
        <v>49.686482653061226</v>
      </c>
    </row>
    <row r="886" spans="9:10">
      <c r="I886">
        <v>2358.0558999999998</v>
      </c>
      <c r="J886">
        <v>49.722443897959202</v>
      </c>
    </row>
    <row r="887" spans="9:10">
      <c r="I887">
        <v>2358.9169999999999</v>
      </c>
      <c r="J887">
        <v>49.760206795918378</v>
      </c>
    </row>
    <row r="888" spans="9:10">
      <c r="I888">
        <v>2359.8011000000001</v>
      </c>
      <c r="J888">
        <v>49.799826510204078</v>
      </c>
    </row>
    <row r="889" spans="9:10">
      <c r="I889">
        <v>2360.7084</v>
      </c>
      <c r="J889">
        <v>49.841358897959189</v>
      </c>
    </row>
    <row r="890" spans="9:10">
      <c r="I890">
        <v>2361.6390000000001</v>
      </c>
      <c r="J890">
        <v>49.884861204081638</v>
      </c>
    </row>
    <row r="891" spans="9:10">
      <c r="I891">
        <v>2362.5934000000002</v>
      </c>
      <c r="J891">
        <v>49.930391367346957</v>
      </c>
    </row>
    <row r="892" spans="9:10">
      <c r="I892">
        <v>2363.5718000000002</v>
      </c>
      <c r="J892">
        <v>49.97800906122449</v>
      </c>
    </row>
    <row r="893" spans="9:10">
      <c r="I893">
        <v>2364.5745000000002</v>
      </c>
      <c r="J893">
        <v>50.027775693877551</v>
      </c>
    </row>
    <row r="894" spans="9:10">
      <c r="I894">
        <v>2365.6017999999999</v>
      </c>
      <c r="J894">
        <v>50.079753020408177</v>
      </c>
    </row>
    <row r="895" spans="9:10">
      <c r="I895">
        <v>2366.654</v>
      </c>
      <c r="J895">
        <v>50.134004530612252</v>
      </c>
    </row>
    <row r="896" spans="9:10">
      <c r="I896">
        <v>2367.7314000000001</v>
      </c>
      <c r="J896">
        <v>50.190596142857139</v>
      </c>
    </row>
    <row r="897" spans="9:10">
      <c r="I897">
        <v>2368.8344000000002</v>
      </c>
      <c r="J897">
        <v>50.249593775510199</v>
      </c>
    </row>
    <row r="898" spans="9:10">
      <c r="I898">
        <v>2369.9632999999999</v>
      </c>
      <c r="J898">
        <v>50.311066469387754</v>
      </c>
    </row>
    <row r="899" spans="9:10">
      <c r="I899">
        <v>2371.1185</v>
      </c>
      <c r="J899">
        <v>50.375083612244914</v>
      </c>
    </row>
    <row r="900" spans="9:10">
      <c r="I900">
        <v>2372.3004000000001</v>
      </c>
      <c r="J900">
        <v>50.441717714285723</v>
      </c>
    </row>
    <row r="901" spans="9:10">
      <c r="I901">
        <v>2373.5093999999999</v>
      </c>
      <c r="J901">
        <v>50.51104197959183</v>
      </c>
    </row>
    <row r="902" spans="9:10">
      <c r="I902">
        <v>2374.7458000000001</v>
      </c>
      <c r="J902">
        <v>50.583132387755107</v>
      </c>
    </row>
    <row r="903" spans="9:10">
      <c r="I903">
        <v>2376.0100000000002</v>
      </c>
      <c r="J903">
        <v>50.658066653061233</v>
      </c>
    </row>
    <row r="904" spans="9:10">
      <c r="I904">
        <v>2377.3026</v>
      </c>
      <c r="J904">
        <v>50.7359242244898</v>
      </c>
    </row>
    <row r="905" spans="9:10">
      <c r="I905">
        <v>2378.6239999999998</v>
      </c>
      <c r="J905">
        <v>50.816788020408175</v>
      </c>
    </row>
    <row r="906" spans="9:10">
      <c r="I906">
        <v>2379.9744999999998</v>
      </c>
      <c r="J906">
        <v>50.900742000000008</v>
      </c>
    </row>
    <row r="907" spans="9:10">
      <c r="I907">
        <v>2381.3548000000001</v>
      </c>
      <c r="J907">
        <v>50.987873244897976</v>
      </c>
    </row>
    <row r="908" spans="9:10">
      <c r="I908">
        <v>2382.7653</v>
      </c>
      <c r="J908">
        <v>51.078271265306135</v>
      </c>
    </row>
    <row r="909" spans="9:10">
      <c r="I909">
        <v>2384.2066</v>
      </c>
      <c r="J909">
        <v>51.172029040816327</v>
      </c>
    </row>
    <row r="910" spans="9:10">
      <c r="I910">
        <v>2385.6790999999998</v>
      </c>
      <c r="J910">
        <v>51.269240938775511</v>
      </c>
    </row>
    <row r="911" spans="9:10">
      <c r="I911">
        <v>2387.1835000000001</v>
      </c>
      <c r="J911">
        <v>51.370006183673468</v>
      </c>
    </row>
    <row r="912" spans="9:10">
      <c r="I912">
        <v>2388.7204000000002</v>
      </c>
      <c r="J912">
        <v>51.474425387755105</v>
      </c>
    </row>
    <row r="913" spans="9:10">
      <c r="I913">
        <v>2390.2903000000001</v>
      </c>
      <c r="J913">
        <v>51.582603673469393</v>
      </c>
    </row>
    <row r="914" spans="9:10">
      <c r="I914">
        <v>2391.8939</v>
      </c>
      <c r="J914">
        <v>51.694649632653061</v>
      </c>
    </row>
    <row r="915" spans="9:10">
      <c r="I915">
        <v>2393.5319</v>
      </c>
      <c r="J915">
        <v>51.810675326530614</v>
      </c>
    </row>
    <row r="916" spans="9:10">
      <c r="I916">
        <v>2395.2049000000002</v>
      </c>
      <c r="J916">
        <v>51.930796632653063</v>
      </c>
    </row>
    <row r="917" spans="9:10">
      <c r="I917">
        <v>2396.9137000000001</v>
      </c>
      <c r="J917">
        <v>52.05513359183675</v>
      </c>
    </row>
    <row r="918" spans="9:10">
      <c r="I918">
        <v>2398.6590000000001</v>
      </c>
      <c r="J918">
        <v>52.183811102040821</v>
      </c>
    </row>
    <row r="919" spans="9:10">
      <c r="I919">
        <v>2400.4416999999999</v>
      </c>
      <c r="J919">
        <v>52.316958224489795</v>
      </c>
    </row>
    <row r="920" spans="9:10">
      <c r="I920">
        <v>2402.2624999999998</v>
      </c>
      <c r="J920">
        <v>52.454708877551035</v>
      </c>
    </row>
    <row r="921" spans="9:10">
      <c r="I921">
        <v>2404.1223</v>
      </c>
      <c r="J921">
        <v>52.597202183673467</v>
      </c>
    </row>
    <row r="922" spans="9:10">
      <c r="I922">
        <v>2406.0219999999999</v>
      </c>
      <c r="J922">
        <v>52.744583510204095</v>
      </c>
    </row>
    <row r="923" spans="9:10">
      <c r="I923">
        <v>2407.9625999999998</v>
      </c>
      <c r="J923">
        <v>52.897002734693892</v>
      </c>
    </row>
    <row r="924" spans="9:10">
      <c r="I924">
        <v>2409.9449</v>
      </c>
      <c r="J924">
        <v>53.05461667346939</v>
      </c>
    </row>
    <row r="925" spans="9:10">
      <c r="I925">
        <v>2411.9701</v>
      </c>
      <c r="J925">
        <v>53.217588734693884</v>
      </c>
    </row>
    <row r="926" spans="9:10">
      <c r="I926">
        <v>2414.0392000000002</v>
      </c>
      <c r="J926">
        <v>53.386088571428587</v>
      </c>
    </row>
    <row r="927" spans="9:10">
      <c r="I927">
        <v>2416.1534000000001</v>
      </c>
      <c r="J927">
        <v>53.560293816326535</v>
      </c>
    </row>
    <row r="928" spans="9:10">
      <c r="I928">
        <v>2418.3137000000002</v>
      </c>
      <c r="J928">
        <v>53.740389734693892</v>
      </c>
    </row>
    <row r="929" spans="9:10">
      <c r="I929">
        <v>2420.5216</v>
      </c>
      <c r="J929">
        <v>53.926569918367349</v>
      </c>
    </row>
    <row r="930" spans="9:10">
      <c r="I930">
        <v>2422.7782000000002</v>
      </c>
      <c r="J930">
        <v>54.11903628571428</v>
      </c>
    </row>
    <row r="931" spans="9:10">
      <c r="I931">
        <v>2425.0848999999998</v>
      </c>
      <c r="J931">
        <v>54.318001163265315</v>
      </c>
    </row>
    <row r="932" spans="9:10">
      <c r="I932">
        <v>2427.4432000000002</v>
      </c>
      <c r="J932">
        <v>54.523686244897966</v>
      </c>
    </row>
    <row r="933" spans="9:10">
      <c r="I933">
        <v>2429.8544999999999</v>
      </c>
      <c r="J933">
        <v>54.736324326530614</v>
      </c>
    </row>
    <row r="934" spans="9:10">
      <c r="I934">
        <v>2432.3204999999998</v>
      </c>
      <c r="J934">
        <v>54.956159306122466</v>
      </c>
    </row>
    <row r="935" spans="9:10">
      <c r="I935">
        <v>2434.8429000000001</v>
      </c>
      <c r="J935">
        <v>55.183447571428573</v>
      </c>
    </row>
    <row r="936" spans="9:10">
      <c r="I936">
        <v>2437.4234000000001</v>
      </c>
      <c r="J936">
        <v>55.418459040816323</v>
      </c>
    </row>
    <row r="937" spans="9:10">
      <c r="I937">
        <v>2440.0637999999999</v>
      </c>
      <c r="J937">
        <v>55.661477510204087</v>
      </c>
    </row>
    <row r="938" spans="9:10">
      <c r="I938">
        <v>2442.7662</v>
      </c>
      <c r="J938">
        <v>55.912802040816338</v>
      </c>
    </row>
    <row r="939" spans="9:10">
      <c r="I939">
        <v>2445.5326</v>
      </c>
      <c r="J939">
        <v>56.17274730612246</v>
      </c>
    </row>
    <row r="940" spans="9:10">
      <c r="I940">
        <v>2448.3652999999999</v>
      </c>
      <c r="J940">
        <v>56.441647061224501</v>
      </c>
    </row>
    <row r="941" spans="9:10">
      <c r="I941">
        <v>2451.2665000000002</v>
      </c>
      <c r="J941">
        <v>56.719853102040815</v>
      </c>
    </row>
    <row r="942" spans="9:10">
      <c r="I942">
        <v>2454.2388000000001</v>
      </c>
      <c r="J942">
        <v>57.007737346938768</v>
      </c>
    </row>
    <row r="943" spans="9:10">
      <c r="I943">
        <v>2457.2847999999999</v>
      </c>
      <c r="J943">
        <v>57.305694959183668</v>
      </c>
    </row>
    <row r="944" spans="9:10">
      <c r="I944">
        <v>2460.4072999999999</v>
      </c>
      <c r="J944">
        <v>57.61414434693878</v>
      </c>
    </row>
    <row r="945" spans="9:10">
      <c r="I945">
        <v>2463.6093000000001</v>
      </c>
      <c r="J945">
        <v>57.933530285714284</v>
      </c>
    </row>
    <row r="946" spans="9:10">
      <c r="I946">
        <v>2466.8939</v>
      </c>
      <c r="J946">
        <v>58.264325306122466</v>
      </c>
    </row>
    <row r="947" spans="9:10">
      <c r="I947">
        <v>2470.2645000000002</v>
      </c>
      <c r="J947">
        <v>58.607033857142859</v>
      </c>
    </row>
    <row r="948" spans="9:10">
      <c r="I948">
        <v>2473.7248</v>
      </c>
      <c r="J948">
        <v>58.962193000000013</v>
      </c>
    </row>
    <row r="949" spans="9:10">
      <c r="I949">
        <v>2477.2786000000001</v>
      </c>
      <c r="J949">
        <v>59.330376571428566</v>
      </c>
    </row>
    <row r="950" spans="9:10">
      <c r="I950">
        <v>2480.9301999999998</v>
      </c>
      <c r="J950">
        <v>59.712198999999998</v>
      </c>
    </row>
    <row r="951" spans="9:10">
      <c r="I951">
        <v>2484.6837999999998</v>
      </c>
      <c r="J951">
        <v>60.108318428571437</v>
      </c>
    </row>
    <row r="952" spans="9:10">
      <c r="I952">
        <v>2488.5444000000002</v>
      </c>
      <c r="J952">
        <v>60.519441918367349</v>
      </c>
    </row>
    <row r="953" spans="9:10">
      <c r="I953">
        <v>2492.5169999999998</v>
      </c>
      <c r="J953">
        <v>60.946329265306133</v>
      </c>
    </row>
    <row r="954" spans="9:10">
      <c r="I954">
        <v>2496.6073000000001</v>
      </c>
      <c r="J954">
        <v>61.389799244897972</v>
      </c>
    </row>
    <row r="955" spans="9:10">
      <c r="I955">
        <v>2500.8211999999999</v>
      </c>
      <c r="J955">
        <v>61.850736204081642</v>
      </c>
    </row>
    <row r="956" spans="9:10">
      <c r="I956">
        <v>2505.1651999999999</v>
      </c>
      <c r="J956">
        <v>62.330096999999995</v>
      </c>
    </row>
    <row r="957" spans="9:10">
      <c r="I957">
        <v>2509.6464999999998</v>
      </c>
      <c r="J957">
        <v>62.828918285714281</v>
      </c>
    </row>
    <row r="958" spans="9:10">
      <c r="I958">
        <v>2514.2727</v>
      </c>
      <c r="J958">
        <v>63.348327959183678</v>
      </c>
    </row>
    <row r="959" spans="9:10">
      <c r="I959">
        <v>2519.0522000000001</v>
      </c>
      <c r="J959">
        <v>63.889553142857153</v>
      </c>
    </row>
    <row r="960" spans="9:10">
      <c r="I960">
        <v>2523.9940999999999</v>
      </c>
      <c r="J960">
        <v>64.453935448979593</v>
      </c>
    </row>
    <row r="961" spans="9:10">
      <c r="I961">
        <v>2529.1084999999998</v>
      </c>
      <c r="J961">
        <v>65.042943816326542</v>
      </c>
    </row>
    <row r="962" spans="9:10">
      <c r="I962">
        <v>2529.1084999999998</v>
      </c>
      <c r="J962">
        <v>65.042943816326542</v>
      </c>
    </row>
    <row r="963" spans="9:10">
      <c r="I963">
        <v>2625.5237000000002</v>
      </c>
      <c r="J963">
        <v>76.193000265306111</v>
      </c>
    </row>
    <row r="964" spans="9:10">
      <c r="I964">
        <v>2625.5237000000002</v>
      </c>
      <c r="J964">
        <v>76.193000265306111</v>
      </c>
    </row>
    <row r="965" spans="9:10">
      <c r="I965">
        <v>2634.3328999999999</v>
      </c>
      <c r="J965">
        <v>77.090598530612255</v>
      </c>
    </row>
    <row r="966" spans="9:10">
      <c r="I966">
        <v>2635.1617000000001</v>
      </c>
      <c r="J966">
        <v>77.162907857142855</v>
      </c>
    </row>
    <row r="967" spans="9:10">
      <c r="I967">
        <v>2635.2329</v>
      </c>
      <c r="J967">
        <v>77.169081632653061</v>
      </c>
    </row>
    <row r="968" spans="9:10">
      <c r="I968">
        <v>2635.2329</v>
      </c>
      <c r="J968">
        <v>77.169081632653061</v>
      </c>
    </row>
    <row r="969" spans="9:10">
      <c r="I969">
        <v>2637.3928999999998</v>
      </c>
      <c r="J969">
        <v>77.35642857142858</v>
      </c>
    </row>
    <row r="970" spans="9:10">
      <c r="I970">
        <v>2690.4227999999998</v>
      </c>
      <c r="J970">
        <v>81.955964530612277</v>
      </c>
    </row>
    <row r="971" spans="9:10">
      <c r="I971">
        <v>2690.4227999999998</v>
      </c>
      <c r="J971">
        <v>81.955964530612277</v>
      </c>
    </row>
    <row r="972" spans="9:10">
      <c r="I972">
        <v>2710.4589999999998</v>
      </c>
      <c r="J972">
        <v>83.067040816326539</v>
      </c>
    </row>
    <row r="973" spans="9:10">
      <c r="I973">
        <v>2715.1142</v>
      </c>
      <c r="J973">
        <v>83.145736591836737</v>
      </c>
    </row>
    <row r="974" spans="9:10">
      <c r="I974">
        <v>2716.6574000000001</v>
      </c>
      <c r="J974">
        <v>83.156891020408167</v>
      </c>
    </row>
    <row r="975" spans="9:10">
      <c r="I975">
        <v>2717.7505999999998</v>
      </c>
      <c r="J975">
        <v>83.160292755102063</v>
      </c>
    </row>
    <row r="976" spans="9:10">
      <c r="I976">
        <v>2718.6039999999998</v>
      </c>
      <c r="J976">
        <v>83.160714285714292</v>
      </c>
    </row>
    <row r="977" spans="9:10">
      <c r="I977">
        <v>2718.6039999999998</v>
      </c>
      <c r="J977">
        <v>83.160714285714292</v>
      </c>
    </row>
    <row r="978" spans="9:10">
      <c r="I978">
        <v>2718.6505999999999</v>
      </c>
      <c r="J978">
        <v>83.160714285714292</v>
      </c>
    </row>
    <row r="979" spans="9:10">
      <c r="I979">
        <v>2718.6505999999999</v>
      </c>
      <c r="J979">
        <v>83.160714285714292</v>
      </c>
    </row>
    <row r="980" spans="9:10">
      <c r="I980">
        <v>2748.6505999999999</v>
      </c>
      <c r="J980">
        <v>83.160714285714292</v>
      </c>
    </row>
    <row r="981" spans="9:10">
      <c r="I981">
        <v>2748.6505999999999</v>
      </c>
      <c r="J981">
        <v>83.160714285714292</v>
      </c>
    </row>
    <row r="982" spans="9:10">
      <c r="I982">
        <v>2749.3645000000001</v>
      </c>
      <c r="J982">
        <v>83.160909438256652</v>
      </c>
    </row>
    <row r="983" spans="9:10">
      <c r="I983">
        <v>2749.3966</v>
      </c>
      <c r="J983">
        <v>83.160937133171913</v>
      </c>
    </row>
    <row r="984" spans="9:10">
      <c r="I984">
        <v>2749.7856999999999</v>
      </c>
      <c r="J984">
        <v>83.161459150121075</v>
      </c>
    </row>
    <row r="985" spans="9:10">
      <c r="I985">
        <v>2750.1747999999998</v>
      </c>
      <c r="J985">
        <v>83.162329285714293</v>
      </c>
    </row>
    <row r="986" spans="9:10">
      <c r="I986">
        <v>2750.5639000000001</v>
      </c>
      <c r="J986">
        <v>83.163547539951566</v>
      </c>
    </row>
    <row r="987" spans="9:10">
      <c r="I987">
        <v>2750.953</v>
      </c>
      <c r="J987">
        <v>83.16511391283295</v>
      </c>
    </row>
    <row r="988" spans="9:10">
      <c r="I988">
        <v>2751.3420999999998</v>
      </c>
      <c r="J988">
        <v>83.167028082324478</v>
      </c>
    </row>
    <row r="989" spans="9:10">
      <c r="I989">
        <v>2751.7312000000002</v>
      </c>
      <c r="J989">
        <v>83.169290692493945</v>
      </c>
    </row>
    <row r="990" spans="9:10">
      <c r="I990">
        <v>2752.1203</v>
      </c>
      <c r="J990">
        <v>83.17190109927364</v>
      </c>
    </row>
    <row r="991" spans="9:10">
      <c r="I991">
        <v>2752.5093999999999</v>
      </c>
      <c r="J991">
        <v>83.174859624697348</v>
      </c>
    </row>
    <row r="992" spans="9:10">
      <c r="I992">
        <v>2752.8984999999998</v>
      </c>
      <c r="J992">
        <v>83.178166268765125</v>
      </c>
    </row>
    <row r="993" spans="9:10">
      <c r="I993">
        <v>2753.2876000000001</v>
      </c>
      <c r="J993">
        <v>83.181821353510912</v>
      </c>
    </row>
    <row r="994" spans="9:10">
      <c r="I994">
        <v>2753.6767</v>
      </c>
      <c r="J994">
        <v>83.185824234866857</v>
      </c>
    </row>
    <row r="995" spans="9:10">
      <c r="I995">
        <v>2754.0659000000001</v>
      </c>
      <c r="J995">
        <v>83.190175234866857</v>
      </c>
    </row>
    <row r="996" spans="9:10">
      <c r="I996">
        <v>2754.4549999999999</v>
      </c>
      <c r="J996">
        <v>83.194874675544781</v>
      </c>
    </row>
    <row r="997" spans="9:10">
      <c r="I997">
        <v>2754.8440999999998</v>
      </c>
      <c r="J997">
        <v>83.199922234866818</v>
      </c>
    </row>
    <row r="998" spans="9:10">
      <c r="I998">
        <v>2755.2332999999999</v>
      </c>
      <c r="J998">
        <v>83.205317912832953</v>
      </c>
    </row>
    <row r="999" spans="9:10">
      <c r="I999">
        <v>2755.6224999999999</v>
      </c>
      <c r="J999">
        <v>83.211062031477027</v>
      </c>
    </row>
    <row r="1000" spans="9:10">
      <c r="I1000">
        <v>2756.0115999999998</v>
      </c>
      <c r="J1000">
        <v>83.217154268765142</v>
      </c>
    </row>
    <row r="1001" spans="9:10">
      <c r="I1001">
        <v>2756.4007999999999</v>
      </c>
      <c r="J1001">
        <v>83.223594946731254</v>
      </c>
    </row>
    <row r="1002" spans="9:10">
      <c r="I1002">
        <v>2756.79</v>
      </c>
      <c r="J1002">
        <v>83.230383743341406</v>
      </c>
    </row>
    <row r="1003" spans="9:10">
      <c r="I1003">
        <v>2757.1792</v>
      </c>
      <c r="J1003">
        <v>83.237520980629554</v>
      </c>
    </row>
    <row r="1004" spans="9:10">
      <c r="I1004">
        <v>2757.5684000000001</v>
      </c>
      <c r="J1004">
        <v>83.245006658595656</v>
      </c>
    </row>
    <row r="1005" spans="9:10">
      <c r="I1005">
        <v>2757.7024000000001</v>
      </c>
      <c r="J1005">
        <v>83.247663438256666</v>
      </c>
    </row>
    <row r="1006" spans="9:10">
      <c r="I1006">
        <v>2757.9621999999999</v>
      </c>
      <c r="J1006">
        <v>83.252931590799022</v>
      </c>
    </row>
    <row r="1007" spans="9:10">
      <c r="I1007">
        <v>2758.2664</v>
      </c>
      <c r="J1007">
        <v>83.259294014527867</v>
      </c>
    </row>
    <row r="1008" spans="9:10">
      <c r="I1008">
        <v>2758.3697000000002</v>
      </c>
      <c r="J1008">
        <v>83.261499946731249</v>
      </c>
    </row>
    <row r="1009" spans="9:10">
      <c r="I1009">
        <v>2758.7015000000001</v>
      </c>
      <c r="J1009">
        <v>83.268740234866812</v>
      </c>
    </row>
    <row r="1010" spans="9:10">
      <c r="I1010">
        <v>2758.7959000000001</v>
      </c>
      <c r="J1010">
        <v>83.270842150121069</v>
      </c>
    </row>
    <row r="1011" spans="9:10">
      <c r="I1011">
        <v>2759.1565000000001</v>
      </c>
      <c r="J1011">
        <v>83.279038878934628</v>
      </c>
    </row>
    <row r="1012" spans="9:10">
      <c r="I1012">
        <v>2759.2408999999998</v>
      </c>
      <c r="J1012">
        <v>83.280994268765127</v>
      </c>
    </row>
    <row r="1013" spans="9:10">
      <c r="I1013">
        <v>2759.6316000000002</v>
      </c>
      <c r="J1013">
        <v>83.29022987893461</v>
      </c>
    </row>
    <row r="1014" spans="9:10">
      <c r="I1014">
        <v>2759.7048</v>
      </c>
      <c r="J1014">
        <v>83.291993980629528</v>
      </c>
    </row>
    <row r="1015" spans="9:10">
      <c r="I1015">
        <v>2760.1269000000002</v>
      </c>
      <c r="J1015">
        <v>83.302353811138019</v>
      </c>
    </row>
    <row r="1016" spans="9:10">
      <c r="I1016">
        <v>2760.1878999999999</v>
      </c>
      <c r="J1016">
        <v>83.303877675544825</v>
      </c>
    </row>
    <row r="1017" spans="9:10">
      <c r="I1017">
        <v>2760.6424999999999</v>
      </c>
      <c r="J1017">
        <v>83.315450929782074</v>
      </c>
    </row>
    <row r="1018" spans="9:10">
      <c r="I1018">
        <v>2760.6900999999998</v>
      </c>
      <c r="J1018">
        <v>83.316683675544795</v>
      </c>
    </row>
    <row r="1019" spans="9:10">
      <c r="I1019">
        <v>2761.1786999999999</v>
      </c>
      <c r="J1019">
        <v>83.329563421307526</v>
      </c>
    </row>
    <row r="1020" spans="9:10">
      <c r="I1020">
        <v>2761.2116999999998</v>
      </c>
      <c r="J1020">
        <v>83.330449658595626</v>
      </c>
    </row>
    <row r="1021" spans="9:10">
      <c r="I1021">
        <v>2761.7354</v>
      </c>
      <c r="J1021">
        <v>83.344732506053276</v>
      </c>
    </row>
    <row r="1022" spans="9:10">
      <c r="I1022">
        <v>2761.7528000000002</v>
      </c>
      <c r="J1022">
        <v>83.345214590799031</v>
      </c>
    </row>
    <row r="1023" spans="9:10">
      <c r="I1023">
        <v>2762.3130000000001</v>
      </c>
      <c r="J1023">
        <v>83.361000692493946</v>
      </c>
    </row>
    <row r="1024" spans="9:10">
      <c r="I1024">
        <v>2762.3136</v>
      </c>
      <c r="J1024">
        <v>83.361017438256653</v>
      </c>
    </row>
    <row r="1025" spans="9:10">
      <c r="I1025">
        <v>2762.8942000000002</v>
      </c>
      <c r="J1025">
        <v>83.377898777239722</v>
      </c>
    </row>
    <row r="1026" spans="9:10">
      <c r="I1026">
        <v>2763.4947999999999</v>
      </c>
      <c r="J1026">
        <v>83.395898217917662</v>
      </c>
    </row>
    <row r="1027" spans="9:10">
      <c r="I1027">
        <v>2764.1156000000001</v>
      </c>
      <c r="J1027">
        <v>83.415056980629544</v>
      </c>
    </row>
    <row r="1028" spans="9:10">
      <c r="I1028">
        <v>2764.7566000000002</v>
      </c>
      <c r="J1028">
        <v>83.435416929782093</v>
      </c>
    </row>
    <row r="1029" spans="9:10">
      <c r="I1029">
        <v>2765.4182000000001</v>
      </c>
      <c r="J1029">
        <v>83.45701928571431</v>
      </c>
    </row>
    <row r="1030" spans="9:10">
      <c r="I1030">
        <v>2766.1005</v>
      </c>
      <c r="J1030">
        <v>83.479907523002424</v>
      </c>
    </row>
    <row r="1031" spans="9:10">
      <c r="I1031">
        <v>2766.8036000000002</v>
      </c>
      <c r="J1031">
        <v>83.50412447215497</v>
      </c>
    </row>
    <row r="1032" spans="9:10">
      <c r="I1032">
        <v>2767.5277999999998</v>
      </c>
      <c r="J1032">
        <v>83.529714573849887</v>
      </c>
    </row>
    <row r="1033" spans="9:10">
      <c r="I1033">
        <v>2768.2732000000001</v>
      </c>
      <c r="J1033">
        <v>83.556722268765142</v>
      </c>
    </row>
    <row r="1034" spans="9:10">
      <c r="I1034">
        <v>2769.0401000000002</v>
      </c>
      <c r="J1034">
        <v>83.585193607748209</v>
      </c>
    </row>
    <row r="1035" spans="9:10">
      <c r="I1035">
        <v>2769.8287</v>
      </c>
      <c r="J1035">
        <v>83.615174963680403</v>
      </c>
    </row>
    <row r="1036" spans="9:10">
      <c r="I1036">
        <v>2770.6390999999999</v>
      </c>
      <c r="J1036">
        <v>83.646713031476992</v>
      </c>
    </row>
    <row r="1037" spans="9:10">
      <c r="I1037">
        <v>2771.4717000000001</v>
      </c>
      <c r="J1037">
        <v>83.67985611622278</v>
      </c>
    </row>
    <row r="1038" spans="9:10">
      <c r="I1038">
        <v>2772.3265999999999</v>
      </c>
      <c r="J1038">
        <v>83.714652845036312</v>
      </c>
    </row>
    <row r="1039" spans="9:10">
      <c r="I1039">
        <v>2773.2040000000002</v>
      </c>
      <c r="J1039">
        <v>83.751153777239693</v>
      </c>
    </row>
    <row r="1040" spans="9:10">
      <c r="I1040">
        <v>2774.1043</v>
      </c>
      <c r="J1040">
        <v>83.78940882808719</v>
      </c>
    </row>
    <row r="1041" spans="9:10">
      <c r="I1041">
        <v>2775.0277000000001</v>
      </c>
      <c r="J1041">
        <v>83.829470489104125</v>
      </c>
    </row>
    <row r="1042" spans="9:10">
      <c r="I1042">
        <v>2775.9744000000001</v>
      </c>
      <c r="J1042">
        <v>83.871391573849863</v>
      </c>
    </row>
    <row r="1043" spans="9:10">
      <c r="I1043">
        <v>2776.9447</v>
      </c>
      <c r="J1043">
        <v>83.91522586198549</v>
      </c>
    </row>
    <row r="1044" spans="9:10">
      <c r="I1044">
        <v>2777.9389000000001</v>
      </c>
      <c r="J1044">
        <v>83.961028743341416</v>
      </c>
    </row>
    <row r="1045" spans="9:10">
      <c r="I1045">
        <v>2778.9571999999998</v>
      </c>
      <c r="J1045">
        <v>84.008856251815985</v>
      </c>
    </row>
    <row r="1046" spans="9:10">
      <c r="I1046">
        <v>2780.0001000000002</v>
      </c>
      <c r="J1046">
        <v>84.05876635351089</v>
      </c>
    </row>
    <row r="1047" spans="9:10">
      <c r="I1047">
        <v>2781.0677000000001</v>
      </c>
      <c r="J1047">
        <v>84.110817336561766</v>
      </c>
    </row>
    <row r="1048" spans="9:10">
      <c r="I1048">
        <v>2782.1604000000002</v>
      </c>
      <c r="J1048">
        <v>84.165070387409216</v>
      </c>
    </row>
    <row r="1049" spans="9:10">
      <c r="I1049">
        <v>2783.2786000000001</v>
      </c>
      <c r="J1049">
        <v>84.221586692493929</v>
      </c>
    </row>
    <row r="1050" spans="9:10">
      <c r="I1050">
        <v>2784.4225999999999</v>
      </c>
      <c r="J1050">
        <v>84.280429370460055</v>
      </c>
    </row>
    <row r="1051" spans="9:10">
      <c r="I1051">
        <v>2785.5927000000001</v>
      </c>
      <c r="J1051">
        <v>84.341663472154991</v>
      </c>
    </row>
    <row r="1052" spans="9:10">
      <c r="I1052">
        <v>2786.7892999999999</v>
      </c>
      <c r="J1052">
        <v>84.40535533656174</v>
      </c>
    </row>
    <row r="1053" spans="9:10">
      <c r="I1053">
        <v>2788.0128</v>
      </c>
      <c r="J1053">
        <v>84.471573234866852</v>
      </c>
    </row>
    <row r="1054" spans="9:10">
      <c r="I1054">
        <v>2789.2636000000002</v>
      </c>
      <c r="J1054">
        <v>84.540387370460039</v>
      </c>
    </row>
    <row r="1055" spans="9:10">
      <c r="I1055">
        <v>2790.5421000000001</v>
      </c>
      <c r="J1055">
        <v>84.611868912832946</v>
      </c>
    </row>
    <row r="1056" spans="9:10">
      <c r="I1056">
        <v>2791.8487</v>
      </c>
      <c r="J1056">
        <v>84.686092251815978</v>
      </c>
    </row>
    <row r="1057" spans="9:10">
      <c r="I1057">
        <v>2793.1840000000002</v>
      </c>
      <c r="J1057">
        <v>84.763133387409184</v>
      </c>
    </row>
    <row r="1058" spans="9:10">
      <c r="I1058">
        <v>2794.5482000000002</v>
      </c>
      <c r="J1058">
        <v>84.843069929782075</v>
      </c>
    </row>
    <row r="1059" spans="9:10">
      <c r="I1059">
        <v>2795.942</v>
      </c>
      <c r="J1059">
        <v>84.92598270944309</v>
      </c>
    </row>
    <row r="1060" spans="9:10">
      <c r="I1060">
        <v>2797.3656999999998</v>
      </c>
      <c r="J1060">
        <v>85.011954167070215</v>
      </c>
    </row>
    <row r="1061" spans="9:10">
      <c r="I1061">
        <v>2798.82</v>
      </c>
      <c r="J1061">
        <v>85.1010702857143</v>
      </c>
    </row>
    <row r="1062" spans="9:10">
      <c r="I1062">
        <v>2800.3054000000002</v>
      </c>
      <c r="J1062">
        <v>85.193418336561763</v>
      </c>
    </row>
    <row r="1063" spans="9:10">
      <c r="I1063">
        <v>2801.8224</v>
      </c>
      <c r="J1063">
        <v>85.289089133171927</v>
      </c>
    </row>
    <row r="1064" spans="9:10">
      <c r="I1064">
        <v>2803.3715999999999</v>
      </c>
      <c r="J1064">
        <v>85.388177031477028</v>
      </c>
    </row>
    <row r="1065" spans="9:10">
      <c r="I1065">
        <v>2804.9535999999998</v>
      </c>
      <c r="J1065">
        <v>85.490777997578718</v>
      </c>
    </row>
    <row r="1066" spans="9:10">
      <c r="I1066">
        <v>2806.569</v>
      </c>
      <c r="J1066">
        <v>85.596992828087195</v>
      </c>
    </row>
    <row r="1067" spans="9:10">
      <c r="I1067">
        <v>2808.2184999999999</v>
      </c>
      <c r="J1067">
        <v>85.706924251815991</v>
      </c>
    </row>
    <row r="1068" spans="9:10">
      <c r="I1068">
        <v>2809.9027999999998</v>
      </c>
      <c r="J1068">
        <v>85.820680150121092</v>
      </c>
    </row>
    <row r="1069" spans="9:10">
      <c r="I1069">
        <v>2811.6226000000001</v>
      </c>
      <c r="J1069">
        <v>85.93837065859563</v>
      </c>
    </row>
    <row r="1070" spans="9:10">
      <c r="I1070">
        <v>2813.3786</v>
      </c>
      <c r="J1070">
        <v>86.060111065375338</v>
      </c>
    </row>
    <row r="1071" spans="9:10">
      <c r="I1071">
        <v>2815.1716000000001</v>
      </c>
      <c r="J1071">
        <v>86.186020200968514</v>
      </c>
    </row>
    <row r="1072" spans="9:10">
      <c r="I1072">
        <v>2817.0023999999999</v>
      </c>
      <c r="J1072">
        <v>86.316222048426141</v>
      </c>
    </row>
    <row r="1073" spans="9:10">
      <c r="I1073">
        <v>2818.8717999999999</v>
      </c>
      <c r="J1073">
        <v>86.450845099273621</v>
      </c>
    </row>
    <row r="1074" spans="9:10">
      <c r="I1074">
        <v>2820.7808</v>
      </c>
      <c r="J1074">
        <v>86.590022031477005</v>
      </c>
    </row>
    <row r="1075" spans="9:10">
      <c r="I1075">
        <v>2822.7303000000002</v>
      </c>
      <c r="J1075">
        <v>86.733892285714276</v>
      </c>
    </row>
    <row r="1076" spans="9:10">
      <c r="I1076">
        <v>2824.7211000000002</v>
      </c>
      <c r="J1076">
        <v>86.882599811138036</v>
      </c>
    </row>
    <row r="1077" spans="9:10">
      <c r="I1077">
        <v>2826.7543999999998</v>
      </c>
      <c r="J1077">
        <v>87.036294997578722</v>
      </c>
    </row>
    <row r="1078" spans="9:10">
      <c r="I1078">
        <v>2828.8310999999999</v>
      </c>
      <c r="J1078">
        <v>87.195134353510923</v>
      </c>
    </row>
    <row r="1079" spans="9:10">
      <c r="I1079">
        <v>2830.9524000000001</v>
      </c>
      <c r="J1079">
        <v>87.359281150121049</v>
      </c>
    </row>
    <row r="1080" spans="9:10">
      <c r="I1080">
        <v>2833.1194999999998</v>
      </c>
      <c r="J1080">
        <v>87.528905743341411</v>
      </c>
    </row>
    <row r="1081" spans="9:10">
      <c r="I1081">
        <v>2833.7959000000001</v>
      </c>
      <c r="J1081">
        <v>87.582239709443101</v>
      </c>
    </row>
    <row r="1082" spans="9:10">
      <c r="I1082">
        <v>2835.3335999999999</v>
      </c>
      <c r="J1082">
        <v>87.704194268765136</v>
      </c>
    </row>
    <row r="1083" spans="9:10">
      <c r="I1083">
        <v>2835.9850000000001</v>
      </c>
      <c r="J1083">
        <v>87.756138014527849</v>
      </c>
    </row>
    <row r="1084" spans="9:10">
      <c r="I1084">
        <v>2837.596</v>
      </c>
      <c r="J1084">
        <v>87.885324811138034</v>
      </c>
    </row>
    <row r="1085" spans="9:10">
      <c r="I1085">
        <v>2839.9078</v>
      </c>
      <c r="J1085">
        <v>88.072485116222765</v>
      </c>
    </row>
    <row r="1086" spans="9:10">
      <c r="I1086">
        <v>2842.2707</v>
      </c>
      <c r="J1086">
        <v>88.265886116222774</v>
      </c>
    </row>
    <row r="1087" spans="9:10">
      <c r="I1087">
        <v>2844.6858999999999</v>
      </c>
      <c r="J1087">
        <v>88.465741641646517</v>
      </c>
    </row>
    <row r="1088" spans="9:10">
      <c r="I1088">
        <v>2847.1552000000001</v>
      </c>
      <c r="J1088">
        <v>88.672276472154991</v>
      </c>
    </row>
    <row r="1089" spans="9:10">
      <c r="I1089">
        <v>2849.6801999999998</v>
      </c>
      <c r="J1089">
        <v>88.885725692493935</v>
      </c>
    </row>
    <row r="1090" spans="9:10">
      <c r="I1090">
        <v>2852.2626</v>
      </c>
      <c r="J1090">
        <v>89.106336624697363</v>
      </c>
    </row>
    <row r="1091" spans="9:10">
      <c r="I1091">
        <v>2854.9041000000002</v>
      </c>
      <c r="J1091">
        <v>89.334370116222743</v>
      </c>
    </row>
    <row r="1092" spans="9:10">
      <c r="I1092">
        <v>2857.6069000000002</v>
      </c>
      <c r="J1092">
        <v>89.57010021791767</v>
      </c>
    </row>
    <row r="1093" spans="9:10">
      <c r="I1093">
        <v>2860.3728000000001</v>
      </c>
      <c r="J1093">
        <v>89.813816116222768</v>
      </c>
    </row>
    <row r="1094" spans="9:10">
      <c r="I1094">
        <v>2863.2040999999999</v>
      </c>
      <c r="J1094">
        <v>90.065822777239731</v>
      </c>
    </row>
    <row r="1095" spans="9:10">
      <c r="I1095">
        <v>2866.1030000000001</v>
      </c>
      <c r="J1095">
        <v>90.326442234866846</v>
      </c>
    </row>
    <row r="1096" spans="9:10">
      <c r="I1096">
        <v>2869.0718999999999</v>
      </c>
      <c r="J1096">
        <v>90.596016167070218</v>
      </c>
    </row>
    <row r="1097" spans="9:10">
      <c r="I1097">
        <v>2872.1134999999999</v>
      </c>
      <c r="J1097">
        <v>90.874905251815989</v>
      </c>
    </row>
    <row r="1098" spans="9:10">
      <c r="I1098">
        <v>2875.2303999999999</v>
      </c>
      <c r="J1098">
        <v>91.163492387409207</v>
      </c>
    </row>
    <row r="1099" spans="9:10">
      <c r="I1099">
        <v>2878.4256</v>
      </c>
      <c r="J1099">
        <v>91.462183980629547</v>
      </c>
    </row>
    <row r="1100" spans="9:10">
      <c r="I1100">
        <v>2881.7022000000002</v>
      </c>
      <c r="J1100">
        <v>91.771411878934614</v>
      </c>
    </row>
    <row r="1101" spans="9:10">
      <c r="I1101">
        <v>2885.0634</v>
      </c>
      <c r="J1101">
        <v>92.091636590799027</v>
      </c>
    </row>
    <row r="1102" spans="9:10">
      <c r="I1102">
        <v>2888.5128</v>
      </c>
      <c r="J1102">
        <v>92.423347929782111</v>
      </c>
    </row>
    <row r="1103" spans="9:10">
      <c r="I1103">
        <v>2892.0542</v>
      </c>
      <c r="J1103">
        <v>92.767069523002434</v>
      </c>
    </row>
    <row r="1104" spans="9:10">
      <c r="I1104">
        <v>2895.6914999999999</v>
      </c>
      <c r="J1104">
        <v>93.123360743341408</v>
      </c>
    </row>
    <row r="1105" spans="9:10">
      <c r="I1105">
        <v>2899.4292</v>
      </c>
      <c r="J1105">
        <v>93.492821217917665</v>
      </c>
    </row>
    <row r="1106" spans="9:10">
      <c r="I1106">
        <v>2903.2718</v>
      </c>
      <c r="J1106">
        <v>93.876093726392284</v>
      </c>
    </row>
    <row r="1107" spans="9:10">
      <c r="I1107">
        <v>2907.2242999999999</v>
      </c>
      <c r="J1107">
        <v>94.273869031476991</v>
      </c>
    </row>
    <row r="1108" spans="9:10">
      <c r="I1108">
        <v>2911.2921999999999</v>
      </c>
      <c r="J1108">
        <v>94.6868916755448</v>
      </c>
    </row>
    <row r="1109" spans="9:10">
      <c r="I1109">
        <v>2915.4812999999999</v>
      </c>
      <c r="J1109">
        <v>95.115963200968523</v>
      </c>
    </row>
    <row r="1110" spans="9:10">
      <c r="I1110">
        <v>2919.7977999999998</v>
      </c>
      <c r="J1110">
        <v>95.561951167070205</v>
      </c>
    </row>
    <row r="1111" spans="9:10">
      <c r="I1111">
        <v>2924.2485000000001</v>
      </c>
      <c r="J1111">
        <v>96.025794946731239</v>
      </c>
    </row>
    <row r="1112" spans="9:10">
      <c r="I1112">
        <v>2928.8409999999999</v>
      </c>
      <c r="J1112">
        <v>96.508514421307524</v>
      </c>
    </row>
    <row r="1113" spans="9:10">
      <c r="I1113">
        <v>2933.5832999999998</v>
      </c>
      <c r="J1113">
        <v>97.011219319612579</v>
      </c>
    </row>
    <row r="1114" spans="9:10">
      <c r="I1114">
        <v>2938.4841999999999</v>
      </c>
      <c r="J1114">
        <v>97.535120167070204</v>
      </c>
    </row>
    <row r="1115" spans="9:10">
      <c r="I1115">
        <v>2938.4841999999999</v>
      </c>
      <c r="J1115">
        <v>97.535120167070204</v>
      </c>
    </row>
    <row r="1116" spans="9:10">
      <c r="I1116">
        <v>2980.7651999999998</v>
      </c>
      <c r="J1116">
        <v>102.07376513317192</v>
      </c>
    </row>
    <row r="1117" spans="9:10">
      <c r="I1117">
        <v>2981.5752000000002</v>
      </c>
      <c r="J1117">
        <v>102.16071428571429</v>
      </c>
    </row>
    <row r="1118" spans="9:10">
      <c r="I1118">
        <v>2982.3852000000002</v>
      </c>
      <c r="J1118">
        <v>102.38571428571429</v>
      </c>
    </row>
    <row r="1119" spans="9:10">
      <c r="I1119">
        <v>3202.7309</v>
      </c>
      <c r="J1119">
        <v>163.592845952381</v>
      </c>
    </row>
    <row r="1120" spans="9:10">
      <c r="I1120">
        <v>3202.7309</v>
      </c>
      <c r="J1120">
        <v>163.592845952381</v>
      </c>
    </row>
    <row r="1121" spans="9:10">
      <c r="I1121">
        <v>3208.4537</v>
      </c>
      <c r="J1121">
        <v>165.05970095238098</v>
      </c>
    </row>
    <row r="1122" spans="9:10">
      <c r="I1122">
        <v>3209.2307999999998</v>
      </c>
      <c r="J1122">
        <v>165.2405901190476</v>
      </c>
    </row>
    <row r="1123" spans="9:10">
      <c r="I1123">
        <v>3209.3537000000001</v>
      </c>
      <c r="J1123">
        <v>165.26904761904763</v>
      </c>
    </row>
    <row r="1124" spans="9:10">
      <c r="I1124">
        <v>3209.3537000000001</v>
      </c>
      <c r="J1124">
        <v>165.26904761904763</v>
      </c>
    </row>
    <row r="1125" spans="9:10">
      <c r="I1125">
        <v>3211.2977000000001</v>
      </c>
      <c r="J1125">
        <v>165.71904761904764</v>
      </c>
    </row>
    <row r="1126" spans="9:10">
      <c r="I1126">
        <v>3352.3535999999999</v>
      </c>
      <c r="J1126">
        <v>198.37087095238098</v>
      </c>
    </row>
    <row r="1127" spans="9:10">
      <c r="I1127">
        <v>3352.3535999999999</v>
      </c>
      <c r="J1127">
        <v>198.37087095238098</v>
      </c>
    </row>
    <row r="1128" spans="9:10">
      <c r="I1128">
        <v>3367.3355999999999</v>
      </c>
      <c r="J1128">
        <v>200.99720178571437</v>
      </c>
    </row>
    <row r="1129" spans="9:10">
      <c r="I1129">
        <v>3368.1343999999999</v>
      </c>
      <c r="J1129">
        <v>201.09066345238102</v>
      </c>
    </row>
    <row r="1130" spans="9:10">
      <c r="I1130">
        <v>3368.2356</v>
      </c>
      <c r="J1130">
        <v>201.10238095238097</v>
      </c>
    </row>
    <row r="1131" spans="9:10">
      <c r="I1131">
        <v>3368.2356</v>
      </c>
      <c r="J1131">
        <v>201.10238095238097</v>
      </c>
    </row>
    <row r="1132" spans="9:10">
      <c r="I1132">
        <v>3372.1235999999999</v>
      </c>
      <c r="J1132">
        <v>201.55238095238099</v>
      </c>
    </row>
    <row r="1133" spans="9:10">
      <c r="I1133">
        <v>3412.8613999999998</v>
      </c>
      <c r="J1133">
        <v>206.2674026190476</v>
      </c>
    </row>
    <row r="1134" spans="9:10">
      <c r="I1134">
        <v>3412.8613999999998</v>
      </c>
      <c r="J1134">
        <v>206.2674026190476</v>
      </c>
    </row>
    <row r="1135" spans="9:10">
      <c r="I1135">
        <v>3420.5518999999999</v>
      </c>
      <c r="J1135">
        <v>206.93571428571431</v>
      </c>
    </row>
    <row r="1136" spans="9:10">
      <c r="I1136">
        <v>3425.2071000000001</v>
      </c>
      <c r="J1136">
        <v>207.12473845238097</v>
      </c>
    </row>
    <row r="1137" spans="9:10">
      <c r="I1137">
        <v>3426.7503000000002</v>
      </c>
      <c r="J1137">
        <v>207.15153095238099</v>
      </c>
    </row>
    <row r="1138" spans="9:10">
      <c r="I1138">
        <v>3427.8434999999999</v>
      </c>
      <c r="J1138">
        <v>207.15970178571436</v>
      </c>
    </row>
    <row r="1139" spans="9:10">
      <c r="I1139">
        <v>3428.7435</v>
      </c>
      <c r="J1139">
        <v>207.16071428571431</v>
      </c>
    </row>
    <row r="1140" spans="9:10">
      <c r="I1140">
        <v>3428.7435</v>
      </c>
      <c r="J1140">
        <v>207.16071428571431</v>
      </c>
    </row>
    <row r="1141" spans="9:10">
      <c r="I1141">
        <v>3428.7435</v>
      </c>
      <c r="J1141">
        <v>207.16071428571431</v>
      </c>
    </row>
    <row r="1142" spans="9:10">
      <c r="I1142">
        <v>3458.7435</v>
      </c>
      <c r="J1142">
        <v>207.16071428571431</v>
      </c>
    </row>
    <row r="1143" spans="9:10">
      <c r="I1143">
        <v>3458.7435</v>
      </c>
      <c r="J1143">
        <v>207.16071428571431</v>
      </c>
    </row>
    <row r="1144" spans="9:10">
      <c r="I1144">
        <v>3458.7464</v>
      </c>
      <c r="J1144">
        <v>207.16071428571431</v>
      </c>
    </row>
    <row r="1145" spans="9:10">
      <c r="I1145">
        <v>3459.4888999999998</v>
      </c>
      <c r="J1145">
        <v>207.15988314935063</v>
      </c>
    </row>
    <row r="1146" spans="9:10">
      <c r="I1146">
        <v>3459.5070999999998</v>
      </c>
      <c r="J1146">
        <v>207.15982051298701</v>
      </c>
    </row>
    <row r="1147" spans="9:10">
      <c r="I1147">
        <v>3459.7422999999999</v>
      </c>
      <c r="J1147">
        <v>207.15874003571432</v>
      </c>
    </row>
    <row r="1148" spans="9:10">
      <c r="I1148">
        <v>3459.8526999999999</v>
      </c>
      <c r="J1148">
        <v>207.15805705844159</v>
      </c>
    </row>
    <row r="1149" spans="9:10">
      <c r="I1149">
        <v>3460.1442000000002</v>
      </c>
      <c r="J1149">
        <v>207.15571542207803</v>
      </c>
    </row>
    <row r="1150" spans="9:10">
      <c r="I1150">
        <v>3460.2161000000001</v>
      </c>
      <c r="J1150">
        <v>207.15501799025984</v>
      </c>
    </row>
    <row r="1151" spans="9:10">
      <c r="I1151">
        <v>3460.5495000000001</v>
      </c>
      <c r="J1151">
        <v>207.15115862662333</v>
      </c>
    </row>
    <row r="1152" spans="9:10">
      <c r="I1152">
        <v>3460.5789</v>
      </c>
      <c r="J1152">
        <v>207.15076955844162</v>
      </c>
    </row>
    <row r="1153" spans="9:10">
      <c r="I1153">
        <v>3460.9409999999998</v>
      </c>
      <c r="J1153">
        <v>207.1453165811688</v>
      </c>
    </row>
    <row r="1154" spans="9:10">
      <c r="I1154">
        <v>3461.3022999999998</v>
      </c>
      <c r="J1154">
        <v>207.13866869480526</v>
      </c>
    </row>
    <row r="1155" spans="9:10">
      <c r="I1155">
        <v>3461.6626000000001</v>
      </c>
      <c r="J1155">
        <v>207.13083192207787</v>
      </c>
    </row>
    <row r="1156" spans="9:10">
      <c r="I1156">
        <v>3462.0218</v>
      </c>
      <c r="J1156">
        <v>207.12181951298695</v>
      </c>
    </row>
    <row r="1157" spans="9:10">
      <c r="I1157">
        <v>3462.3796000000002</v>
      </c>
      <c r="J1157">
        <v>207.11164230844153</v>
      </c>
    </row>
    <row r="1158" spans="9:10">
      <c r="I1158">
        <v>3462.7361000000001</v>
      </c>
      <c r="J1158">
        <v>207.10031355844157</v>
      </c>
    </row>
    <row r="1159" spans="9:10">
      <c r="I1159">
        <v>3463.0909000000001</v>
      </c>
      <c r="J1159">
        <v>207.0878477175325</v>
      </c>
    </row>
    <row r="1160" spans="9:10">
      <c r="I1160">
        <v>3463.444</v>
      </c>
      <c r="J1160">
        <v>207.0742616493506</v>
      </c>
    </row>
    <row r="1161" spans="9:10">
      <c r="I1161">
        <v>3463.7952</v>
      </c>
      <c r="J1161">
        <v>207.05957101298699</v>
      </c>
    </row>
    <row r="1162" spans="9:10">
      <c r="I1162">
        <v>3464.1444999999999</v>
      </c>
      <c r="J1162">
        <v>207.04379387662334</v>
      </c>
    </row>
    <row r="1163" spans="9:10">
      <c r="I1163">
        <v>3464.4917</v>
      </c>
      <c r="J1163">
        <v>207.02694951298707</v>
      </c>
    </row>
    <row r="1164" spans="9:10">
      <c r="I1164">
        <v>3464.8368</v>
      </c>
      <c r="J1164">
        <v>207.00905719480519</v>
      </c>
    </row>
    <row r="1165" spans="9:10">
      <c r="I1165">
        <v>3465.1795000000002</v>
      </c>
      <c r="J1165">
        <v>206.99013619480519</v>
      </c>
    </row>
    <row r="1166" spans="9:10">
      <c r="I1166">
        <v>3465.5198</v>
      </c>
      <c r="J1166">
        <v>206.97020939935069</v>
      </c>
    </row>
    <row r="1167" spans="9:10">
      <c r="I1167">
        <v>3465.8577</v>
      </c>
      <c r="J1167">
        <v>206.94929608116888</v>
      </c>
    </row>
    <row r="1168" spans="9:10">
      <c r="I1168">
        <v>3466.1930000000002</v>
      </c>
      <c r="J1168">
        <v>206.92742033116878</v>
      </c>
    </row>
    <row r="1169" spans="9:10">
      <c r="I1169">
        <v>3466.5255999999999</v>
      </c>
      <c r="J1169">
        <v>206.90460142207797</v>
      </c>
    </row>
    <row r="1170" spans="9:10">
      <c r="I1170">
        <v>3466.8555999999999</v>
      </c>
      <c r="J1170">
        <v>206.88086344480519</v>
      </c>
    </row>
    <row r="1171" spans="9:10">
      <c r="I1171">
        <v>3467.1860000000001</v>
      </c>
      <c r="J1171">
        <v>206.85598958116879</v>
      </c>
    </row>
    <row r="1172" spans="9:10">
      <c r="I1172">
        <v>3467.4479999999999</v>
      </c>
      <c r="J1172">
        <v>206.83548701298704</v>
      </c>
    </row>
    <row r="1173" spans="9:10">
      <c r="I1173">
        <v>3467.5230000000001</v>
      </c>
      <c r="J1173">
        <v>206.82949078571434</v>
      </c>
    </row>
    <row r="1174" spans="9:10">
      <c r="I1174">
        <v>3467.8202999999999</v>
      </c>
      <c r="J1174">
        <v>206.80518546753251</v>
      </c>
    </row>
    <row r="1175" spans="9:10">
      <c r="I1175">
        <v>3467.8715999999999</v>
      </c>
      <c r="J1175">
        <v>206.80091174025975</v>
      </c>
    </row>
    <row r="1176" spans="9:10">
      <c r="I1176">
        <v>3468.1932999999999</v>
      </c>
      <c r="J1176">
        <v>206.77351435389613</v>
      </c>
    </row>
    <row r="1177" spans="9:10">
      <c r="I1177">
        <v>3468.2327</v>
      </c>
      <c r="J1177">
        <v>206.77009946753245</v>
      </c>
    </row>
    <row r="1178" spans="9:10">
      <c r="I1178">
        <v>3468.5796999999998</v>
      </c>
      <c r="J1178">
        <v>206.7393666948052</v>
      </c>
    </row>
    <row r="1179" spans="9:10">
      <c r="I1179">
        <v>3468.6061</v>
      </c>
      <c r="J1179">
        <v>206.73698289935066</v>
      </c>
    </row>
    <row r="1180" spans="9:10">
      <c r="I1180">
        <v>3468.9793</v>
      </c>
      <c r="J1180">
        <v>206.70266058116877</v>
      </c>
    </row>
    <row r="1181" spans="9:10">
      <c r="I1181">
        <v>3468.9917999999998</v>
      </c>
      <c r="J1181">
        <v>206.70148976298708</v>
      </c>
    </row>
    <row r="1182" spans="9:10">
      <c r="I1182">
        <v>3469.3897000000002</v>
      </c>
      <c r="J1182">
        <v>206.66354537662346</v>
      </c>
    </row>
    <row r="1183" spans="9:10">
      <c r="I1183">
        <v>3469.7995999999998</v>
      </c>
      <c r="J1183">
        <v>206.62307867207792</v>
      </c>
    </row>
    <row r="1184" spans="9:10">
      <c r="I1184">
        <v>3470.2215000000001</v>
      </c>
      <c r="J1184">
        <v>206.58002099025984</v>
      </c>
    </row>
    <row r="1185" spans="9:10">
      <c r="I1185">
        <v>3470.6552999999999</v>
      </c>
      <c r="J1185">
        <v>206.53430005844163</v>
      </c>
    </row>
    <row r="1186" spans="9:10">
      <c r="I1186">
        <v>3471.1008000000002</v>
      </c>
      <c r="J1186">
        <v>206.48584721753247</v>
      </c>
    </row>
    <row r="1187" spans="9:10">
      <c r="I1187">
        <v>3471.558</v>
      </c>
      <c r="J1187">
        <v>206.43459621753252</v>
      </c>
    </row>
    <row r="1188" spans="9:10">
      <c r="I1188">
        <v>3472.0268000000001</v>
      </c>
      <c r="J1188">
        <v>206.38047599025975</v>
      </c>
    </row>
    <row r="1189" spans="9:10">
      <c r="I1189">
        <v>3472.5070999999998</v>
      </c>
      <c r="J1189">
        <v>206.32342269480523</v>
      </c>
    </row>
    <row r="1190" spans="9:10">
      <c r="I1190">
        <v>3472.9987999999998</v>
      </c>
      <c r="J1190">
        <v>206.26336767207789</v>
      </c>
    </row>
    <row r="1191" spans="9:10">
      <c r="I1191">
        <v>3473.5019000000002</v>
      </c>
      <c r="J1191">
        <v>206.20024467207796</v>
      </c>
    </row>
    <row r="1192" spans="9:10">
      <c r="I1192">
        <v>3474.0162</v>
      </c>
      <c r="J1192">
        <v>206.13398985389608</v>
      </c>
    </row>
    <row r="1193" spans="9:10">
      <c r="I1193">
        <v>3474.5417000000002</v>
      </c>
      <c r="J1193">
        <v>206.06453696753246</v>
      </c>
    </row>
    <row r="1194" spans="9:10">
      <c r="I1194">
        <v>3475.0781999999999</v>
      </c>
      <c r="J1194">
        <v>205.99182096753245</v>
      </c>
    </row>
    <row r="1195" spans="9:10">
      <c r="I1195">
        <v>3475.6259</v>
      </c>
      <c r="J1195">
        <v>205.91577801298706</v>
      </c>
    </row>
    <row r="1196" spans="9:10">
      <c r="I1196">
        <v>3476.1844000000001</v>
      </c>
      <c r="J1196">
        <v>205.83634426298698</v>
      </c>
    </row>
    <row r="1197" spans="9:10">
      <c r="I1197">
        <v>3476.7539000000002</v>
      </c>
      <c r="J1197">
        <v>205.75345708116893</v>
      </c>
    </row>
    <row r="1198" spans="9:10">
      <c r="I1198">
        <v>3477.3341999999998</v>
      </c>
      <c r="J1198">
        <v>205.66705262662342</v>
      </c>
    </row>
    <row r="1199" spans="9:10">
      <c r="I1199">
        <v>3477.9252000000001</v>
      </c>
      <c r="J1199">
        <v>205.57706705844166</v>
      </c>
    </row>
    <row r="1200" spans="9:10">
      <c r="I1200">
        <v>3478.527</v>
      </c>
      <c r="J1200">
        <v>205.48343894480516</v>
      </c>
    </row>
    <row r="1201" spans="9:10">
      <c r="I1201">
        <v>3479.1394</v>
      </c>
      <c r="J1201">
        <v>205.38610564935067</v>
      </c>
    </row>
    <row r="1202" spans="9:10">
      <c r="I1202">
        <v>3479.7624000000001</v>
      </c>
      <c r="J1202">
        <v>205.28500453571434</v>
      </c>
    </row>
    <row r="1203" spans="9:10">
      <c r="I1203">
        <v>3480.3959</v>
      </c>
      <c r="J1203">
        <v>205.18007417207792</v>
      </c>
    </row>
    <row r="1204" spans="9:10">
      <c r="I1204">
        <v>3480.3959</v>
      </c>
      <c r="J1204">
        <v>205.18007417207792</v>
      </c>
    </row>
    <row r="1205" spans="9:10">
      <c r="I1205">
        <v>3481.0129000000002</v>
      </c>
      <c r="J1205">
        <v>205.07685064935066</v>
      </c>
    </row>
    <row r="1206" spans="9:10">
      <c r="I1206">
        <v>3484.9009000000001</v>
      </c>
      <c r="J1206">
        <v>204.42639610389614</v>
      </c>
    </row>
    <row r="1207" spans="9:10">
      <c r="I1207">
        <v>3484.9933000000001</v>
      </c>
      <c r="J1207">
        <v>204.41093094480527</v>
      </c>
    </row>
    <row r="1208" spans="9:10">
      <c r="I1208">
        <v>3485.3332999999998</v>
      </c>
      <c r="J1208">
        <v>204.35388728571431</v>
      </c>
    </row>
    <row r="1209" spans="9:10">
      <c r="I1209">
        <v>3485.7618000000002</v>
      </c>
      <c r="J1209">
        <v>204.28125560389608</v>
      </c>
    </row>
    <row r="1210" spans="9:10">
      <c r="I1210">
        <v>3486.4162000000001</v>
      </c>
      <c r="J1210">
        <v>204.16848003571423</v>
      </c>
    </row>
    <row r="1211" spans="9:10">
      <c r="I1211">
        <v>3487.0810000000001</v>
      </c>
      <c r="J1211">
        <v>204.05168971753258</v>
      </c>
    </row>
    <row r="1212" spans="9:10">
      <c r="I1212">
        <v>3487.7561999999998</v>
      </c>
      <c r="J1212">
        <v>203.93082321753246</v>
      </c>
    </row>
    <row r="1213" spans="9:10">
      <c r="I1213">
        <v>3488.4416999999999</v>
      </c>
      <c r="J1213">
        <v>203.80581910389614</v>
      </c>
    </row>
    <row r="1214" spans="9:10">
      <c r="I1214">
        <v>3489.1374999999998</v>
      </c>
      <c r="J1214">
        <v>203.67661474025977</v>
      </c>
    </row>
    <row r="1215" spans="9:10">
      <c r="I1215">
        <v>3489.8434000000002</v>
      </c>
      <c r="J1215">
        <v>203.54314869480527</v>
      </c>
    </row>
    <row r="1216" spans="9:10">
      <c r="I1216">
        <v>3490.5596</v>
      </c>
      <c r="J1216">
        <v>203.40535953571433</v>
      </c>
    </row>
    <row r="1217" spans="9:10">
      <c r="I1217">
        <v>3491.2858999999999</v>
      </c>
      <c r="J1217">
        <v>203.26318583116881</v>
      </c>
    </row>
    <row r="1218" spans="9:10">
      <c r="I1218">
        <v>3492.0223999999998</v>
      </c>
      <c r="J1218">
        <v>203.1165661493506</v>
      </c>
    </row>
    <row r="1219" spans="9:10">
      <c r="I1219">
        <v>3492.7689999999998</v>
      </c>
      <c r="J1219">
        <v>202.96543664935061</v>
      </c>
    </row>
    <row r="1220" spans="9:10">
      <c r="I1220">
        <v>3493.5255999999999</v>
      </c>
      <c r="J1220">
        <v>202.80973710389614</v>
      </c>
    </row>
    <row r="1221" spans="9:10">
      <c r="I1221">
        <v>3494.2923000000001</v>
      </c>
      <c r="J1221">
        <v>202.64940367207794</v>
      </c>
    </row>
    <row r="1222" spans="9:10">
      <c r="I1222">
        <v>3495.069</v>
      </c>
      <c r="J1222">
        <v>202.48437492207788</v>
      </c>
    </row>
    <row r="1223" spans="9:10">
      <c r="I1223">
        <v>3495.8557000000001</v>
      </c>
      <c r="J1223">
        <v>202.31458701298695</v>
      </c>
    </row>
    <row r="1224" spans="9:10">
      <c r="I1224">
        <v>3496.6523999999999</v>
      </c>
      <c r="J1224">
        <v>202.13997851298708</v>
      </c>
    </row>
    <row r="1225" spans="9:10">
      <c r="I1225">
        <v>3497.4591</v>
      </c>
      <c r="J1225">
        <v>201.96048317207789</v>
      </c>
    </row>
    <row r="1226" spans="9:10">
      <c r="I1226">
        <v>3498.2757000000001</v>
      </c>
      <c r="J1226">
        <v>201.77603835389613</v>
      </c>
    </row>
    <row r="1227" spans="9:10">
      <c r="I1227">
        <v>3499.1023</v>
      </c>
      <c r="J1227">
        <v>201.58658142207798</v>
      </c>
    </row>
    <row r="1228" spans="9:10">
      <c r="I1228">
        <v>3499.9389000000001</v>
      </c>
      <c r="J1228">
        <v>201.39204492207793</v>
      </c>
    </row>
    <row r="1229" spans="9:10">
      <c r="I1229">
        <v>3499.9389000000001</v>
      </c>
      <c r="J1229">
        <v>201.39204492207793</v>
      </c>
    </row>
    <row r="1230" spans="9:10">
      <c r="I1230">
        <v>3509.9207000000001</v>
      </c>
      <c r="J1230">
        <v>199.05412337662341</v>
      </c>
    </row>
    <row r="1231" spans="9:10">
      <c r="I1231">
        <v>3512.6979000000001</v>
      </c>
      <c r="J1231">
        <v>198.40366883116886</v>
      </c>
    </row>
    <row r="1232" spans="9:10">
      <c r="I1232">
        <v>3512.7833999999998</v>
      </c>
      <c r="J1232">
        <v>198.38364085389611</v>
      </c>
    </row>
    <row r="1233" spans="9:10">
      <c r="I1233">
        <v>3513.0272</v>
      </c>
      <c r="J1233">
        <v>198.32646349025984</v>
      </c>
    </row>
    <row r="1234" spans="9:10">
      <c r="I1234">
        <v>3513.7091999999998</v>
      </c>
      <c r="J1234">
        <v>198.16535794480524</v>
      </c>
    </row>
    <row r="1235" spans="9:10">
      <c r="I1235">
        <v>3514.5655999999999</v>
      </c>
      <c r="J1235">
        <v>197.96046958116881</v>
      </c>
    </row>
    <row r="1236" spans="9:10">
      <c r="I1236">
        <v>3515.4319999999998</v>
      </c>
      <c r="J1236">
        <v>197.75030771753256</v>
      </c>
    </row>
    <row r="1237" spans="9:10">
      <c r="I1237">
        <v>3516.3081999999999</v>
      </c>
      <c r="J1237">
        <v>197.5348036948053</v>
      </c>
    </row>
    <row r="1238" spans="9:10">
      <c r="I1238">
        <v>3517.1945000000001</v>
      </c>
      <c r="J1238">
        <v>197.31389126298706</v>
      </c>
    </row>
    <row r="1239" spans="9:10">
      <c r="I1239">
        <v>3518.0906</v>
      </c>
      <c r="J1239">
        <v>197.08750296753246</v>
      </c>
    </row>
    <row r="1240" spans="9:10">
      <c r="I1240">
        <v>3518.9967000000001</v>
      </c>
      <c r="J1240">
        <v>196.85557014935068</v>
      </c>
    </row>
    <row r="1241" spans="9:10">
      <c r="I1241">
        <v>3519.9128000000001</v>
      </c>
      <c r="J1241">
        <v>196.61802294480523</v>
      </c>
    </row>
    <row r="1242" spans="9:10">
      <c r="I1242">
        <v>3520.8388</v>
      </c>
      <c r="J1242">
        <v>196.37479389935075</v>
      </c>
    </row>
    <row r="1243" spans="9:10">
      <c r="I1243">
        <v>3521.7748000000001</v>
      </c>
      <c r="J1243">
        <v>196.12580953571435</v>
      </c>
    </row>
    <row r="1244" spans="9:10">
      <c r="I1244">
        <v>3522.7208000000001</v>
      </c>
      <c r="J1244">
        <v>195.87100119480522</v>
      </c>
    </row>
    <row r="1245" spans="9:10">
      <c r="I1245">
        <v>3523.6768000000002</v>
      </c>
      <c r="J1245">
        <v>195.61029419480525</v>
      </c>
    </row>
    <row r="1246" spans="9:10">
      <c r="I1246">
        <v>3524.6428999999998</v>
      </c>
      <c r="J1246">
        <v>195.34361867207798</v>
      </c>
    </row>
    <row r="1247" spans="9:10">
      <c r="I1247">
        <v>3525.6190000000001</v>
      </c>
      <c r="J1247">
        <v>195.07089874025982</v>
      </c>
    </row>
    <row r="1248" spans="9:10">
      <c r="I1248">
        <v>3526.6052</v>
      </c>
      <c r="J1248">
        <v>194.79206092207789</v>
      </c>
    </row>
    <row r="1249" spans="9:10">
      <c r="I1249">
        <v>3527.6015000000002</v>
      </c>
      <c r="J1249">
        <v>194.50702812662345</v>
      </c>
    </row>
    <row r="1250" spans="9:10">
      <c r="I1250">
        <v>3528.6080000000002</v>
      </c>
      <c r="J1250">
        <v>194.21572446753243</v>
      </c>
    </row>
    <row r="1251" spans="9:10">
      <c r="I1251">
        <v>3529.6246999999998</v>
      </c>
      <c r="J1251">
        <v>193.91807285389612</v>
      </c>
    </row>
    <row r="1252" spans="9:10">
      <c r="I1252">
        <v>3530.6516000000001</v>
      </c>
      <c r="J1252">
        <v>193.61399378571423</v>
      </c>
    </row>
    <row r="1253" spans="9:10">
      <c r="I1253">
        <v>3531.6887000000002</v>
      </c>
      <c r="J1253">
        <v>193.30340776298704</v>
      </c>
    </row>
    <row r="1254" spans="9:10">
      <c r="I1254">
        <v>3532.7361000000001</v>
      </c>
      <c r="J1254">
        <v>192.98623287662338</v>
      </c>
    </row>
    <row r="1255" spans="9:10">
      <c r="I1255">
        <v>3533.7939000000001</v>
      </c>
      <c r="J1255">
        <v>192.6623884220779</v>
      </c>
    </row>
    <row r="1256" spans="9:10">
      <c r="I1256">
        <v>3534.8620000000001</v>
      </c>
      <c r="J1256">
        <v>192.33179008116889</v>
      </c>
    </row>
    <row r="1257" spans="9:10">
      <c r="I1257">
        <v>3535.9405999999999</v>
      </c>
      <c r="J1257">
        <v>191.99435233116876</v>
      </c>
    </row>
    <row r="1258" spans="9:10">
      <c r="I1258">
        <v>3537.0297</v>
      </c>
      <c r="J1258">
        <v>191.64998964935074</v>
      </c>
    </row>
    <row r="1259" spans="9:10">
      <c r="I1259">
        <v>3538.1293000000001</v>
      </c>
      <c r="J1259">
        <v>191.29861530844161</v>
      </c>
    </row>
    <row r="1260" spans="9:10">
      <c r="I1260">
        <v>3539.2395999999999</v>
      </c>
      <c r="J1260">
        <v>190.94013896753242</v>
      </c>
    </row>
    <row r="1261" spans="9:10">
      <c r="I1261">
        <v>3540.3604</v>
      </c>
      <c r="J1261">
        <v>190.57447028571431</v>
      </c>
    </row>
    <row r="1262" spans="9:10">
      <c r="I1262">
        <v>3541.4920000000002</v>
      </c>
      <c r="J1262">
        <v>190.20151771753243</v>
      </c>
    </row>
    <row r="1263" spans="9:10">
      <c r="I1263">
        <v>3542.6343999999999</v>
      </c>
      <c r="J1263">
        <v>189.82118730844161</v>
      </c>
    </row>
    <row r="1264" spans="9:10">
      <c r="I1264">
        <v>3542.6343999999999</v>
      </c>
      <c r="J1264">
        <v>189.82118730844161</v>
      </c>
    </row>
    <row r="1265" spans="9:10">
      <c r="I1265">
        <v>3632.8537000000001</v>
      </c>
      <c r="J1265">
        <v>159.63418087662336</v>
      </c>
    </row>
    <row r="1266" spans="9:10">
      <c r="I1266">
        <v>3632.8537000000001</v>
      </c>
      <c r="J1266">
        <v>159.63418087662336</v>
      </c>
    </row>
    <row r="1267" spans="9:10">
      <c r="I1267">
        <v>3641.6628999999998</v>
      </c>
      <c r="J1267">
        <v>157.10729264935065</v>
      </c>
    </row>
    <row r="1268" spans="9:10">
      <c r="I1268">
        <v>3642.5628999999999</v>
      </c>
      <c r="J1268">
        <v>156.89503246753247</v>
      </c>
    </row>
    <row r="1269" spans="9:10">
      <c r="I1269">
        <v>3642.5628999999999</v>
      </c>
      <c r="J1269">
        <v>156.89503246753247</v>
      </c>
    </row>
    <row r="1270" spans="9:10">
      <c r="I1270">
        <v>3645.3400999999999</v>
      </c>
      <c r="J1270">
        <v>156.24457792207795</v>
      </c>
    </row>
    <row r="1271" spans="9:10">
      <c r="I1271">
        <v>3652.3775000000001</v>
      </c>
      <c r="J1271">
        <v>154.59628996753241</v>
      </c>
    </row>
    <row r="1272" spans="9:10">
      <c r="I1272">
        <v>3652.3775000000001</v>
      </c>
      <c r="J1272">
        <v>154.59628996753241</v>
      </c>
    </row>
    <row r="1273" spans="9:10">
      <c r="I1273">
        <v>3652.8539000000001</v>
      </c>
      <c r="J1273">
        <v>154.48594155844157</v>
      </c>
    </row>
    <row r="1274" spans="9:10">
      <c r="I1274">
        <v>3654.3847000000001</v>
      </c>
      <c r="J1274">
        <v>154.16071428571431</v>
      </c>
    </row>
    <row r="1275" spans="9:10">
      <c r="I1275">
        <v>3655.9155000000001</v>
      </c>
      <c r="J1275">
        <v>154.25600840336136</v>
      </c>
    </row>
    <row r="1276" spans="9:10">
      <c r="I1276">
        <v>3658.1003000000001</v>
      </c>
      <c r="J1276">
        <v>154.37381452100843</v>
      </c>
    </row>
    <row r="1277" spans="9:10">
      <c r="I1277">
        <v>3658.9448000000002</v>
      </c>
      <c r="J1277">
        <v>154.41563769747901</v>
      </c>
    </row>
    <row r="1278" spans="9:10">
      <c r="I1278">
        <v>3659.0003999999999</v>
      </c>
      <c r="J1278">
        <v>154.41836134453783</v>
      </c>
    </row>
    <row r="1279" spans="9:10">
      <c r="I1279">
        <v>3659.0003999999999</v>
      </c>
      <c r="J1279">
        <v>154.41836134453783</v>
      </c>
    </row>
    <row r="1280" spans="9:10">
      <c r="I1280">
        <v>3662.8883999999998</v>
      </c>
      <c r="J1280">
        <v>154.60894957983194</v>
      </c>
    </row>
    <row r="1281" spans="9:10">
      <c r="I1281">
        <v>3687.8004000000001</v>
      </c>
      <c r="J1281">
        <v>155.83012605042018</v>
      </c>
    </row>
    <row r="1282" spans="9:10">
      <c r="I1282">
        <v>3691.6884</v>
      </c>
      <c r="J1282">
        <v>156.02071428571432</v>
      </c>
    </row>
    <row r="1283" spans="9:10">
      <c r="I1283">
        <v>3691.9742000000001</v>
      </c>
      <c r="J1283">
        <v>156.03473769747902</v>
      </c>
    </row>
    <row r="1284" spans="9:10">
      <c r="I1284">
        <v>3692.8119000000002</v>
      </c>
      <c r="J1284">
        <v>156.07627710924373</v>
      </c>
    </row>
    <row r="1285" spans="9:10">
      <c r="I1285">
        <v>3693.8166999999999</v>
      </c>
      <c r="J1285">
        <v>156.12700887394962</v>
      </c>
    </row>
    <row r="1286" spans="9:10">
      <c r="I1286">
        <v>3694.8461000000002</v>
      </c>
      <c r="J1286">
        <v>156.17999734453784</v>
      </c>
    </row>
    <row r="1287" spans="9:10">
      <c r="I1287">
        <v>3695.9005999999999</v>
      </c>
      <c r="J1287">
        <v>156.23530710924373</v>
      </c>
    </row>
    <row r="1288" spans="9:10">
      <c r="I1288">
        <v>3696.9803999999999</v>
      </c>
      <c r="J1288">
        <v>156.29300522689076</v>
      </c>
    </row>
    <row r="1289" spans="9:10">
      <c r="I1289">
        <v>3698.0859</v>
      </c>
      <c r="J1289">
        <v>156.35315981512605</v>
      </c>
    </row>
    <row r="1290" spans="9:10">
      <c r="I1290">
        <v>3699.2175000000002</v>
      </c>
      <c r="J1290">
        <v>156.41584146218489</v>
      </c>
    </row>
    <row r="1291" spans="9:10">
      <c r="I1291">
        <v>3700.3753999999999</v>
      </c>
      <c r="J1291">
        <v>156.48112110924373</v>
      </c>
    </row>
    <row r="1292" spans="9:10">
      <c r="I1292">
        <v>3701.5601999999999</v>
      </c>
      <c r="J1292">
        <v>156.5490728739496</v>
      </c>
    </row>
    <row r="1293" spans="9:10">
      <c r="I1293">
        <v>3702.7721000000001</v>
      </c>
      <c r="J1293">
        <v>156.61977193277309</v>
      </c>
    </row>
    <row r="1294" spans="9:10">
      <c r="I1294">
        <v>3704.0117</v>
      </c>
      <c r="J1294">
        <v>156.6932962857143</v>
      </c>
    </row>
    <row r="1295" spans="9:10">
      <c r="I1295">
        <v>3705.2791999999999</v>
      </c>
      <c r="J1295">
        <v>156.76972499159666</v>
      </c>
    </row>
    <row r="1296" spans="9:10">
      <c r="I1296">
        <v>3706.5753</v>
      </c>
      <c r="J1296">
        <v>156.84914063865546</v>
      </c>
    </row>
    <row r="1297" spans="9:10">
      <c r="I1297">
        <v>3707.9002</v>
      </c>
      <c r="J1297">
        <v>156.93162722689078</v>
      </c>
    </row>
    <row r="1298" spans="9:10">
      <c r="I1298">
        <v>3709.2545</v>
      </c>
      <c r="J1298">
        <v>157.01727087394957</v>
      </c>
    </row>
    <row r="1299" spans="9:10">
      <c r="I1299">
        <v>3710.6387</v>
      </c>
      <c r="J1299">
        <v>157.10616157983193</v>
      </c>
    </row>
    <row r="1300" spans="9:10">
      <c r="I1300">
        <v>3712.0533999999998</v>
      </c>
      <c r="J1300">
        <v>157.19839110924369</v>
      </c>
    </row>
    <row r="1301" spans="9:10">
      <c r="I1301">
        <v>3713.4989</v>
      </c>
      <c r="J1301">
        <v>157.29405369747903</v>
      </c>
    </row>
    <row r="1302" spans="9:10">
      <c r="I1302">
        <v>3714.9758999999999</v>
      </c>
      <c r="J1302">
        <v>157.39324746218489</v>
      </c>
    </row>
    <row r="1303" spans="9:10">
      <c r="I1303">
        <v>3716.4850000000001</v>
      </c>
      <c r="J1303">
        <v>157.49607334453785</v>
      </c>
    </row>
    <row r="1304" spans="9:10">
      <c r="I1304">
        <v>3716.4850000000001</v>
      </c>
      <c r="J1304">
        <v>157.49607334453785</v>
      </c>
    </row>
    <row r="1305" spans="9:10">
      <c r="I1305">
        <v>3738.4953999999998</v>
      </c>
      <c r="J1305">
        <v>159.00659663865548</v>
      </c>
    </row>
    <row r="1306" spans="9:10">
      <c r="I1306">
        <v>3741.2725999999998</v>
      </c>
      <c r="J1306">
        <v>159.1971848739496</v>
      </c>
    </row>
    <row r="1307" spans="9:10">
      <c r="I1307">
        <v>3741.4544999999998</v>
      </c>
      <c r="J1307">
        <v>159.20966981512606</v>
      </c>
    </row>
    <row r="1308" spans="9:10">
      <c r="I1308">
        <v>3742.9052999999999</v>
      </c>
      <c r="J1308">
        <v>159.309993697479</v>
      </c>
    </row>
    <row r="1309" spans="9:10">
      <c r="I1309">
        <v>3744.4803000000002</v>
      </c>
      <c r="J1309">
        <v>159.42039969747901</v>
      </c>
    </row>
    <row r="1310" spans="9:10">
      <c r="I1310">
        <v>3746.0891999999999</v>
      </c>
      <c r="J1310">
        <v>159.53476075630255</v>
      </c>
    </row>
    <row r="1311" spans="9:10">
      <c r="I1311">
        <v>3747.7327</v>
      </c>
      <c r="J1311">
        <v>159.65319193277315</v>
      </c>
    </row>
    <row r="1312" spans="9:10">
      <c r="I1312">
        <v>3749.4115000000002</v>
      </c>
      <c r="J1312">
        <v>159.77581252100842</v>
      </c>
    </row>
    <row r="1313" spans="9:10">
      <c r="I1313">
        <v>3751.1262999999999</v>
      </c>
      <c r="J1313">
        <v>159.90274605042018</v>
      </c>
    </row>
    <row r="1314" spans="9:10">
      <c r="I1314">
        <v>3752.8779</v>
      </c>
      <c r="J1314">
        <v>160.03412063865548</v>
      </c>
    </row>
    <row r="1315" spans="9:10">
      <c r="I1315">
        <v>3754.6671000000001</v>
      </c>
      <c r="J1315">
        <v>160.17006899159668</v>
      </c>
    </row>
    <row r="1316" spans="9:10">
      <c r="I1316">
        <v>3756.4947999999999</v>
      </c>
      <c r="J1316">
        <v>160.31072875630255</v>
      </c>
    </row>
    <row r="1317" spans="9:10">
      <c r="I1317">
        <v>3758.3616999999999</v>
      </c>
      <c r="J1317">
        <v>160.45624322689079</v>
      </c>
    </row>
    <row r="1318" spans="9:10">
      <c r="I1318">
        <v>3758.3616999999999</v>
      </c>
      <c r="J1318">
        <v>160.45624322689079</v>
      </c>
    </row>
    <row r="1319" spans="9:10">
      <c r="I1319">
        <v>3936.0990999999999</v>
      </c>
      <c r="J1319">
        <v>174.39642828571434</v>
      </c>
    </row>
    <row r="1320" spans="9:10">
      <c r="I1320">
        <v>3936.0990999999999</v>
      </c>
      <c r="J1320">
        <v>174.39642828571434</v>
      </c>
    </row>
    <row r="1321" spans="9:10">
      <c r="I1321">
        <v>3951.0810999999999</v>
      </c>
      <c r="J1321">
        <v>175.21499134453785</v>
      </c>
    </row>
    <row r="1322" spans="9:10">
      <c r="I1322">
        <v>3951.9301999999998</v>
      </c>
      <c r="J1322">
        <v>175.24039287394959</v>
      </c>
    </row>
    <row r="1323" spans="9:10">
      <c r="I1323">
        <v>3951.9811</v>
      </c>
      <c r="J1323">
        <v>175.24189075630255</v>
      </c>
    </row>
    <row r="1324" spans="9:10">
      <c r="I1324">
        <v>3951.9811</v>
      </c>
      <c r="J1324">
        <v>175.24189075630255</v>
      </c>
    </row>
    <row r="1325" spans="9:10">
      <c r="I1325">
        <v>3958.4611</v>
      </c>
      <c r="J1325">
        <v>175.43247899159667</v>
      </c>
    </row>
    <row r="1326" spans="9:10">
      <c r="I1326">
        <v>4046.5879</v>
      </c>
      <c r="J1326">
        <v>178.02444157983194</v>
      </c>
    </row>
    <row r="1327" spans="9:10">
      <c r="I1327">
        <v>4046.5879</v>
      </c>
      <c r="J1327">
        <v>178.02444157983194</v>
      </c>
    </row>
    <row r="1328" spans="9:10">
      <c r="I1328">
        <v>4048.1055000000001</v>
      </c>
      <c r="J1328">
        <v>178.06542016806725</v>
      </c>
    </row>
    <row r="1329" spans="9:10">
      <c r="I1329">
        <v>4052.7606999999998</v>
      </c>
      <c r="J1329">
        <v>178.14547746218489</v>
      </c>
    </row>
    <row r="1330" spans="9:10">
      <c r="I1330">
        <v>4054.3038999999999</v>
      </c>
      <c r="J1330">
        <v>178.1568248739496</v>
      </c>
    </row>
    <row r="1331" spans="9:10">
      <c r="I1331">
        <v>4055.3971000000001</v>
      </c>
      <c r="J1331">
        <v>178.1602854621849</v>
      </c>
    </row>
    <row r="1332" spans="9:10">
      <c r="I1332">
        <v>4056.2820999999999</v>
      </c>
      <c r="J1332">
        <v>178.16071428571431</v>
      </c>
    </row>
    <row r="1333" spans="9:10">
      <c r="I1333">
        <v>4056.2820999999999</v>
      </c>
      <c r="J1333">
        <v>178.16071428571431</v>
      </c>
    </row>
    <row r="1334" spans="9:10">
      <c r="I1334">
        <v>4056.2970999999998</v>
      </c>
      <c r="J1334">
        <v>178.16071428571431</v>
      </c>
    </row>
    <row r="1335" spans="9:10">
      <c r="I1335">
        <v>4056.2970999999998</v>
      </c>
      <c r="J1335">
        <v>178.16071428571431</v>
      </c>
    </row>
    <row r="1336" spans="9:10">
      <c r="I1336">
        <v>4656.2970999999998</v>
      </c>
      <c r="J1336">
        <v>178.16071428571431</v>
      </c>
    </row>
    <row r="1337" spans="9:10">
      <c r="I1337">
        <v>4656.2970999999998</v>
      </c>
      <c r="J1337">
        <v>178.16071428571431</v>
      </c>
    </row>
    <row r="1338" spans="9:10">
      <c r="I1338">
        <v>4657.0424999999996</v>
      </c>
      <c r="J1338">
        <v>178.16047428571429</v>
      </c>
    </row>
    <row r="1339" spans="9:10">
      <c r="I1339">
        <v>4657.0481</v>
      </c>
      <c r="J1339">
        <v>178.16046872049688</v>
      </c>
    </row>
    <row r="1340" spans="9:10">
      <c r="I1340">
        <v>4657.3861999999999</v>
      </c>
      <c r="J1340">
        <v>178.15998872049693</v>
      </c>
    </row>
    <row r="1341" spans="9:10">
      <c r="I1341">
        <v>4657.415</v>
      </c>
      <c r="J1341">
        <v>178.15993445962735</v>
      </c>
    </row>
    <row r="1342" spans="9:10">
      <c r="I1342">
        <v>4657.7874000000002</v>
      </c>
      <c r="J1342">
        <v>178.15903463354039</v>
      </c>
    </row>
    <row r="1343" spans="9:10">
      <c r="I1343">
        <v>4658.1597000000002</v>
      </c>
      <c r="J1343">
        <v>178.15777619875777</v>
      </c>
    </row>
    <row r="1344" spans="9:10">
      <c r="I1344">
        <v>4658.5316999999995</v>
      </c>
      <c r="J1344">
        <v>178.15615880745344</v>
      </c>
    </row>
    <row r="1345" spans="9:10">
      <c r="I1345">
        <v>4658.9032999999999</v>
      </c>
      <c r="J1345">
        <v>178.1541835031056</v>
      </c>
    </row>
    <row r="1346" spans="9:10">
      <c r="I1346">
        <v>4659.2746999999999</v>
      </c>
      <c r="J1346">
        <v>178.15185167701867</v>
      </c>
    </row>
    <row r="1347" spans="9:10">
      <c r="I1347">
        <v>4659.6455999999998</v>
      </c>
      <c r="J1347">
        <v>178.14916402484477</v>
      </c>
    </row>
    <row r="1348" spans="9:10">
      <c r="I1348">
        <v>4660.0159999999996</v>
      </c>
      <c r="J1348">
        <v>178.14612193788818</v>
      </c>
    </row>
    <row r="1349" spans="9:10">
      <c r="I1349">
        <v>4660.3859000000002</v>
      </c>
      <c r="J1349">
        <v>178.14272680745341</v>
      </c>
    </row>
    <row r="1350" spans="9:10">
      <c r="I1350">
        <v>4660.7551999999996</v>
      </c>
      <c r="J1350">
        <v>178.13898037267083</v>
      </c>
    </row>
    <row r="1351" spans="9:10">
      <c r="I1351">
        <v>4661.1238000000003</v>
      </c>
      <c r="J1351">
        <v>178.13488437267083</v>
      </c>
    </row>
    <row r="1352" spans="9:10">
      <c r="I1352">
        <v>4661.4917999999998</v>
      </c>
      <c r="J1352">
        <v>178.13044054658388</v>
      </c>
    </row>
    <row r="1353" spans="9:10">
      <c r="I1353">
        <v>4661.8590000000004</v>
      </c>
      <c r="J1353">
        <v>178.12565132919255</v>
      </c>
    </row>
    <row r="1354" spans="9:10">
      <c r="I1354">
        <v>4662.2253000000001</v>
      </c>
      <c r="J1354">
        <v>178.12051880745341</v>
      </c>
    </row>
    <row r="1355" spans="9:10">
      <c r="I1355">
        <v>4662.5907999999999</v>
      </c>
      <c r="J1355">
        <v>178.11504506832301</v>
      </c>
    </row>
    <row r="1356" spans="9:10">
      <c r="I1356">
        <v>4662.9553999999998</v>
      </c>
      <c r="J1356">
        <v>178.10923289440996</v>
      </c>
    </row>
    <row r="1357" spans="9:10">
      <c r="I1357">
        <v>4663.3190000000004</v>
      </c>
      <c r="J1357">
        <v>178.10308472049692</v>
      </c>
    </row>
    <row r="1358" spans="9:10">
      <c r="I1358">
        <v>4663.6817000000001</v>
      </c>
      <c r="J1358">
        <v>178.09660332919259</v>
      </c>
    </row>
    <row r="1359" spans="9:10">
      <c r="I1359">
        <v>4664.0432000000001</v>
      </c>
      <c r="J1359">
        <v>178.0897915031056</v>
      </c>
    </row>
    <row r="1360" spans="9:10">
      <c r="I1360">
        <v>4664.4036999999998</v>
      </c>
      <c r="J1360">
        <v>178.08265237267082</v>
      </c>
    </row>
    <row r="1361" spans="9:10">
      <c r="I1361">
        <v>4664.7628999999997</v>
      </c>
      <c r="J1361">
        <v>178.075189068323</v>
      </c>
    </row>
    <row r="1362" spans="9:10">
      <c r="I1362">
        <v>4665.1247999999996</v>
      </c>
      <c r="J1362">
        <v>178.06732159006214</v>
      </c>
    </row>
    <row r="1363" spans="9:10">
      <c r="I1363">
        <v>4665.1481999999996</v>
      </c>
      <c r="J1363">
        <v>178.06680124223604</v>
      </c>
    </row>
    <row r="1364" spans="9:10">
      <c r="I1364">
        <v>4665.4396999999999</v>
      </c>
      <c r="J1364">
        <v>178.06019463354042</v>
      </c>
    </row>
    <row r="1365" spans="9:10">
      <c r="I1365">
        <v>4665.4975000000004</v>
      </c>
      <c r="J1365">
        <v>178.05885793788821</v>
      </c>
    </row>
    <row r="1366" spans="9:10">
      <c r="I1366">
        <v>4665.8130000000001</v>
      </c>
      <c r="J1366">
        <v>178.05141724223603</v>
      </c>
    </row>
    <row r="1367" spans="9:10">
      <c r="I1367">
        <v>4665.8858</v>
      </c>
      <c r="J1367">
        <v>178.04966559006212</v>
      </c>
    </row>
    <row r="1368" spans="9:10">
      <c r="I1368">
        <v>4666.2280000000001</v>
      </c>
      <c r="J1368">
        <v>178.04125967701864</v>
      </c>
    </row>
    <row r="1369" spans="9:10">
      <c r="I1369">
        <v>4666.2896000000001</v>
      </c>
      <c r="J1369">
        <v>178.03971532919255</v>
      </c>
    </row>
    <row r="1370" spans="9:10">
      <c r="I1370">
        <v>4666.6594999999998</v>
      </c>
      <c r="J1370">
        <v>178.03026419875778</v>
      </c>
    </row>
    <row r="1371" spans="9:10">
      <c r="I1371">
        <v>4666.7089999999998</v>
      </c>
      <c r="J1371">
        <v>178.02897689440994</v>
      </c>
    </row>
    <row r="1372" spans="9:10">
      <c r="I1372">
        <v>4667.1076999999996</v>
      </c>
      <c r="J1372">
        <v>178.01839776397517</v>
      </c>
    </row>
    <row r="1373" spans="9:10">
      <c r="I1373">
        <v>4667.1439</v>
      </c>
      <c r="J1373">
        <v>178.01742072049694</v>
      </c>
    </row>
    <row r="1374" spans="9:10">
      <c r="I1374">
        <v>4667.5724</v>
      </c>
      <c r="J1374">
        <v>178.00562767701865</v>
      </c>
    </row>
    <row r="1375" spans="9:10">
      <c r="I1375">
        <v>4667.5942999999997</v>
      </c>
      <c r="J1375">
        <v>178.00501724223605</v>
      </c>
    </row>
    <row r="1376" spans="9:10">
      <c r="I1376">
        <v>4668.0537999999997</v>
      </c>
      <c r="J1376">
        <v>177.99192089440999</v>
      </c>
    </row>
    <row r="1377" spans="9:10">
      <c r="I1377">
        <v>4668.0601999999999</v>
      </c>
      <c r="J1377">
        <v>177.99173654658389</v>
      </c>
    </row>
    <row r="1378" spans="9:10">
      <c r="I1378">
        <v>4668.5415999999996</v>
      </c>
      <c r="J1378">
        <v>177.97754872049694</v>
      </c>
    </row>
    <row r="1379" spans="9:10">
      <c r="I1379">
        <v>4669.0384999999997</v>
      </c>
      <c r="J1379">
        <v>177.96242350310561</v>
      </c>
    </row>
    <row r="1380" spans="9:10">
      <c r="I1380">
        <v>4669.5509000000002</v>
      </c>
      <c r="J1380">
        <v>177.94633132919256</v>
      </c>
    </row>
    <row r="1381" spans="9:10">
      <c r="I1381">
        <v>4670.0789000000004</v>
      </c>
      <c r="J1381">
        <v>177.92924193788824</v>
      </c>
    </row>
    <row r="1382" spans="9:10">
      <c r="I1382">
        <v>4670.6223</v>
      </c>
      <c r="J1382">
        <v>177.91112576397518</v>
      </c>
    </row>
    <row r="1383" spans="9:10">
      <c r="I1383">
        <v>4671.1813000000002</v>
      </c>
      <c r="J1383">
        <v>177.89195185093172</v>
      </c>
    </row>
    <row r="1384" spans="9:10">
      <c r="I1384">
        <v>4671.7557999999999</v>
      </c>
      <c r="J1384">
        <v>177.8716906335404</v>
      </c>
    </row>
    <row r="1385" spans="9:10">
      <c r="I1385">
        <v>4672.3458000000001</v>
      </c>
      <c r="J1385">
        <v>177.85031185093172</v>
      </c>
    </row>
    <row r="1386" spans="9:10">
      <c r="I1386">
        <v>4672.9513999999999</v>
      </c>
      <c r="J1386">
        <v>177.82778454658387</v>
      </c>
    </row>
    <row r="1387" spans="9:10">
      <c r="I1387">
        <v>4673.5725000000002</v>
      </c>
      <c r="J1387">
        <v>177.80407845962733</v>
      </c>
    </row>
    <row r="1388" spans="9:10">
      <c r="I1388">
        <v>4673.5725000000002</v>
      </c>
      <c r="J1388">
        <v>177.80407845962733</v>
      </c>
    </row>
    <row r="1389" spans="9:10">
      <c r="I1389">
        <v>4706.9146000000001</v>
      </c>
      <c r="J1389">
        <v>176.51549689440995</v>
      </c>
    </row>
    <row r="1390" spans="9:10">
      <c r="I1390">
        <v>4711.7745999999997</v>
      </c>
      <c r="J1390">
        <v>176.32767080745344</v>
      </c>
    </row>
    <row r="1391" spans="9:10">
      <c r="I1391">
        <v>4711.7882</v>
      </c>
      <c r="J1391">
        <v>176.32714350310562</v>
      </c>
    </row>
    <row r="1392" spans="9:10">
      <c r="I1392">
        <v>4712.2124999999996</v>
      </c>
      <c r="J1392">
        <v>176.31069932919257</v>
      </c>
    </row>
    <row r="1393" spans="9:10">
      <c r="I1393">
        <v>4712.6311999999998</v>
      </c>
      <c r="J1393">
        <v>176.29424332919254</v>
      </c>
    </row>
    <row r="1394" spans="9:10">
      <c r="I1394">
        <v>4713.2834999999995</v>
      </c>
      <c r="J1394">
        <v>176.26808785093172</v>
      </c>
    </row>
    <row r="1395" spans="9:10">
      <c r="I1395">
        <v>4713.9513999999999</v>
      </c>
      <c r="J1395">
        <v>176.24066106832299</v>
      </c>
    </row>
    <row r="1396" spans="9:10">
      <c r="I1396">
        <v>4714.6349</v>
      </c>
      <c r="J1396">
        <v>176.21193202484471</v>
      </c>
    </row>
    <row r="1397" spans="9:10">
      <c r="I1397">
        <v>4715.3341</v>
      </c>
      <c r="J1397">
        <v>176.18186976397519</v>
      </c>
    </row>
    <row r="1398" spans="9:10">
      <c r="I1398">
        <v>4716.0488999999998</v>
      </c>
      <c r="J1398">
        <v>176.15044193788825</v>
      </c>
    </row>
    <row r="1399" spans="9:10">
      <c r="I1399">
        <v>4716.7794999999996</v>
      </c>
      <c r="J1399">
        <v>176.11761724223604</v>
      </c>
    </row>
    <row r="1400" spans="9:10">
      <c r="I1400">
        <v>4717.5258000000003</v>
      </c>
      <c r="J1400">
        <v>176.08336402484471</v>
      </c>
    </row>
    <row r="1401" spans="9:10">
      <c r="I1401">
        <v>4718.2879999999996</v>
      </c>
      <c r="J1401">
        <v>176.04764993788825</v>
      </c>
    </row>
    <row r="1402" spans="9:10">
      <c r="I1402">
        <v>4719.0658999999996</v>
      </c>
      <c r="J1402">
        <v>176.0104422857143</v>
      </c>
    </row>
    <row r="1403" spans="9:10">
      <c r="I1403">
        <v>4719.8597</v>
      </c>
      <c r="J1403">
        <v>175.97170872049693</v>
      </c>
    </row>
    <row r="1404" spans="9:10">
      <c r="I1404">
        <v>4720.6695</v>
      </c>
      <c r="J1404">
        <v>175.93141619875777</v>
      </c>
    </row>
    <row r="1405" spans="9:10">
      <c r="I1405">
        <v>4721.4952000000003</v>
      </c>
      <c r="J1405">
        <v>175.88953167701865</v>
      </c>
    </row>
    <row r="1406" spans="9:10">
      <c r="I1406">
        <v>4722.3369000000002</v>
      </c>
      <c r="J1406">
        <v>175.84602106832298</v>
      </c>
    </row>
    <row r="1407" spans="9:10">
      <c r="I1407">
        <v>4723.1947</v>
      </c>
      <c r="J1407">
        <v>175.80085063354039</v>
      </c>
    </row>
    <row r="1408" spans="9:10">
      <c r="I1408">
        <v>4724.0685999999996</v>
      </c>
      <c r="J1408">
        <v>175.75398663354039</v>
      </c>
    </row>
    <row r="1409" spans="9:10">
      <c r="I1409">
        <v>4724.9588000000003</v>
      </c>
      <c r="J1409">
        <v>175.70539393788823</v>
      </c>
    </row>
    <row r="1410" spans="9:10">
      <c r="I1410">
        <v>4725.8651</v>
      </c>
      <c r="J1410">
        <v>175.65503741614907</v>
      </c>
    </row>
    <row r="1411" spans="9:10">
      <c r="I1411">
        <v>4726.7879000000003</v>
      </c>
      <c r="J1411">
        <v>175.60288228571432</v>
      </c>
    </row>
    <row r="1412" spans="9:10">
      <c r="I1412">
        <v>4727.7269999999999</v>
      </c>
      <c r="J1412">
        <v>175.54889202484475</v>
      </c>
    </row>
    <row r="1413" spans="9:10">
      <c r="I1413">
        <v>4728.6826000000001</v>
      </c>
      <c r="J1413">
        <v>175.49303115527954</v>
      </c>
    </row>
    <row r="1414" spans="9:10">
      <c r="I1414">
        <v>4729.6548000000003</v>
      </c>
      <c r="J1414">
        <v>175.43526211180125</v>
      </c>
    </row>
    <row r="1415" spans="9:10">
      <c r="I1415">
        <v>4730.6436000000003</v>
      </c>
      <c r="J1415">
        <v>175.37554802484473</v>
      </c>
    </row>
    <row r="1416" spans="9:10">
      <c r="I1416">
        <v>4731.6491999999998</v>
      </c>
      <c r="J1416">
        <v>175.31385167701865</v>
      </c>
    </row>
    <row r="1417" spans="9:10">
      <c r="I1417">
        <v>4732.6716999999999</v>
      </c>
      <c r="J1417">
        <v>175.25013376397519</v>
      </c>
    </row>
    <row r="1418" spans="9:10">
      <c r="I1418">
        <v>4733.7110000000002</v>
      </c>
      <c r="J1418">
        <v>175.18435637267081</v>
      </c>
    </row>
    <row r="1419" spans="9:10">
      <c r="I1419">
        <v>4734.7673999999997</v>
      </c>
      <c r="J1419">
        <v>175.11647950310561</v>
      </c>
    </row>
    <row r="1420" spans="9:10">
      <c r="I1420">
        <v>4735.8410000000003</v>
      </c>
      <c r="J1420">
        <v>175.04646350310563</v>
      </c>
    </row>
    <row r="1421" spans="9:10">
      <c r="I1421">
        <v>4736.9318000000003</v>
      </c>
      <c r="J1421">
        <v>174.97426767701862</v>
      </c>
    </row>
    <row r="1422" spans="9:10">
      <c r="I1422">
        <v>4738.04</v>
      </c>
      <c r="J1422">
        <v>174.89985028571431</v>
      </c>
    </row>
    <row r="1423" spans="9:10">
      <c r="I1423">
        <v>4739.1656999999996</v>
      </c>
      <c r="J1423">
        <v>174.82316993788825</v>
      </c>
    </row>
    <row r="1424" spans="9:10">
      <c r="I1424">
        <v>4740.3091000000004</v>
      </c>
      <c r="J1424">
        <v>174.74418350310557</v>
      </c>
    </row>
    <row r="1425" spans="9:10">
      <c r="I1425">
        <v>4741.4701999999997</v>
      </c>
      <c r="J1425">
        <v>174.66284750310561</v>
      </c>
    </row>
    <row r="1426" spans="9:10">
      <c r="I1426">
        <v>4742.6491999999998</v>
      </c>
      <c r="J1426">
        <v>174.57911776397518</v>
      </c>
    </row>
    <row r="1427" spans="9:10">
      <c r="I1427">
        <v>4743.8463000000002</v>
      </c>
      <c r="J1427">
        <v>174.49294906832301</v>
      </c>
    </row>
    <row r="1428" spans="9:10">
      <c r="I1428">
        <v>4745.0616</v>
      </c>
      <c r="J1428">
        <v>174.4042955031056</v>
      </c>
    </row>
    <row r="1429" spans="9:10">
      <c r="I1429">
        <v>4746.2952999999998</v>
      </c>
      <c r="J1429">
        <v>174.31311045962732</v>
      </c>
    </row>
    <row r="1430" spans="9:10">
      <c r="I1430">
        <v>4747.5474999999997</v>
      </c>
      <c r="J1430">
        <v>174.21934593788822</v>
      </c>
    </row>
    <row r="1431" spans="9:10">
      <c r="I1431">
        <v>4748.8184000000001</v>
      </c>
      <c r="J1431">
        <v>174.12295289440993</v>
      </c>
    </row>
    <row r="1432" spans="9:10">
      <c r="I1432">
        <v>4750.1081000000004</v>
      </c>
      <c r="J1432">
        <v>174.02388228571431</v>
      </c>
    </row>
    <row r="1433" spans="9:10">
      <c r="I1433">
        <v>4750.1081000000004</v>
      </c>
      <c r="J1433">
        <v>174.02388228571431</v>
      </c>
    </row>
    <row r="1434" spans="9:10">
      <c r="I1434">
        <v>4939.5842000000002</v>
      </c>
      <c r="J1434">
        <v>159.37838593788823</v>
      </c>
    </row>
    <row r="1435" spans="9:10">
      <c r="I1435">
        <v>4939.5842000000002</v>
      </c>
      <c r="J1435">
        <v>159.37838593788823</v>
      </c>
    </row>
    <row r="1436" spans="9:10">
      <c r="I1436">
        <v>4942.2205999999996</v>
      </c>
      <c r="J1436">
        <v>159.18548437267083</v>
      </c>
    </row>
    <row r="1437" spans="9:10">
      <c r="I1437">
        <v>4943.1206000000002</v>
      </c>
      <c r="J1437">
        <v>159.12419254658388</v>
      </c>
    </row>
    <row r="1438" spans="9:10">
      <c r="I1438">
        <v>4943.1206000000002</v>
      </c>
      <c r="J1438">
        <v>159.12419254658388</v>
      </c>
    </row>
    <row r="1439" spans="9:10">
      <c r="I1439">
        <v>4945.8977999999997</v>
      </c>
      <c r="J1439">
        <v>158.93636645962735</v>
      </c>
    </row>
    <row r="1440" spans="9:10">
      <c r="I1440">
        <v>4966.4440000000004</v>
      </c>
      <c r="J1440">
        <v>157.54676924223605</v>
      </c>
    </row>
    <row r="1441" spans="9:10">
      <c r="I1441">
        <v>4966.4440000000004</v>
      </c>
      <c r="J1441">
        <v>157.54676924223605</v>
      </c>
    </row>
    <row r="1442" spans="9:10">
      <c r="I1442">
        <v>4975.2532000000001</v>
      </c>
      <c r="J1442">
        <v>157.07244159006214</v>
      </c>
    </row>
    <row r="1443" spans="9:10">
      <c r="I1443">
        <v>4976.1531999999997</v>
      </c>
      <c r="J1443">
        <v>157.03723602484473</v>
      </c>
    </row>
    <row r="1444" spans="9:10">
      <c r="I1444">
        <v>4976.1531999999997</v>
      </c>
      <c r="J1444">
        <v>157.03723602484473</v>
      </c>
    </row>
    <row r="1445" spans="9:10">
      <c r="I1445">
        <v>4981.0132000000003</v>
      </c>
      <c r="J1445">
        <v>156.84940993788823</v>
      </c>
    </row>
    <row r="1446" spans="9:10">
      <c r="I1446">
        <v>5048.1531999999997</v>
      </c>
      <c r="J1446">
        <v>154.25462732919257</v>
      </c>
    </row>
    <row r="1447" spans="9:10">
      <c r="I1447">
        <v>5048.6028999999999</v>
      </c>
      <c r="J1447">
        <v>154.23724959006211</v>
      </c>
    </row>
    <row r="1448" spans="9:10">
      <c r="I1448">
        <v>5050.5832280998038</v>
      </c>
      <c r="J1448">
        <v>154.16071428571431</v>
      </c>
    </row>
    <row r="1449" spans="9:10">
      <c r="I1449">
        <v>5053.0132000000003</v>
      </c>
      <c r="J1449">
        <v>154.48594155844157</v>
      </c>
    </row>
    <row r="1450" spans="9:10">
      <c r="I1450">
        <v>5053.3056999999999</v>
      </c>
      <c r="J1450">
        <v>154.52513264935064</v>
      </c>
    </row>
    <row r="1451" spans="9:10">
      <c r="I1451">
        <v>5054.1217999999999</v>
      </c>
      <c r="J1451">
        <v>154.63594842207792</v>
      </c>
    </row>
    <row r="1452" spans="9:10">
      <c r="I1452">
        <v>5055.1197000000002</v>
      </c>
      <c r="J1452">
        <v>154.77452535389605</v>
      </c>
    </row>
    <row r="1453" spans="9:10">
      <c r="I1453">
        <v>5056.1545999999998</v>
      </c>
      <c r="J1453">
        <v>154.92170274025972</v>
      </c>
    </row>
    <row r="1454" spans="9:10">
      <c r="I1454">
        <v>5057.2276000000002</v>
      </c>
      <c r="J1454">
        <v>155.07787808116888</v>
      </c>
    </row>
    <row r="1455" spans="9:10">
      <c r="I1455">
        <v>5058.3396000000002</v>
      </c>
      <c r="J1455">
        <v>155.24346333116893</v>
      </c>
    </row>
    <row r="1456" spans="9:10">
      <c r="I1456">
        <v>5059.4917999999998</v>
      </c>
      <c r="J1456">
        <v>155.41889092207788</v>
      </c>
    </row>
    <row r="1457" spans="9:10">
      <c r="I1457">
        <v>5060.6854000000003</v>
      </c>
      <c r="J1457">
        <v>155.60461496753248</v>
      </c>
    </row>
    <row r="1458" spans="9:10">
      <c r="I1458">
        <v>5061.9216999999999</v>
      </c>
      <c r="J1458">
        <v>155.80110764935071</v>
      </c>
    </row>
    <row r="1459" spans="9:10">
      <c r="I1459">
        <v>5063.2019</v>
      </c>
      <c r="J1459">
        <v>156.00886524025978</v>
      </c>
    </row>
    <row r="1460" spans="9:10">
      <c r="I1460">
        <v>5064.5272999999997</v>
      </c>
      <c r="J1460">
        <v>156.22840930844154</v>
      </c>
    </row>
    <row r="1461" spans="9:10">
      <c r="I1461">
        <v>5065.8995000000004</v>
      </c>
      <c r="J1461">
        <v>156.46028671753257</v>
      </c>
    </row>
    <row r="1462" spans="9:10">
      <c r="I1462">
        <v>5067.32</v>
      </c>
      <c r="J1462">
        <v>156.70507324025976</v>
      </c>
    </row>
    <row r="1463" spans="9:10">
      <c r="I1463">
        <v>5068.7903999999999</v>
      </c>
      <c r="J1463">
        <v>156.96337476298703</v>
      </c>
    </row>
    <row r="1464" spans="9:10">
      <c r="I1464">
        <v>5070.3122999999996</v>
      </c>
      <c r="J1464">
        <v>157.23582969480523</v>
      </c>
    </row>
    <row r="1465" spans="9:10">
      <c r="I1465">
        <v>5071.8876</v>
      </c>
      <c r="J1465">
        <v>157.52311017207802</v>
      </c>
    </row>
    <row r="1466" spans="9:10">
      <c r="I1466">
        <v>5073.5182000000004</v>
      </c>
      <c r="J1466">
        <v>157.82592808116888</v>
      </c>
    </row>
    <row r="1467" spans="9:10">
      <c r="I1467">
        <v>5075.2061000000003</v>
      </c>
      <c r="J1467">
        <v>158.14503626298705</v>
      </c>
    </row>
    <row r="1468" spans="9:10">
      <c r="I1468">
        <v>5076.9534999999996</v>
      </c>
      <c r="J1468">
        <v>158.48123092207791</v>
      </c>
    </row>
    <row r="1469" spans="9:10">
      <c r="I1469">
        <v>5078.7626</v>
      </c>
      <c r="J1469">
        <v>158.83535764935064</v>
      </c>
    </row>
    <row r="1470" spans="9:10">
      <c r="I1470">
        <v>5080.6358</v>
      </c>
      <c r="J1470">
        <v>159.20831262662335</v>
      </c>
    </row>
    <row r="1471" spans="9:10">
      <c r="I1471">
        <v>5082.5757999999996</v>
      </c>
      <c r="J1471">
        <v>159.60104985389617</v>
      </c>
    </row>
    <row r="1472" spans="9:10">
      <c r="I1472">
        <v>5084.5853999999999</v>
      </c>
      <c r="J1472">
        <v>160.01458596753241</v>
      </c>
    </row>
    <row r="1473" spans="9:10">
      <c r="I1473">
        <v>5086.6674000000003</v>
      </c>
      <c r="J1473">
        <v>160.45000385389619</v>
      </c>
    </row>
    <row r="1474" spans="9:10">
      <c r="I1474">
        <v>5088.8251</v>
      </c>
      <c r="J1474">
        <v>160.90846228571439</v>
      </c>
    </row>
    <row r="1475" spans="9:10">
      <c r="I1475">
        <v>5091.0618000000004</v>
      </c>
      <c r="J1475">
        <v>161.39120074025973</v>
      </c>
    </row>
    <row r="1476" spans="9:10">
      <c r="I1476">
        <v>5093.3811999999998</v>
      </c>
      <c r="J1476">
        <v>161.89954783116895</v>
      </c>
    </row>
    <row r="1477" spans="9:10">
      <c r="I1477">
        <v>5095.7871999999998</v>
      </c>
      <c r="J1477">
        <v>162.43492974025972</v>
      </c>
    </row>
    <row r="1478" spans="9:10">
      <c r="I1478">
        <v>5098.2840999999999</v>
      </c>
      <c r="J1478">
        <v>162.99888346753255</v>
      </c>
    </row>
    <row r="1479" spans="9:10">
      <c r="I1479">
        <v>5100.8764000000001</v>
      </c>
      <c r="J1479">
        <v>163.59306405844151</v>
      </c>
    </row>
    <row r="1480" spans="9:10">
      <c r="I1480">
        <v>5103.5690999999997</v>
      </c>
      <c r="J1480">
        <v>164.21926267207792</v>
      </c>
    </row>
    <row r="1481" spans="9:10">
      <c r="I1481">
        <v>5106.3675999999996</v>
      </c>
      <c r="J1481">
        <v>164.87941742207801</v>
      </c>
    </row>
    <row r="1482" spans="9:10">
      <c r="I1482">
        <v>5109.2776000000003</v>
      </c>
      <c r="J1482">
        <v>165.57563264935072</v>
      </c>
    </row>
    <row r="1483" spans="9:10">
      <c r="I1483">
        <v>5112.3055999999997</v>
      </c>
      <c r="J1483">
        <v>166.31019939935058</v>
      </c>
    </row>
    <row r="1484" spans="9:10">
      <c r="I1484">
        <v>5115.4584000000004</v>
      </c>
      <c r="J1484">
        <v>167.08561469480514</v>
      </c>
    </row>
    <row r="1485" spans="9:10">
      <c r="I1485">
        <v>5118.7438000000002</v>
      </c>
      <c r="J1485">
        <v>167.90461646753258</v>
      </c>
    </row>
    <row r="1486" spans="9:10">
      <c r="I1486">
        <v>5122.1701000000003</v>
      </c>
      <c r="J1486">
        <v>168.77020283116894</v>
      </c>
    </row>
    <row r="1487" spans="9:10">
      <c r="I1487">
        <v>5125.7465000000002</v>
      </c>
      <c r="J1487">
        <v>169.68567905844165</v>
      </c>
    </row>
    <row r="1488" spans="9:10">
      <c r="I1488">
        <v>5129.4831999999997</v>
      </c>
      <c r="J1488">
        <v>170.65469251298711</v>
      </c>
    </row>
    <row r="1489" spans="9:10">
      <c r="I1489">
        <v>5133.3914999999997</v>
      </c>
      <c r="J1489">
        <v>171.68128805844151</v>
      </c>
    </row>
    <row r="1490" spans="9:10">
      <c r="I1490">
        <v>5137.4840000000004</v>
      </c>
      <c r="J1490">
        <v>172.76996708116883</v>
      </c>
    </row>
    <row r="1491" spans="9:10">
      <c r="I1491">
        <v>5141.7748000000001</v>
      </c>
      <c r="J1491">
        <v>173.92575374025969</v>
      </c>
    </row>
    <row r="1492" spans="9:10">
      <c r="I1492">
        <v>5146.2797</v>
      </c>
      <c r="J1492">
        <v>175.15429012662332</v>
      </c>
    </row>
    <row r="1493" spans="9:10">
      <c r="I1493">
        <v>5151.0165999999999</v>
      </c>
      <c r="J1493">
        <v>176.46193383116892</v>
      </c>
    </row>
    <row r="1494" spans="9:10">
      <c r="I1494">
        <v>5156.0056999999997</v>
      </c>
      <c r="J1494">
        <v>177.8558904448052</v>
      </c>
    </row>
    <row r="1495" spans="9:10">
      <c r="I1495">
        <v>5161.2700000000004</v>
      </c>
      <c r="J1495">
        <v>179.34436774025974</v>
      </c>
    </row>
    <row r="1496" spans="9:10">
      <c r="I1496">
        <v>5166.8360000000002</v>
      </c>
      <c r="J1496">
        <v>180.9367768311688</v>
      </c>
    </row>
    <row r="1497" spans="9:10">
      <c r="I1497">
        <v>5172.7341999999999</v>
      </c>
      <c r="J1497">
        <v>182.64397549025983</v>
      </c>
    </row>
    <row r="1498" spans="9:10">
      <c r="I1498">
        <v>5179.0002000000004</v>
      </c>
      <c r="J1498">
        <v>184.47858253571439</v>
      </c>
    </row>
    <row r="1499" spans="9:10">
      <c r="I1499">
        <v>5185.6755999999996</v>
      </c>
      <c r="J1499">
        <v>186.45538858116879</v>
      </c>
    </row>
    <row r="1500" spans="9:10">
      <c r="I1500">
        <v>5192.8095000000003</v>
      </c>
      <c r="J1500">
        <v>188.59187278571437</v>
      </c>
    </row>
    <row r="1501" spans="9:10">
      <c r="I1501">
        <v>5200.4607999999998</v>
      </c>
      <c r="J1501">
        <v>190.90890992207801</v>
      </c>
    </row>
    <row r="1502" spans="9:10">
      <c r="I1502">
        <v>5206.8559999999998</v>
      </c>
      <c r="J1502">
        <v>192.86460028571426</v>
      </c>
    </row>
    <row r="1503" spans="9:10">
      <c r="I1503">
        <v>5206.8559999999998</v>
      </c>
      <c r="J1503">
        <v>192.86460028571426</v>
      </c>
    </row>
    <row r="1504" spans="9:10">
      <c r="I1504">
        <v>5213.1291000000001</v>
      </c>
      <c r="J1504">
        <v>194.57777228571433</v>
      </c>
    </row>
    <row r="1505" spans="9:10">
      <c r="I1505">
        <v>5213.8855999999996</v>
      </c>
      <c r="J1505">
        <v>194.75642444480525</v>
      </c>
    </row>
    <row r="1506" spans="9:10">
      <c r="I1506">
        <v>5214.0290999999997</v>
      </c>
      <c r="J1506">
        <v>194.79003246753248</v>
      </c>
    </row>
    <row r="1507" spans="9:10">
      <c r="I1507">
        <v>5214.0290999999997</v>
      </c>
      <c r="J1507">
        <v>194.79003246753248</v>
      </c>
    </row>
    <row r="1508" spans="9:10">
      <c r="I1508">
        <v>5216.8062</v>
      </c>
      <c r="J1508">
        <v>195.44048701298703</v>
      </c>
    </row>
    <row r="1509" spans="9:10">
      <c r="I1509">
        <v>5224.3148000000001</v>
      </c>
      <c r="J1509">
        <v>197.19912337662339</v>
      </c>
    </row>
    <row r="1510" spans="9:10">
      <c r="I1510">
        <v>5227.0919999999996</v>
      </c>
      <c r="J1510">
        <v>197.84957792207794</v>
      </c>
    </row>
    <row r="1511" spans="9:10">
      <c r="I1511">
        <v>5256.0421999999999</v>
      </c>
      <c r="J1511">
        <v>204.63023289935074</v>
      </c>
    </row>
    <row r="1512" spans="9:10">
      <c r="I1512">
        <v>5256.0421999999999</v>
      </c>
      <c r="J1512">
        <v>204.63023289935074</v>
      </c>
    </row>
    <row r="1513" spans="9:10">
      <c r="I1513">
        <v>5269.9054999999998</v>
      </c>
      <c r="J1513">
        <v>206.83548701298704</v>
      </c>
    </row>
    <row r="1514" spans="9:10">
      <c r="I1514">
        <v>5274.5607</v>
      </c>
      <c r="J1514">
        <v>207.10871285389612</v>
      </c>
    </row>
    <row r="1515" spans="9:10">
      <c r="I1515">
        <v>5276.1039000000001</v>
      </c>
      <c r="J1515">
        <v>207.14744019480523</v>
      </c>
    </row>
    <row r="1516" spans="9:10">
      <c r="I1516">
        <v>5277.1971999999996</v>
      </c>
      <c r="J1516">
        <v>207.15925076298711</v>
      </c>
    </row>
    <row r="1517" spans="9:10">
      <c r="I1517">
        <v>5278.0646999999999</v>
      </c>
      <c r="J1517">
        <v>207.16071428571431</v>
      </c>
    </row>
    <row r="1518" spans="9:10">
      <c r="I1518">
        <v>5278.0646999999999</v>
      </c>
      <c r="J1518">
        <v>207.16071428571431</v>
      </c>
    </row>
    <row r="1519" spans="9:10">
      <c r="I1519">
        <v>5278.0972000000002</v>
      </c>
      <c r="J1519">
        <v>207.16071428571431</v>
      </c>
    </row>
    <row r="1520" spans="9:10">
      <c r="I1520">
        <v>5278.0972000000002</v>
      </c>
      <c r="J1520">
        <v>207.16071428571431</v>
      </c>
    </row>
    <row r="1521" spans="9:10">
      <c r="I1521">
        <v>5308.0972000000002</v>
      </c>
      <c r="J1521">
        <v>207.16071428571431</v>
      </c>
    </row>
    <row r="1522" spans="9:10">
      <c r="I1522">
        <v>5308.0972000000002</v>
      </c>
      <c r="J1522">
        <v>207.16071428571431</v>
      </c>
    </row>
    <row r="1523" spans="9:10">
      <c r="I1523">
        <v>5308.8254999999999</v>
      </c>
      <c r="J1523">
        <v>207.1601776190476</v>
      </c>
    </row>
    <row r="1524" spans="9:10">
      <c r="I1524">
        <v>5308.8427000000001</v>
      </c>
      <c r="J1524">
        <v>207.16013845238103</v>
      </c>
    </row>
    <row r="1525" spans="9:10">
      <c r="I1525">
        <v>5309.0778</v>
      </c>
      <c r="J1525">
        <v>207.15942678571426</v>
      </c>
    </row>
    <row r="1526" spans="9:10">
      <c r="I1526">
        <v>5309.2240000000002</v>
      </c>
      <c r="J1526">
        <v>207.15881511904766</v>
      </c>
    </row>
    <row r="1527" spans="9:10">
      <c r="I1527">
        <v>5309.52</v>
      </c>
      <c r="J1527">
        <v>207.15717845238098</v>
      </c>
    </row>
    <row r="1528" spans="9:10">
      <c r="I1528">
        <v>5309.6048000000001</v>
      </c>
      <c r="J1528">
        <v>207.15661095238096</v>
      </c>
    </row>
    <row r="1529" spans="9:10">
      <c r="I1529">
        <v>5309.9435000000003</v>
      </c>
      <c r="J1529">
        <v>207.15391011904762</v>
      </c>
    </row>
    <row r="1530" spans="9:10">
      <c r="I1530">
        <v>5309.9850999999999</v>
      </c>
      <c r="J1530">
        <v>207.15353011904764</v>
      </c>
    </row>
    <row r="1531" spans="9:10">
      <c r="I1531">
        <v>5310.3576000000003</v>
      </c>
      <c r="J1531">
        <v>207.14965761904767</v>
      </c>
    </row>
    <row r="1532" spans="9:10">
      <c r="I1532">
        <v>5310.3645999999999</v>
      </c>
      <c r="J1532">
        <v>207.14957678571426</v>
      </c>
    </row>
    <row r="1533" spans="9:10">
      <c r="I1533">
        <v>5310.7431999999999</v>
      </c>
      <c r="J1533">
        <v>207.14475761904765</v>
      </c>
    </row>
    <row r="1534" spans="9:10">
      <c r="I1534">
        <v>5311.1206000000002</v>
      </c>
      <c r="J1534">
        <v>207.1390792857143</v>
      </c>
    </row>
    <row r="1535" spans="9:10">
      <c r="I1535">
        <v>5311.4966000000004</v>
      </c>
      <c r="J1535">
        <v>207.13255095238097</v>
      </c>
    </row>
    <row r="1536" spans="9:10">
      <c r="I1536">
        <v>5311.8711999999996</v>
      </c>
      <c r="J1536">
        <v>207.12518095238102</v>
      </c>
    </row>
    <row r="1537" spans="9:10">
      <c r="I1537">
        <v>5312.2442000000001</v>
      </c>
      <c r="J1537">
        <v>207.11698011904767</v>
      </c>
    </row>
    <row r="1538" spans="9:10">
      <c r="I1538">
        <v>5312.6153000000004</v>
      </c>
      <c r="J1538">
        <v>207.10796095238092</v>
      </c>
    </row>
    <row r="1539" spans="9:10">
      <c r="I1539">
        <v>5312.9844000000003</v>
      </c>
      <c r="J1539">
        <v>207.09813428571425</v>
      </c>
    </row>
    <row r="1540" spans="9:10">
      <c r="I1540">
        <v>5313.3513999999996</v>
      </c>
      <c r="J1540">
        <v>207.08751511904768</v>
      </c>
    </row>
    <row r="1541" spans="9:10">
      <c r="I1541">
        <v>5313.7161999999998</v>
      </c>
      <c r="J1541">
        <v>207.07611595238092</v>
      </c>
    </row>
    <row r="1542" spans="9:10">
      <c r="I1542">
        <v>5314.0785999999998</v>
      </c>
      <c r="J1542">
        <v>207.06395178571432</v>
      </c>
    </row>
    <row r="1543" spans="9:10">
      <c r="I1543">
        <v>5314.4385000000002</v>
      </c>
      <c r="J1543">
        <v>207.05103928571435</v>
      </c>
    </row>
    <row r="1544" spans="9:10">
      <c r="I1544">
        <v>5314.7957999999999</v>
      </c>
      <c r="J1544">
        <v>207.03739178571431</v>
      </c>
    </row>
    <row r="1545" spans="9:10">
      <c r="I1545">
        <v>5315.1504999999997</v>
      </c>
      <c r="J1545">
        <v>207.02302761904764</v>
      </c>
    </row>
    <row r="1546" spans="9:10">
      <c r="I1546">
        <v>5315.5023000000001</v>
      </c>
      <c r="J1546">
        <v>207.00796261904767</v>
      </c>
    </row>
    <row r="1547" spans="9:10">
      <c r="I1547">
        <v>5315.8512000000001</v>
      </c>
      <c r="J1547">
        <v>206.99221261904768</v>
      </c>
    </row>
    <row r="1548" spans="9:10">
      <c r="I1548">
        <v>5316.1971999999996</v>
      </c>
      <c r="J1548">
        <v>206.97579511904763</v>
      </c>
    </row>
    <row r="1549" spans="9:10">
      <c r="I1549">
        <v>5316.5401000000002</v>
      </c>
      <c r="J1549">
        <v>206.958728452381</v>
      </c>
    </row>
    <row r="1550" spans="9:10">
      <c r="I1550">
        <v>5316.8833999999997</v>
      </c>
      <c r="J1550">
        <v>206.94085011904758</v>
      </c>
    </row>
    <row r="1551" spans="9:10">
      <c r="I1551">
        <v>5316.9791999999998</v>
      </c>
      <c r="J1551">
        <v>206.93571428571431</v>
      </c>
    </row>
    <row r="1552" spans="9:10">
      <c r="I1552">
        <v>5317.2344999999996</v>
      </c>
      <c r="J1552">
        <v>206.92174678571433</v>
      </c>
    </row>
    <row r="1553" spans="9:10">
      <c r="I1553">
        <v>5317.5393999999997</v>
      </c>
      <c r="J1553">
        <v>206.90451178571425</v>
      </c>
    </row>
    <row r="1554" spans="9:10">
      <c r="I1554">
        <v>5317.5991999999997</v>
      </c>
      <c r="J1554">
        <v>206.90105845238097</v>
      </c>
    </row>
    <row r="1555" spans="9:10">
      <c r="I1555">
        <v>5317.9294</v>
      </c>
      <c r="J1555">
        <v>206.88161345238095</v>
      </c>
    </row>
    <row r="1556" spans="9:10">
      <c r="I1556">
        <v>5317.9777000000004</v>
      </c>
      <c r="J1556">
        <v>206.87871761904759</v>
      </c>
    </row>
    <row r="1557" spans="9:10">
      <c r="I1557">
        <v>5318.3342000000002</v>
      </c>
      <c r="J1557">
        <v>206.85688511904766</v>
      </c>
    </row>
    <row r="1558" spans="9:10">
      <c r="I1558">
        <v>5318.3697000000002</v>
      </c>
      <c r="J1558">
        <v>206.85466595238097</v>
      </c>
    </row>
    <row r="1559" spans="9:10">
      <c r="I1559">
        <v>5318.7533999999996</v>
      </c>
      <c r="J1559">
        <v>206.83026011904761</v>
      </c>
    </row>
    <row r="1560" spans="9:10">
      <c r="I1560">
        <v>5318.7753000000002</v>
      </c>
      <c r="J1560">
        <v>206.82884511904768</v>
      </c>
    </row>
    <row r="1561" spans="9:10">
      <c r="I1561">
        <v>5319.1872000000003</v>
      </c>
      <c r="J1561">
        <v>206.80167428571434</v>
      </c>
    </row>
    <row r="1562" spans="9:10">
      <c r="I1562">
        <v>5319.1943000000001</v>
      </c>
      <c r="J1562">
        <v>206.80119761904757</v>
      </c>
    </row>
    <row r="1563" spans="9:10">
      <c r="I1563">
        <v>5319.6268</v>
      </c>
      <c r="J1563">
        <v>206.77166428571428</v>
      </c>
    </row>
    <row r="1564" spans="9:10">
      <c r="I1564">
        <v>5320.0726000000004</v>
      </c>
      <c r="J1564">
        <v>206.74018928571428</v>
      </c>
    </row>
    <row r="1565" spans="9:10">
      <c r="I1565">
        <v>5320.5316000000003</v>
      </c>
      <c r="J1565">
        <v>206.7067151190476</v>
      </c>
    </row>
    <row r="1566" spans="9:10">
      <c r="I1566">
        <v>5321.0038000000004</v>
      </c>
      <c r="J1566">
        <v>206.6711842857143</v>
      </c>
    </row>
    <row r="1567" spans="9:10">
      <c r="I1567">
        <v>5321.4892</v>
      </c>
      <c r="J1567">
        <v>206.63354178571433</v>
      </c>
    </row>
    <row r="1568" spans="9:10">
      <c r="I1568">
        <v>5321.9876999999997</v>
      </c>
      <c r="J1568">
        <v>206.59373095238098</v>
      </c>
    </row>
    <row r="1569" spans="9:10">
      <c r="I1569">
        <v>5322.4992000000002</v>
      </c>
      <c r="J1569">
        <v>206.55169595238092</v>
      </c>
    </row>
    <row r="1570" spans="9:10">
      <c r="I1570">
        <v>5323.0236999999997</v>
      </c>
      <c r="J1570">
        <v>206.50738178571427</v>
      </c>
    </row>
    <row r="1571" spans="9:10">
      <c r="I1571">
        <v>5323.5609999999997</v>
      </c>
      <c r="J1571">
        <v>206.4607317857143</v>
      </c>
    </row>
    <row r="1572" spans="9:10">
      <c r="I1572">
        <v>5324.1112999999996</v>
      </c>
      <c r="J1572">
        <v>206.41169261904767</v>
      </c>
    </row>
    <row r="1573" spans="9:10">
      <c r="I1573">
        <v>5324.6742999999997</v>
      </c>
      <c r="J1573">
        <v>206.36020761904757</v>
      </c>
    </row>
    <row r="1574" spans="9:10">
      <c r="I1574">
        <v>5325.2501000000002</v>
      </c>
      <c r="J1574">
        <v>206.30622345238098</v>
      </c>
    </row>
    <row r="1575" spans="9:10">
      <c r="I1575">
        <v>5325.8387000000002</v>
      </c>
      <c r="J1575">
        <v>206.24968345238102</v>
      </c>
    </row>
    <row r="1576" spans="9:10">
      <c r="I1576">
        <v>5326.4399000000003</v>
      </c>
      <c r="J1576">
        <v>206.19053511904767</v>
      </c>
    </row>
    <row r="1577" spans="9:10">
      <c r="I1577">
        <v>5327.0537000000004</v>
      </c>
      <c r="J1577">
        <v>206.12872178571433</v>
      </c>
    </row>
    <row r="1578" spans="9:10">
      <c r="I1578">
        <v>5327.6800999999996</v>
      </c>
      <c r="J1578">
        <v>206.06419011904768</v>
      </c>
    </row>
    <row r="1579" spans="9:10">
      <c r="I1579">
        <v>5328.3191999999999</v>
      </c>
      <c r="J1579">
        <v>205.99688428571432</v>
      </c>
    </row>
    <row r="1580" spans="9:10">
      <c r="I1580">
        <v>5328.9706999999999</v>
      </c>
      <c r="J1580">
        <v>205.92675178571426</v>
      </c>
    </row>
    <row r="1581" spans="9:10">
      <c r="I1581">
        <v>5329.6346999999996</v>
      </c>
      <c r="J1581">
        <v>205.85373678571432</v>
      </c>
    </row>
    <row r="1582" spans="9:10">
      <c r="I1582">
        <v>5330.3112000000001</v>
      </c>
      <c r="J1582">
        <v>205.77778428571429</v>
      </c>
    </row>
    <row r="1583" spans="9:10">
      <c r="I1583">
        <v>5331.0002000000004</v>
      </c>
      <c r="J1583">
        <v>205.69884011904765</v>
      </c>
    </row>
    <row r="1584" spans="9:10">
      <c r="I1584">
        <v>5331.0002000000004</v>
      </c>
      <c r="J1584">
        <v>205.69884011904765</v>
      </c>
    </row>
    <row r="1585" spans="9:10">
      <c r="I1585">
        <v>5338.0255999999999</v>
      </c>
      <c r="J1585">
        <v>204.8857142857143</v>
      </c>
    </row>
    <row r="1586" spans="9:10">
      <c r="I1586">
        <v>5341.9135999999999</v>
      </c>
      <c r="J1586">
        <v>204.43571428571431</v>
      </c>
    </row>
    <row r="1587" spans="9:10">
      <c r="I1587">
        <v>5341.9706999999999</v>
      </c>
      <c r="J1587">
        <v>204.4290976190477</v>
      </c>
    </row>
    <row r="1588" spans="9:10">
      <c r="I1588">
        <v>5342.3110999999999</v>
      </c>
      <c r="J1588">
        <v>204.38961595238101</v>
      </c>
    </row>
    <row r="1589" spans="9:10">
      <c r="I1589">
        <v>5342.8141999999998</v>
      </c>
      <c r="J1589">
        <v>204.33063428571432</v>
      </c>
    </row>
    <row r="1590" spans="9:10">
      <c r="I1590">
        <v>5343.5280000000002</v>
      </c>
      <c r="J1590">
        <v>204.2455426190476</v>
      </c>
    </row>
    <row r="1591" spans="9:10">
      <c r="I1591">
        <v>5344.2541000000001</v>
      </c>
      <c r="J1591">
        <v>204.15729428571436</v>
      </c>
    </row>
    <row r="1592" spans="9:10">
      <c r="I1592">
        <v>5344.9925999999996</v>
      </c>
      <c r="J1592">
        <v>204.06583511904762</v>
      </c>
    </row>
    <row r="1593" spans="9:10">
      <c r="I1593">
        <v>5345.7434999999996</v>
      </c>
      <c r="J1593">
        <v>203.97110928571425</v>
      </c>
    </row>
    <row r="1594" spans="9:10">
      <c r="I1594">
        <v>5346.5065999999997</v>
      </c>
      <c r="J1594">
        <v>203.87306011904758</v>
      </c>
    </row>
    <row r="1595" spans="9:10">
      <c r="I1595">
        <v>5347.2821000000004</v>
      </c>
      <c r="J1595">
        <v>203.77163345238094</v>
      </c>
    </row>
    <row r="1596" spans="9:10">
      <c r="I1596">
        <v>5348.0699000000004</v>
      </c>
      <c r="J1596">
        <v>203.66677261904763</v>
      </c>
    </row>
    <row r="1597" spans="9:10">
      <c r="I1597">
        <v>5348.8701000000001</v>
      </c>
      <c r="J1597">
        <v>203.55842095238094</v>
      </c>
    </row>
    <row r="1598" spans="9:10">
      <c r="I1598">
        <v>5349.6824999999999</v>
      </c>
      <c r="J1598">
        <v>203.44652178571431</v>
      </c>
    </row>
    <row r="1599" spans="9:10">
      <c r="I1599">
        <v>5349.6824999999999</v>
      </c>
      <c r="J1599">
        <v>203.44652178571431</v>
      </c>
    </row>
    <row r="1600" spans="9:10">
      <c r="I1600">
        <v>5375.3203000000003</v>
      </c>
      <c r="J1600">
        <v>199.8857142857143</v>
      </c>
    </row>
    <row r="1601" spans="9:10">
      <c r="I1601">
        <v>5378.5603000000001</v>
      </c>
      <c r="J1601">
        <v>199.43571428571431</v>
      </c>
    </row>
    <row r="1602" spans="9:10">
      <c r="I1602">
        <v>5378.6143000000002</v>
      </c>
      <c r="J1602">
        <v>199.42821511904759</v>
      </c>
    </row>
    <row r="1603" spans="9:10">
      <c r="I1603">
        <v>5378.8986000000004</v>
      </c>
      <c r="J1603">
        <v>199.38867845238096</v>
      </c>
    </row>
    <row r="1604" spans="9:10">
      <c r="I1604">
        <v>5379.5545000000002</v>
      </c>
      <c r="J1604">
        <v>199.29666678571428</v>
      </c>
    </row>
    <row r="1605" spans="9:10">
      <c r="I1605">
        <v>5380.3914999999997</v>
      </c>
      <c r="J1605">
        <v>199.17750095238097</v>
      </c>
    </row>
    <row r="1606" spans="9:10">
      <c r="I1606">
        <v>5381.2408999999998</v>
      </c>
      <c r="J1606">
        <v>199.05461595238103</v>
      </c>
    </row>
    <row r="1607" spans="9:10">
      <c r="I1607">
        <v>5382.1026000000002</v>
      </c>
      <c r="J1607">
        <v>198.92795345238099</v>
      </c>
    </row>
    <row r="1608" spans="9:10">
      <c r="I1608">
        <v>5382.9766</v>
      </c>
      <c r="J1608">
        <v>198.79745428571434</v>
      </c>
    </row>
    <row r="1609" spans="9:10">
      <c r="I1609">
        <v>5383.8630000000003</v>
      </c>
      <c r="J1609">
        <v>198.66306011904763</v>
      </c>
    </row>
    <row r="1610" spans="9:10">
      <c r="I1610">
        <v>5384.7617</v>
      </c>
      <c r="J1610">
        <v>198.52471011904763</v>
      </c>
    </row>
    <row r="1611" spans="9:10">
      <c r="I1611">
        <v>5385.6728000000003</v>
      </c>
      <c r="J1611">
        <v>198.38234511904767</v>
      </c>
    </row>
    <row r="1612" spans="9:10">
      <c r="I1612">
        <v>5386.5963000000002</v>
      </c>
      <c r="J1612">
        <v>198.235903452381</v>
      </c>
    </row>
    <row r="1613" spans="9:10">
      <c r="I1613">
        <v>5387.5322999999999</v>
      </c>
      <c r="J1613">
        <v>198.08532511904758</v>
      </c>
    </row>
    <row r="1614" spans="9:10">
      <c r="I1614">
        <v>5388.4807000000001</v>
      </c>
      <c r="J1614">
        <v>197.93054678571431</v>
      </c>
    </row>
    <row r="1615" spans="9:10">
      <c r="I1615">
        <v>5389.4416000000001</v>
      </c>
      <c r="J1615">
        <v>197.77150595238095</v>
      </c>
    </row>
    <row r="1616" spans="9:10">
      <c r="I1616">
        <v>5390.415</v>
      </c>
      <c r="J1616">
        <v>197.60814011904762</v>
      </c>
    </row>
    <row r="1617" spans="9:10">
      <c r="I1617">
        <v>5391.4009999999998</v>
      </c>
      <c r="J1617">
        <v>197.44038428571432</v>
      </c>
    </row>
    <row r="1618" spans="9:10">
      <c r="I1618">
        <v>5392.3995999999997</v>
      </c>
      <c r="J1618">
        <v>197.26817345238092</v>
      </c>
    </row>
    <row r="1619" spans="9:10">
      <c r="I1619">
        <v>5393.4107999999997</v>
      </c>
      <c r="J1619">
        <v>197.09144345238096</v>
      </c>
    </row>
    <row r="1620" spans="9:10">
      <c r="I1620">
        <v>5394.4346999999998</v>
      </c>
      <c r="J1620">
        <v>196.91012595238092</v>
      </c>
    </row>
    <row r="1621" spans="9:10">
      <c r="I1621">
        <v>5395.4713000000002</v>
      </c>
      <c r="J1621">
        <v>196.72415428571432</v>
      </c>
    </row>
    <row r="1622" spans="9:10">
      <c r="I1622">
        <v>5396.5207</v>
      </c>
      <c r="J1622">
        <v>196.53346011904765</v>
      </c>
    </row>
    <row r="1623" spans="9:10">
      <c r="I1623">
        <v>5397.5829999999996</v>
      </c>
      <c r="J1623">
        <v>196.33797345238096</v>
      </c>
    </row>
    <row r="1624" spans="9:10">
      <c r="I1624">
        <v>5398.6580999999996</v>
      </c>
      <c r="J1624">
        <v>196.13762595238094</v>
      </c>
    </row>
    <row r="1625" spans="9:10">
      <c r="I1625">
        <v>5399.7461999999996</v>
      </c>
      <c r="J1625">
        <v>195.93234428571432</v>
      </c>
    </row>
    <row r="1626" spans="9:10">
      <c r="I1626">
        <v>5400.8473999999997</v>
      </c>
      <c r="J1626">
        <v>195.72205678571427</v>
      </c>
    </row>
    <row r="1627" spans="9:10">
      <c r="I1627">
        <v>5401.9615999999996</v>
      </c>
      <c r="J1627">
        <v>195.50668928571437</v>
      </c>
    </row>
    <row r="1628" spans="9:10">
      <c r="I1628">
        <v>5403.0889999999999</v>
      </c>
      <c r="J1628">
        <v>195.28616845238096</v>
      </c>
    </row>
    <row r="1629" spans="9:10">
      <c r="I1629">
        <v>5404.2295999999997</v>
      </c>
      <c r="J1629">
        <v>195.06041678571435</v>
      </c>
    </row>
    <row r="1630" spans="9:10">
      <c r="I1630">
        <v>5405.3834999999999</v>
      </c>
      <c r="J1630">
        <v>194.82935761904767</v>
      </c>
    </row>
    <row r="1631" spans="9:10">
      <c r="I1631">
        <v>5406.5509000000002</v>
      </c>
      <c r="J1631">
        <v>194.59291261904769</v>
      </c>
    </row>
    <row r="1632" spans="9:10">
      <c r="I1632">
        <v>5407.7317000000003</v>
      </c>
      <c r="J1632">
        <v>194.35100178571429</v>
      </c>
    </row>
    <row r="1633" spans="9:10">
      <c r="I1633">
        <v>5408.9261999999999</v>
      </c>
      <c r="J1633">
        <v>194.10354345238102</v>
      </c>
    </row>
    <row r="1634" spans="9:10">
      <c r="I1634">
        <v>5410.1342999999997</v>
      </c>
      <c r="J1634">
        <v>193.85045511904761</v>
      </c>
    </row>
    <row r="1635" spans="9:10">
      <c r="I1635">
        <v>5411.3561</v>
      </c>
      <c r="J1635">
        <v>193.59165261904764</v>
      </c>
    </row>
    <row r="1636" spans="9:10">
      <c r="I1636">
        <v>5412.5919000000004</v>
      </c>
      <c r="J1636">
        <v>193.32704928571431</v>
      </c>
    </row>
    <row r="1637" spans="9:10">
      <c r="I1637">
        <v>5413.8415999999997</v>
      </c>
      <c r="J1637">
        <v>193.05655761904762</v>
      </c>
    </row>
    <row r="1638" spans="9:10">
      <c r="I1638">
        <v>5415.1054999999997</v>
      </c>
      <c r="J1638">
        <v>192.78008761904766</v>
      </c>
    </row>
    <row r="1639" spans="9:10">
      <c r="I1639">
        <v>5416.3836000000001</v>
      </c>
      <c r="J1639">
        <v>192.49755011904762</v>
      </c>
    </row>
    <row r="1640" spans="9:10">
      <c r="I1640">
        <v>5417.6760000000004</v>
      </c>
      <c r="J1640">
        <v>192.20885011904761</v>
      </c>
    </row>
    <row r="1641" spans="9:10">
      <c r="I1641">
        <v>5418.9827999999998</v>
      </c>
      <c r="J1641">
        <v>191.91389345238099</v>
      </c>
    </row>
    <row r="1642" spans="9:10">
      <c r="I1642">
        <v>5420.3042999999998</v>
      </c>
      <c r="J1642">
        <v>191.6125826190476</v>
      </c>
    </row>
    <row r="1643" spans="9:10">
      <c r="I1643">
        <v>5421.6405000000004</v>
      </c>
      <c r="J1643">
        <v>191.30482011904769</v>
      </c>
    </row>
    <row r="1644" spans="9:10">
      <c r="I1644">
        <v>5421.6405000000004</v>
      </c>
      <c r="J1644">
        <v>191.30482011904769</v>
      </c>
    </row>
    <row r="1645" spans="9:10">
      <c r="I1645">
        <v>5532.1710000000003</v>
      </c>
      <c r="J1645">
        <v>165.71904761904764</v>
      </c>
    </row>
    <row r="1646" spans="9:10">
      <c r="I1646">
        <v>5534.1149999999998</v>
      </c>
      <c r="J1646">
        <v>165.26904761904763</v>
      </c>
    </row>
    <row r="1647" spans="9:10">
      <c r="I1647">
        <v>5534.1505999999999</v>
      </c>
      <c r="J1647">
        <v>165.26082095238095</v>
      </c>
    </row>
    <row r="1648" spans="9:10">
      <c r="I1648">
        <v>5534.3216000000002</v>
      </c>
      <c r="J1648">
        <v>165.22122011904762</v>
      </c>
    </row>
    <row r="1649" spans="9:10">
      <c r="I1649">
        <v>5535.5694999999996</v>
      </c>
      <c r="J1649">
        <v>164.93080845238103</v>
      </c>
    </row>
    <row r="1650" spans="9:10">
      <c r="I1650">
        <v>5536.9355999999998</v>
      </c>
      <c r="J1650">
        <v>164.60983428571433</v>
      </c>
    </row>
    <row r="1651" spans="9:10">
      <c r="I1651">
        <v>5538.3167999999996</v>
      </c>
      <c r="J1651">
        <v>164.28209678571432</v>
      </c>
    </row>
    <row r="1652" spans="9:10">
      <c r="I1652">
        <v>5539.7134999999998</v>
      </c>
      <c r="J1652">
        <v>163.94748761904768</v>
      </c>
    </row>
    <row r="1653" spans="9:10">
      <c r="I1653">
        <v>5541.1256000000003</v>
      </c>
      <c r="J1653">
        <v>163.60589678571432</v>
      </c>
    </row>
    <row r="1654" spans="9:10">
      <c r="I1654">
        <v>5542.5533999999998</v>
      </c>
      <c r="J1654">
        <v>163.25721095238094</v>
      </c>
    </row>
    <row r="1655" spans="9:10">
      <c r="I1655">
        <v>5543.9970000000003</v>
      </c>
      <c r="J1655">
        <v>162.90131428571434</v>
      </c>
    </row>
    <row r="1656" spans="9:10">
      <c r="I1656">
        <v>5545.4566000000004</v>
      </c>
      <c r="J1656">
        <v>162.53808761904759</v>
      </c>
    </row>
    <row r="1657" spans="9:10">
      <c r="I1657">
        <v>5546.9324999999999</v>
      </c>
      <c r="J1657">
        <v>162.16740928571434</v>
      </c>
    </row>
    <row r="1658" spans="9:10">
      <c r="I1658">
        <v>5548.4247999999998</v>
      </c>
      <c r="J1658">
        <v>161.78915511904759</v>
      </c>
    </row>
    <row r="1659" spans="9:10">
      <c r="I1659">
        <v>5548.4247999999998</v>
      </c>
      <c r="J1659">
        <v>161.78915511904759</v>
      </c>
    </row>
    <row r="1660" spans="9:10">
      <c r="I1660">
        <v>5768.6274000000003</v>
      </c>
      <c r="J1660">
        <v>105.71904761904763</v>
      </c>
    </row>
    <row r="1661" spans="9:10">
      <c r="I1661">
        <v>5770.3946999999998</v>
      </c>
      <c r="J1661">
        <v>105.26904761904763</v>
      </c>
    </row>
    <row r="1662" spans="9:10">
      <c r="I1662">
        <v>5770.4241000000002</v>
      </c>
      <c r="J1662">
        <v>105.26154095238093</v>
      </c>
    </row>
    <row r="1663" spans="9:10">
      <c r="I1663">
        <v>5770.5796</v>
      </c>
      <c r="J1663">
        <v>105.22193595238099</v>
      </c>
    </row>
    <row r="1664" spans="9:10">
      <c r="I1664">
        <v>5771.9961000000003</v>
      </c>
      <c r="J1664">
        <v>104.85952595238091</v>
      </c>
    </row>
    <row r="1665" spans="9:10">
      <c r="I1665">
        <v>5773.5218000000004</v>
      </c>
      <c r="J1665">
        <v>104.46573261904757</v>
      </c>
    </row>
    <row r="1666" spans="9:10">
      <c r="I1666">
        <v>5775.0645000000004</v>
      </c>
      <c r="J1666">
        <v>104.06397011904765</v>
      </c>
    </row>
    <row r="1667" spans="9:10">
      <c r="I1667">
        <v>5776.6246000000001</v>
      </c>
      <c r="J1667">
        <v>103.65410011904767</v>
      </c>
    </row>
    <row r="1668" spans="9:10">
      <c r="I1668">
        <v>5778.2021000000004</v>
      </c>
      <c r="J1668">
        <v>103.23598095238101</v>
      </c>
    </row>
    <row r="1669" spans="9:10">
      <c r="I1669">
        <v>5778.2021000000004</v>
      </c>
      <c r="J1669">
        <v>103.23598095238101</v>
      </c>
    </row>
    <row r="1670" spans="9:10">
      <c r="I1670">
        <v>5781.3960999999999</v>
      </c>
      <c r="J1670">
        <v>102.38571428571429</v>
      </c>
    </row>
    <row r="1671" spans="9:10">
      <c r="I1671">
        <v>5782.2413656839217</v>
      </c>
      <c r="J1671">
        <v>102.16071428571429</v>
      </c>
    </row>
    <row r="1672" spans="9:10">
      <c r="I1672">
        <v>5782.3092999999999</v>
      </c>
      <c r="J1672">
        <v>102.15372615012107</v>
      </c>
    </row>
    <row r="1673" spans="9:10">
      <c r="I1673">
        <v>5783.0865999999996</v>
      </c>
      <c r="J1673">
        <v>102.07376513317192</v>
      </c>
    </row>
    <row r="1674" spans="9:10">
      <c r="I1674">
        <v>5915.0352999999996</v>
      </c>
      <c r="J1674">
        <v>88.499948404358349</v>
      </c>
    </row>
    <row r="1675" spans="9:10">
      <c r="I1675">
        <v>5915.0352999999996</v>
      </c>
      <c r="J1675">
        <v>88.499948404358349</v>
      </c>
    </row>
    <row r="1676" spans="9:10">
      <c r="I1676">
        <v>5922.3013000000001</v>
      </c>
      <c r="J1676">
        <v>87.828987556900742</v>
      </c>
    </row>
    <row r="1677" spans="9:10">
      <c r="I1677">
        <v>5923.1936999999998</v>
      </c>
      <c r="J1677">
        <v>87.756746658595645</v>
      </c>
    </row>
    <row r="1678" spans="9:10">
      <c r="I1678">
        <v>5923.2012999999997</v>
      </c>
      <c r="J1678">
        <v>87.756138014527849</v>
      </c>
    </row>
    <row r="1679" spans="9:10">
      <c r="I1679">
        <v>5923.2012999999997</v>
      </c>
      <c r="J1679">
        <v>87.756138014527849</v>
      </c>
    </row>
    <row r="1680" spans="9:10">
      <c r="I1680">
        <v>5925.3612999999996</v>
      </c>
      <c r="J1680">
        <v>87.582239709443101</v>
      </c>
    </row>
    <row r="1681" spans="9:10">
      <c r="I1681">
        <v>5966.3912</v>
      </c>
      <c r="J1681">
        <v>84.278981506053256</v>
      </c>
    </row>
    <row r="1682" spans="9:10">
      <c r="I1682">
        <v>5966.3912</v>
      </c>
      <c r="J1682">
        <v>84.278981506053256</v>
      </c>
    </row>
    <row r="1683" spans="9:10">
      <c r="I1683">
        <v>5986.4273000000003</v>
      </c>
      <c r="J1683">
        <v>83.247663438256666</v>
      </c>
    </row>
    <row r="1684" spans="9:10">
      <c r="I1684">
        <v>5991.0825000000004</v>
      </c>
      <c r="J1684">
        <v>83.174616811138023</v>
      </c>
    </row>
    <row r="1685" spans="9:10">
      <c r="I1685">
        <v>5992.6256999999996</v>
      </c>
      <c r="J1685">
        <v>83.164263099273612</v>
      </c>
    </row>
    <row r="1686" spans="9:10">
      <c r="I1686">
        <v>5993.7188999999998</v>
      </c>
      <c r="J1686">
        <v>83.161105556900708</v>
      </c>
    </row>
    <row r="1687" spans="9:10">
      <c r="I1687">
        <v>5994.6189000000004</v>
      </c>
      <c r="J1687">
        <v>83.160714285714292</v>
      </c>
    </row>
    <row r="1688" spans="9:10">
      <c r="I1688">
        <v>5994.6189000000004</v>
      </c>
      <c r="J1688">
        <v>83.160714285714292</v>
      </c>
    </row>
    <row r="1689" spans="9:10">
      <c r="I1689">
        <v>5994.6189000000004</v>
      </c>
      <c r="J1689">
        <v>83.160714285714292</v>
      </c>
    </row>
    <row r="1690" spans="9:10">
      <c r="I1690">
        <v>6024.6189000000004</v>
      </c>
      <c r="J1690">
        <v>83.160714285714292</v>
      </c>
    </row>
    <row r="1691" spans="9:10">
      <c r="I1691">
        <v>6024.6189000000004</v>
      </c>
      <c r="J1691">
        <v>83.160714285714292</v>
      </c>
    </row>
    <row r="1692" spans="9:10">
      <c r="I1692">
        <v>6024.6359000000002</v>
      </c>
      <c r="J1692">
        <v>83.160714285714292</v>
      </c>
    </row>
    <row r="1693" spans="9:10">
      <c r="I1693">
        <v>6025.3643000000002</v>
      </c>
      <c r="J1693">
        <v>83.160474897959176</v>
      </c>
    </row>
    <row r="1694" spans="9:10">
      <c r="I1694">
        <v>6025.3963999999996</v>
      </c>
      <c r="J1694">
        <v>83.160442632653087</v>
      </c>
    </row>
    <row r="1695" spans="9:10">
      <c r="I1695">
        <v>6025.7222000000002</v>
      </c>
      <c r="J1695">
        <v>83.159957612244909</v>
      </c>
    </row>
    <row r="1696" spans="9:10">
      <c r="I1696">
        <v>6026.0794999999998</v>
      </c>
      <c r="J1696">
        <v>83.159096857142885</v>
      </c>
    </row>
    <row r="1697" spans="9:10">
      <c r="I1697">
        <v>6026.4368000000004</v>
      </c>
      <c r="J1697">
        <v>83.157891938775506</v>
      </c>
    </row>
    <row r="1698" spans="9:10">
      <c r="I1698">
        <v>6026.7941000000001</v>
      </c>
      <c r="J1698">
        <v>83.156342510204084</v>
      </c>
    </row>
    <row r="1699" spans="9:10">
      <c r="I1699">
        <v>6027.1513999999997</v>
      </c>
      <c r="J1699">
        <v>83.154448571428588</v>
      </c>
    </row>
    <row r="1700" spans="9:10">
      <c r="I1700">
        <v>6027.5087000000003</v>
      </c>
      <c r="J1700">
        <v>83.15221046938774</v>
      </c>
    </row>
    <row r="1701" spans="9:10">
      <c r="I1701">
        <v>6027.866</v>
      </c>
      <c r="J1701">
        <v>83.14962785714286</v>
      </c>
    </row>
    <row r="1702" spans="9:10">
      <c r="I1702">
        <v>6028.2232999999997</v>
      </c>
      <c r="J1702">
        <v>83.146701081632685</v>
      </c>
    </row>
    <row r="1703" spans="9:10">
      <c r="I1703">
        <v>6028.5806000000002</v>
      </c>
      <c r="J1703">
        <v>83.143429795918365</v>
      </c>
    </row>
    <row r="1704" spans="9:10">
      <c r="I1704">
        <v>6028.9378999999999</v>
      </c>
      <c r="J1704">
        <v>83.139814000000001</v>
      </c>
    </row>
    <row r="1705" spans="9:10">
      <c r="I1705">
        <v>6029.2951999999996</v>
      </c>
      <c r="J1705">
        <v>83.135854040816355</v>
      </c>
    </row>
    <row r="1706" spans="9:10">
      <c r="I1706">
        <v>6029.6525000000001</v>
      </c>
      <c r="J1706">
        <v>83.131549571428565</v>
      </c>
    </row>
    <row r="1707" spans="9:10">
      <c r="I1707">
        <v>6030.0099</v>
      </c>
      <c r="J1707">
        <v>83.126900591836744</v>
      </c>
    </row>
    <row r="1708" spans="9:10">
      <c r="I1708">
        <v>6030.3671999999997</v>
      </c>
      <c r="J1708">
        <v>83.121906755102046</v>
      </c>
    </row>
    <row r="1709" spans="9:10">
      <c r="I1709">
        <v>6030.7245999999996</v>
      </c>
      <c r="J1709">
        <v>83.116568755102037</v>
      </c>
    </row>
    <row r="1710" spans="9:10">
      <c r="I1710">
        <v>6031.0819000000001</v>
      </c>
      <c r="J1710">
        <v>83.110886244897955</v>
      </c>
    </row>
    <row r="1711" spans="9:10">
      <c r="I1711">
        <v>6031.4393</v>
      </c>
      <c r="J1711">
        <v>83.104858877551038</v>
      </c>
    </row>
    <row r="1712" spans="9:10">
      <c r="I1712">
        <v>6031.7966999999999</v>
      </c>
      <c r="J1712">
        <v>83.098487346938782</v>
      </c>
    </row>
    <row r="1713" spans="9:10">
      <c r="I1713">
        <v>6032.1540999999997</v>
      </c>
      <c r="J1713">
        <v>83.0917706122449</v>
      </c>
    </row>
    <row r="1714" spans="9:10">
      <c r="I1714">
        <v>6032.5114999999996</v>
      </c>
      <c r="J1714">
        <v>83.084709714285722</v>
      </c>
    </row>
    <row r="1715" spans="9:10">
      <c r="I1715">
        <v>6032.8689999999997</v>
      </c>
      <c r="J1715">
        <v>83.077303612244918</v>
      </c>
    </row>
    <row r="1716" spans="9:10">
      <c r="I1716">
        <v>6033.2302</v>
      </c>
      <c r="J1716">
        <v>83.069470775510212</v>
      </c>
    </row>
    <row r="1717" spans="9:10">
      <c r="I1717">
        <v>6033.3391000000001</v>
      </c>
      <c r="J1717">
        <v>83.067040816326539</v>
      </c>
    </row>
    <row r="1718" spans="9:10">
      <c r="I1718">
        <v>6033.6028999999999</v>
      </c>
      <c r="J1718">
        <v>83.061027326530592</v>
      </c>
    </row>
    <row r="1719" spans="9:10">
      <c r="I1719">
        <v>6033.9183999999996</v>
      </c>
      <c r="J1719">
        <v>83.053605265306118</v>
      </c>
    </row>
    <row r="1720" spans="9:10">
      <c r="I1720">
        <v>6033.9912999999997</v>
      </c>
      <c r="J1720">
        <v>83.051857387755135</v>
      </c>
    </row>
    <row r="1721" spans="9:10">
      <c r="I1721">
        <v>6034.3334000000004</v>
      </c>
      <c r="J1721">
        <v>83.04347222448979</v>
      </c>
    </row>
    <row r="1722" spans="9:10">
      <c r="I1722">
        <v>6034.3950999999997</v>
      </c>
      <c r="J1722">
        <v>83.041931122448972</v>
      </c>
    </row>
    <row r="1723" spans="9:10">
      <c r="I1723">
        <v>6034.7650000000003</v>
      </c>
      <c r="J1723">
        <v>83.032503755102027</v>
      </c>
    </row>
    <row r="1724" spans="9:10">
      <c r="I1724">
        <v>6034.8145000000004</v>
      </c>
      <c r="J1724">
        <v>83.031218693877534</v>
      </c>
    </row>
    <row r="1725" spans="9:10">
      <c r="I1725">
        <v>6035.2133000000003</v>
      </c>
      <c r="J1725">
        <v>83.020666204081621</v>
      </c>
    </row>
    <row r="1726" spans="9:10">
      <c r="I1726">
        <v>6035.2494999999999</v>
      </c>
      <c r="J1726">
        <v>83.019690612244901</v>
      </c>
    </row>
    <row r="1727" spans="9:10">
      <c r="I1727">
        <v>6035.6781000000001</v>
      </c>
      <c r="J1727">
        <v>83.007926959183663</v>
      </c>
    </row>
    <row r="1728" spans="9:10">
      <c r="I1728">
        <v>6035.6998999999996</v>
      </c>
      <c r="J1728">
        <v>83.007317040816332</v>
      </c>
    </row>
    <row r="1729" spans="9:10">
      <c r="I1729">
        <v>6036.1594999999998</v>
      </c>
      <c r="J1729">
        <v>82.994253408163246</v>
      </c>
    </row>
    <row r="1730" spans="9:10">
      <c r="I1730">
        <v>6036.1659</v>
      </c>
      <c r="J1730">
        <v>82.994068489795907</v>
      </c>
    </row>
    <row r="1731" spans="9:10">
      <c r="I1731">
        <v>6036.6473999999998</v>
      </c>
      <c r="J1731">
        <v>82.979914775510196</v>
      </c>
    </row>
    <row r="1732" spans="9:10">
      <c r="I1732">
        <v>6037.1444000000001</v>
      </c>
      <c r="J1732">
        <v>82.964826061224514</v>
      </c>
    </row>
    <row r="1733" spans="9:10">
      <c r="I1733">
        <v>6037.6569</v>
      </c>
      <c r="J1733">
        <v>82.948772163265303</v>
      </c>
    </row>
    <row r="1734" spans="9:10">
      <c r="I1734">
        <v>6038.1849000000002</v>
      </c>
      <c r="J1734">
        <v>82.931723938775505</v>
      </c>
    </row>
    <row r="1735" spans="9:10">
      <c r="I1735">
        <v>6038.7285000000002</v>
      </c>
      <c r="J1735">
        <v>82.913650510204107</v>
      </c>
    </row>
    <row r="1736" spans="9:10">
      <c r="I1736">
        <v>6039.2875000000004</v>
      </c>
      <c r="J1736">
        <v>82.894522387755089</v>
      </c>
    </row>
    <row r="1737" spans="9:10">
      <c r="I1737">
        <v>6039.8621000000003</v>
      </c>
      <c r="J1737">
        <v>82.874309387755119</v>
      </c>
    </row>
    <row r="1738" spans="9:10">
      <c r="I1738">
        <v>6040.4522999999999</v>
      </c>
      <c r="J1738">
        <v>82.85298132653061</v>
      </c>
    </row>
    <row r="1739" spans="9:10">
      <c r="I1739">
        <v>6041.0578999999998</v>
      </c>
      <c r="J1739">
        <v>82.830507326530636</v>
      </c>
    </row>
    <row r="1740" spans="9:10">
      <c r="I1740">
        <v>6041.6791999999996</v>
      </c>
      <c r="J1740">
        <v>82.8068575510204</v>
      </c>
    </row>
    <row r="1741" spans="9:10">
      <c r="I1741">
        <v>6042.3159999999998</v>
      </c>
      <c r="J1741">
        <v>82.782000775510227</v>
      </c>
    </row>
    <row r="1742" spans="9:10">
      <c r="I1742">
        <v>6042.9683999999997</v>
      </c>
      <c r="J1742">
        <v>82.755906816326544</v>
      </c>
    </row>
    <row r="1743" spans="9:10">
      <c r="I1743">
        <v>6043.6364000000003</v>
      </c>
      <c r="J1743">
        <v>82.728544795918367</v>
      </c>
    </row>
    <row r="1744" spans="9:10">
      <c r="I1744">
        <v>6044.3200999999999</v>
      </c>
      <c r="J1744">
        <v>82.699883142857146</v>
      </c>
    </row>
    <row r="1745" spans="9:10">
      <c r="I1745">
        <v>6045.0194000000001</v>
      </c>
      <c r="J1745">
        <v>82.669890632653079</v>
      </c>
    </row>
    <row r="1746" spans="9:10">
      <c r="I1746">
        <v>6045.7344000000003</v>
      </c>
      <c r="J1746">
        <v>82.63853638775511</v>
      </c>
    </row>
    <row r="1747" spans="9:10">
      <c r="I1747">
        <v>6046.4651999999996</v>
      </c>
      <c r="J1747">
        <v>82.605788489795913</v>
      </c>
    </row>
    <row r="1748" spans="9:10">
      <c r="I1748">
        <v>6047.2116999999998</v>
      </c>
      <c r="J1748">
        <v>82.571614673469398</v>
      </c>
    </row>
    <row r="1749" spans="9:10">
      <c r="I1749">
        <v>6047.9740000000002</v>
      </c>
      <c r="J1749">
        <v>82.535983367346958</v>
      </c>
    </row>
    <row r="1750" spans="9:10">
      <c r="I1750">
        <v>6048.7520999999997</v>
      </c>
      <c r="J1750">
        <v>82.498861959183699</v>
      </c>
    </row>
    <row r="1751" spans="9:10">
      <c r="I1751">
        <v>6049.5460999999996</v>
      </c>
      <c r="J1751">
        <v>82.46021818367349</v>
      </c>
    </row>
    <row r="1752" spans="9:10">
      <c r="I1752">
        <v>6050.3561</v>
      </c>
      <c r="J1752">
        <v>82.420018387755121</v>
      </c>
    </row>
    <row r="1753" spans="9:10">
      <c r="I1753">
        <v>6051.1819999999998</v>
      </c>
      <c r="J1753">
        <v>82.37822995918367</v>
      </c>
    </row>
    <row r="1754" spans="9:10">
      <c r="I1754">
        <v>6052.0239000000001</v>
      </c>
      <c r="J1754">
        <v>82.334819244897957</v>
      </c>
    </row>
    <row r="1755" spans="9:10">
      <c r="I1755">
        <v>6052.8819000000003</v>
      </c>
      <c r="J1755">
        <v>82.289752591836759</v>
      </c>
    </row>
    <row r="1756" spans="9:10">
      <c r="I1756">
        <v>6053.7560999999996</v>
      </c>
      <c r="J1756">
        <v>82.242995653061243</v>
      </c>
    </row>
    <row r="1757" spans="9:10">
      <c r="I1757">
        <v>6054.6464999999998</v>
      </c>
      <c r="J1757">
        <v>82.194513734693857</v>
      </c>
    </row>
    <row r="1758" spans="9:10">
      <c r="I1758">
        <v>6055.5531000000001</v>
      </c>
      <c r="J1758">
        <v>82.144272142857162</v>
      </c>
    </row>
    <row r="1759" spans="9:10">
      <c r="I1759">
        <v>6056.4760999999999</v>
      </c>
      <c r="J1759">
        <v>82.092235142857135</v>
      </c>
    </row>
    <row r="1760" spans="9:10">
      <c r="I1760">
        <v>6057.4155000000001</v>
      </c>
      <c r="J1760">
        <v>82.038367346938784</v>
      </c>
    </row>
    <row r="1761" spans="9:10">
      <c r="I1761">
        <v>6058.3714</v>
      </c>
      <c r="J1761">
        <v>81.982632673469382</v>
      </c>
    </row>
    <row r="1762" spans="9:10">
      <c r="I1762">
        <v>6059.3438999999998</v>
      </c>
      <c r="J1762">
        <v>81.924994000000027</v>
      </c>
    </row>
    <row r="1763" spans="9:10">
      <c r="I1763">
        <v>6060.3329999999996</v>
      </c>
      <c r="J1763">
        <v>81.865414551020422</v>
      </c>
    </row>
    <row r="1764" spans="9:10">
      <c r="I1764">
        <v>6061.3388999999997</v>
      </c>
      <c r="J1764">
        <v>81.803856510204099</v>
      </c>
    </row>
    <row r="1765" spans="9:10">
      <c r="I1765">
        <v>6062.3616000000002</v>
      </c>
      <c r="J1765">
        <v>81.740281714285729</v>
      </c>
    </row>
    <row r="1766" spans="9:10">
      <c r="I1766">
        <v>6063.4013000000004</v>
      </c>
      <c r="J1766">
        <v>81.674651306122456</v>
      </c>
    </row>
    <row r="1767" spans="9:10">
      <c r="I1767">
        <v>6064.4580999999998</v>
      </c>
      <c r="J1767">
        <v>81.606926081632665</v>
      </c>
    </row>
    <row r="1768" spans="9:10">
      <c r="I1768">
        <v>6065.5320000000002</v>
      </c>
      <c r="J1768">
        <v>81.537065795918352</v>
      </c>
    </row>
    <row r="1769" spans="9:10">
      <c r="I1769">
        <v>6066.6232</v>
      </c>
      <c r="J1769">
        <v>81.465030204081657</v>
      </c>
    </row>
    <row r="1770" spans="9:10">
      <c r="I1770">
        <v>6067.7317000000003</v>
      </c>
      <c r="J1770">
        <v>81.390777673469373</v>
      </c>
    </row>
    <row r="1771" spans="9:10">
      <c r="I1771">
        <v>6068.8577999999998</v>
      </c>
      <c r="J1771">
        <v>81.314266918367366</v>
      </c>
    </row>
    <row r="1772" spans="9:10">
      <c r="I1772">
        <v>6070.0015999999996</v>
      </c>
      <c r="J1772">
        <v>81.235454571428562</v>
      </c>
    </row>
    <row r="1773" spans="9:10">
      <c r="I1773">
        <v>6071.1630999999998</v>
      </c>
      <c r="J1773">
        <v>81.154297612244918</v>
      </c>
    </row>
    <row r="1774" spans="9:10">
      <c r="I1774">
        <v>6072.3425999999999</v>
      </c>
      <c r="J1774">
        <v>81.07075128571428</v>
      </c>
    </row>
    <row r="1775" spans="9:10">
      <c r="I1775">
        <v>6073.5401000000002</v>
      </c>
      <c r="J1775">
        <v>80.98477153061225</v>
      </c>
    </row>
    <row r="1776" spans="9:10">
      <c r="I1776">
        <v>6074.7557999999999</v>
      </c>
      <c r="J1776">
        <v>80.896311510204086</v>
      </c>
    </row>
    <row r="1777" spans="9:10">
      <c r="I1777">
        <v>6075.99</v>
      </c>
      <c r="J1777">
        <v>80.805324734693855</v>
      </c>
    </row>
    <row r="1778" spans="9:10">
      <c r="I1778">
        <v>6077.2425999999996</v>
      </c>
      <c r="J1778">
        <v>80.711764020408154</v>
      </c>
    </row>
    <row r="1779" spans="9:10">
      <c r="I1779">
        <v>6078.5140000000001</v>
      </c>
      <c r="J1779">
        <v>80.615579755102075</v>
      </c>
    </row>
    <row r="1780" spans="9:10">
      <c r="I1780">
        <v>6079.8042999999998</v>
      </c>
      <c r="J1780">
        <v>80.516723020408165</v>
      </c>
    </row>
    <row r="1781" spans="9:10">
      <c r="I1781">
        <v>6081.1135999999997</v>
      </c>
      <c r="J1781">
        <v>80.415142816326551</v>
      </c>
    </row>
    <row r="1782" spans="9:10">
      <c r="I1782">
        <v>6082.4422999999997</v>
      </c>
      <c r="J1782">
        <v>80.310787102040791</v>
      </c>
    </row>
    <row r="1783" spans="9:10">
      <c r="I1783">
        <v>6083.7902999999997</v>
      </c>
      <c r="J1783">
        <v>80.203603142857148</v>
      </c>
    </row>
    <row r="1784" spans="9:10">
      <c r="I1784">
        <v>6085.1580999999996</v>
      </c>
      <c r="J1784">
        <v>80.093536469387772</v>
      </c>
    </row>
    <row r="1785" spans="9:10">
      <c r="I1785">
        <v>6086.5457999999999</v>
      </c>
      <c r="J1785">
        <v>79.980531918367376</v>
      </c>
    </row>
    <row r="1786" spans="9:10">
      <c r="I1786">
        <v>6087.9534999999996</v>
      </c>
      <c r="J1786">
        <v>79.864532591836749</v>
      </c>
    </row>
    <row r="1787" spans="9:10">
      <c r="I1787">
        <v>6089.3816999999999</v>
      </c>
      <c r="J1787">
        <v>79.745480551020421</v>
      </c>
    </row>
    <row r="1788" spans="9:10">
      <c r="I1788">
        <v>6090.8303999999998</v>
      </c>
      <c r="J1788">
        <v>79.623316469387774</v>
      </c>
    </row>
    <row r="1789" spans="9:10">
      <c r="I1789">
        <v>6092.2999</v>
      </c>
      <c r="J1789">
        <v>79.497978938775489</v>
      </c>
    </row>
    <row r="1790" spans="9:10">
      <c r="I1790">
        <v>6093.7905000000001</v>
      </c>
      <c r="J1790">
        <v>79.369405857142866</v>
      </c>
    </row>
    <row r="1791" spans="9:10">
      <c r="I1791">
        <v>6093.7905000000001</v>
      </c>
      <c r="J1791">
        <v>79.369405857142866</v>
      </c>
    </row>
    <row r="1792" spans="9:10">
      <c r="I1792">
        <v>6116.9989999999998</v>
      </c>
      <c r="J1792">
        <v>77.35642857142858</v>
      </c>
    </row>
    <row r="1793" spans="9:10">
      <c r="I1793">
        <v>6119.1589999999997</v>
      </c>
      <c r="J1793">
        <v>77.169081632653061</v>
      </c>
    </row>
    <row r="1794" spans="9:10">
      <c r="I1794">
        <v>6119.3437999999996</v>
      </c>
      <c r="J1794">
        <v>77.153044040816326</v>
      </c>
    </row>
    <row r="1795" spans="9:10">
      <c r="I1795">
        <v>6120.7635</v>
      </c>
      <c r="J1795">
        <v>77.029186551020402</v>
      </c>
    </row>
    <row r="1796" spans="9:10">
      <c r="I1796">
        <v>6122.2970999999998</v>
      </c>
      <c r="J1796">
        <v>76.893948081632672</v>
      </c>
    </row>
    <row r="1797" spans="9:10">
      <c r="I1797">
        <v>6123.8527000000004</v>
      </c>
      <c r="J1797">
        <v>76.755276306122454</v>
      </c>
    </row>
    <row r="1798" spans="9:10">
      <c r="I1798">
        <v>6125.4305000000004</v>
      </c>
      <c r="J1798">
        <v>76.613102530612238</v>
      </c>
    </row>
    <row r="1799" spans="9:10">
      <c r="I1799">
        <v>6127.0308000000005</v>
      </c>
      <c r="J1799">
        <v>76.467354938775486</v>
      </c>
    </row>
    <row r="1800" spans="9:10">
      <c r="I1800">
        <v>6128.6540000000005</v>
      </c>
      <c r="J1800">
        <v>76.317960673469415</v>
      </c>
    </row>
    <row r="1801" spans="9:10">
      <c r="I1801">
        <v>6130.3004000000001</v>
      </c>
      <c r="J1801">
        <v>76.164844448979579</v>
      </c>
    </row>
    <row r="1802" spans="9:10">
      <c r="I1802">
        <v>6131.9704000000002</v>
      </c>
      <c r="J1802">
        <v>76.007928551020427</v>
      </c>
    </row>
    <row r="1803" spans="9:10">
      <c r="I1803">
        <v>6133.6643000000004</v>
      </c>
      <c r="J1803">
        <v>75.847133530612268</v>
      </c>
    </row>
    <row r="1804" spans="9:10">
      <c r="I1804">
        <v>6135.3824000000004</v>
      </c>
      <c r="J1804">
        <v>75.682377163265329</v>
      </c>
    </row>
    <row r="1805" spans="9:10">
      <c r="I1805">
        <v>6137.1252999999997</v>
      </c>
      <c r="J1805">
        <v>75.513575142857178</v>
      </c>
    </row>
    <row r="1806" spans="9:10">
      <c r="I1806">
        <v>6138.8932000000004</v>
      </c>
      <c r="J1806">
        <v>75.34064038775513</v>
      </c>
    </row>
    <row r="1807" spans="9:10">
      <c r="I1807">
        <v>6140.6866</v>
      </c>
      <c r="J1807">
        <v>75.163482693877526</v>
      </c>
    </row>
    <row r="1808" spans="9:10">
      <c r="I1808">
        <v>6142.5059000000001</v>
      </c>
      <c r="J1808">
        <v>74.982009775510207</v>
      </c>
    </row>
    <row r="1809" spans="9:10">
      <c r="I1809">
        <v>6144.3517000000002</v>
      </c>
      <c r="J1809">
        <v>74.796125877551034</v>
      </c>
    </row>
    <row r="1810" spans="9:10">
      <c r="I1810">
        <v>6146.2242999999999</v>
      </c>
      <c r="J1810">
        <v>74.60573212244897</v>
      </c>
    </row>
    <row r="1811" spans="9:10">
      <c r="I1811">
        <v>6148.1242000000002</v>
      </c>
      <c r="J1811">
        <v>74.410726857142848</v>
      </c>
    </row>
    <row r="1812" spans="9:10">
      <c r="I1812">
        <v>6150.0519999999997</v>
      </c>
      <c r="J1812">
        <v>74.211004612244906</v>
      </c>
    </row>
    <row r="1813" spans="9:10">
      <c r="I1813">
        <v>6152.0082000000002</v>
      </c>
      <c r="J1813">
        <v>74.006456448979606</v>
      </c>
    </row>
    <row r="1814" spans="9:10">
      <c r="I1814">
        <v>6153.9933000000001</v>
      </c>
      <c r="J1814">
        <v>73.796969265306117</v>
      </c>
    </row>
    <row r="1815" spans="9:10">
      <c r="I1815">
        <v>6156.0079999999998</v>
      </c>
      <c r="J1815">
        <v>73.582426836734712</v>
      </c>
    </row>
    <row r="1816" spans="9:10">
      <c r="I1816">
        <v>6158.0527000000002</v>
      </c>
      <c r="J1816">
        <v>73.362707734693899</v>
      </c>
    </row>
    <row r="1817" spans="9:10">
      <c r="I1817">
        <v>6160.1282000000001</v>
      </c>
      <c r="J1817">
        <v>73.137687408163288</v>
      </c>
    </row>
    <row r="1818" spans="9:10">
      <c r="I1818">
        <v>6162.2349999999997</v>
      </c>
      <c r="J1818">
        <v>72.907235755102064</v>
      </c>
    </row>
    <row r="1819" spans="9:10">
      <c r="I1819">
        <v>6164.3738999999996</v>
      </c>
      <c r="J1819">
        <v>72.671218163265308</v>
      </c>
    </row>
    <row r="1820" spans="9:10">
      <c r="I1820">
        <v>6166.5455000000002</v>
      </c>
      <c r="J1820">
        <v>72.429495163265315</v>
      </c>
    </row>
    <row r="1821" spans="9:10">
      <c r="I1821">
        <v>6168.7506000000003</v>
      </c>
      <c r="J1821">
        <v>72.181921387755096</v>
      </c>
    </row>
    <row r="1822" spans="9:10">
      <c r="I1822">
        <v>6170.9898999999996</v>
      </c>
      <c r="J1822">
        <v>71.928345918367341</v>
      </c>
    </row>
    <row r="1823" spans="9:10">
      <c r="I1823">
        <v>6173.2641999999996</v>
      </c>
      <c r="J1823">
        <v>71.668612979591842</v>
      </c>
    </row>
    <row r="1824" spans="9:10">
      <c r="I1824">
        <v>6175.5744000000004</v>
      </c>
      <c r="J1824">
        <v>71.402558816326547</v>
      </c>
    </row>
    <row r="1825" spans="9:10">
      <c r="I1825">
        <v>6175.5744000000004</v>
      </c>
      <c r="J1825">
        <v>71.402558816326547</v>
      </c>
    </row>
    <row r="1826" spans="9:10">
      <c r="I1826">
        <v>6349.3815999999997</v>
      </c>
      <c r="J1826">
        <v>51.30240932653065</v>
      </c>
    </row>
    <row r="1827" spans="9:10">
      <c r="I1827">
        <v>6349.3815999999997</v>
      </c>
      <c r="J1827">
        <v>51.30240932653065</v>
      </c>
    </row>
    <row r="1828" spans="9:10">
      <c r="I1828">
        <v>6378.6769000000004</v>
      </c>
      <c r="J1828">
        <v>49.254387755102044</v>
      </c>
    </row>
    <row r="1829" spans="9:10">
      <c r="I1829">
        <v>6383.3320999999996</v>
      </c>
      <c r="J1829">
        <v>49.175691979591797</v>
      </c>
    </row>
    <row r="1830" spans="9:10">
      <c r="I1830">
        <v>6384.8752999999997</v>
      </c>
      <c r="J1830">
        <v>49.164537551020459</v>
      </c>
    </row>
    <row r="1831" spans="9:10">
      <c r="I1831">
        <v>6385.9684999999999</v>
      </c>
      <c r="J1831">
        <v>49.161135816326563</v>
      </c>
    </row>
    <row r="1832" spans="9:10">
      <c r="I1832">
        <v>6386.8684999999996</v>
      </c>
      <c r="J1832">
        <v>49.160714285714292</v>
      </c>
    </row>
    <row r="1833" spans="9:10">
      <c r="I1833">
        <v>6386.8684999999996</v>
      </c>
      <c r="J1833">
        <v>49.160714285714292</v>
      </c>
    </row>
    <row r="1834" spans="9:10">
      <c r="I1834">
        <v>6386.8684999999996</v>
      </c>
      <c r="J1834">
        <v>49.160714285714292</v>
      </c>
    </row>
    <row r="1835" spans="9:10">
      <c r="I1835">
        <v>6416.8684999999996</v>
      </c>
      <c r="J1835">
        <v>49.160714285714292</v>
      </c>
    </row>
    <row r="1836" spans="9:10">
      <c r="I1836">
        <v>6416.8684999999996</v>
      </c>
      <c r="J1836">
        <v>49.160714285714292</v>
      </c>
    </row>
    <row r="1837" spans="9:10">
      <c r="I1837">
        <v>6416.8801999999996</v>
      </c>
      <c r="J1837">
        <v>49.160714285714292</v>
      </c>
    </row>
    <row r="1838" spans="9:10">
      <c r="I1838">
        <v>6417.6139000000003</v>
      </c>
      <c r="J1838">
        <v>49.160569608294963</v>
      </c>
    </row>
    <row r="1839" spans="9:10">
      <c r="I1839">
        <v>6417.6406999999999</v>
      </c>
      <c r="J1839">
        <v>49.160553463133638</v>
      </c>
    </row>
    <row r="1840" spans="9:10">
      <c r="I1840">
        <v>6417.9741000000004</v>
      </c>
      <c r="J1840">
        <v>49.160255092165883</v>
      </c>
    </row>
    <row r="1841" spans="9:10">
      <c r="I1841">
        <v>6418.3338999999996</v>
      </c>
      <c r="J1841">
        <v>49.15973110829492</v>
      </c>
    </row>
    <row r="1842" spans="9:10">
      <c r="I1842">
        <v>6418.6936999999998</v>
      </c>
      <c r="J1842">
        <v>49.158997447004595</v>
      </c>
    </row>
    <row r="1843" spans="9:10">
      <c r="I1843">
        <v>6419.0536000000002</v>
      </c>
      <c r="J1843">
        <v>49.158054317972336</v>
      </c>
    </row>
    <row r="1844" spans="9:10">
      <c r="I1844">
        <v>6419.4135999999999</v>
      </c>
      <c r="J1844">
        <v>49.15690109216591</v>
      </c>
    </row>
    <row r="1845" spans="9:10">
      <c r="I1845">
        <v>6419.7736000000004</v>
      </c>
      <c r="J1845">
        <v>49.155538188940113</v>
      </c>
    </row>
    <row r="1846" spans="9:10">
      <c r="I1846">
        <v>6420.1337999999996</v>
      </c>
      <c r="J1846">
        <v>49.153964769585237</v>
      </c>
    </row>
    <row r="1847" spans="9:10">
      <c r="I1847">
        <v>6420.4939999999997</v>
      </c>
      <c r="J1847">
        <v>49.152181253456256</v>
      </c>
    </row>
    <row r="1848" spans="9:10">
      <c r="I1848">
        <v>6420.8544000000002</v>
      </c>
      <c r="J1848">
        <v>49.150187221198188</v>
      </c>
    </row>
    <row r="1849" spans="9:10">
      <c r="I1849">
        <v>6421.2150000000001</v>
      </c>
      <c r="J1849">
        <v>49.147982463133665</v>
      </c>
    </row>
    <row r="1850" spans="9:10">
      <c r="I1850">
        <v>6421.5756000000001</v>
      </c>
      <c r="J1850">
        <v>49.145566559907834</v>
      </c>
    </row>
    <row r="1851" spans="9:10">
      <c r="I1851">
        <v>6421.9364999999998</v>
      </c>
      <c r="J1851">
        <v>49.142939511520758</v>
      </c>
    </row>
    <row r="1852" spans="9:10">
      <c r="I1852">
        <v>6422.2974999999997</v>
      </c>
      <c r="J1852">
        <v>49.140100688940073</v>
      </c>
    </row>
    <row r="1853" spans="9:10">
      <c r="I1853">
        <v>6422.6587</v>
      </c>
      <c r="J1853">
        <v>49.137050092165921</v>
      </c>
    </row>
    <row r="1854" spans="9:10">
      <c r="I1854">
        <v>6423.0201999999999</v>
      </c>
      <c r="J1854">
        <v>49.133787092165875</v>
      </c>
    </row>
    <row r="1855" spans="9:10">
      <c r="I1855">
        <v>6423.3818000000001</v>
      </c>
      <c r="J1855">
        <v>49.130311479262701</v>
      </c>
    </row>
    <row r="1856" spans="9:10">
      <c r="I1856">
        <v>6423.7437</v>
      </c>
      <c r="J1856">
        <v>49.12662262442398</v>
      </c>
    </row>
    <row r="1857" spans="9:10">
      <c r="I1857">
        <v>6424.1058999999996</v>
      </c>
      <c r="J1857">
        <v>49.122720317972345</v>
      </c>
    </row>
    <row r="1858" spans="9:10">
      <c r="I1858">
        <v>6424.4683000000005</v>
      </c>
      <c r="J1858">
        <v>49.118604140553003</v>
      </c>
    </row>
    <row r="1859" spans="9:10">
      <c r="I1859">
        <v>6424.8310000000001</v>
      </c>
      <c r="J1859">
        <v>49.11427325345624</v>
      </c>
    </row>
    <row r="1860" spans="9:10">
      <c r="I1860">
        <v>6425.1940000000004</v>
      </c>
      <c r="J1860">
        <v>49.109727447004616</v>
      </c>
    </row>
    <row r="1861" spans="9:10">
      <c r="I1861">
        <v>6425.5613000000003</v>
      </c>
      <c r="J1861">
        <v>49.104914721198163</v>
      </c>
    </row>
    <row r="1862" spans="9:10">
      <c r="I1862">
        <v>6425.6217999999999</v>
      </c>
      <c r="J1862">
        <v>49.104101382488487</v>
      </c>
    </row>
    <row r="1863" spans="9:10">
      <c r="I1863">
        <v>6425.9186</v>
      </c>
      <c r="J1863">
        <v>49.100028817972365</v>
      </c>
    </row>
    <row r="1864" spans="9:10">
      <c r="I1864">
        <v>6425.9405999999999</v>
      </c>
      <c r="J1864">
        <v>49.099721221198145</v>
      </c>
    </row>
    <row r="1865" spans="9:10">
      <c r="I1865">
        <v>6426.2592999999997</v>
      </c>
      <c r="J1865">
        <v>49.09519093087556</v>
      </c>
    </row>
    <row r="1866" spans="9:10">
      <c r="I1866">
        <v>6426.3361999999997</v>
      </c>
      <c r="J1866">
        <v>49.094076285714294</v>
      </c>
    </row>
    <row r="1867" spans="9:10">
      <c r="I1867">
        <v>6426.6818999999996</v>
      </c>
      <c r="J1867">
        <v>49.08895638248849</v>
      </c>
    </row>
    <row r="1868" spans="9:10">
      <c r="I1868">
        <v>6426.7479000000003</v>
      </c>
      <c r="J1868">
        <v>49.0879612534562</v>
      </c>
    </row>
    <row r="1869" spans="9:10">
      <c r="I1869">
        <v>6427.1217999999999</v>
      </c>
      <c r="J1869">
        <v>49.082202253456231</v>
      </c>
    </row>
    <row r="1870" spans="9:10">
      <c r="I1870">
        <v>6427.1756999999998</v>
      </c>
      <c r="J1870">
        <v>49.081356834101392</v>
      </c>
    </row>
    <row r="1871" spans="9:10">
      <c r="I1871">
        <v>6427.5789000000004</v>
      </c>
      <c r="J1871">
        <v>49.07490799539169</v>
      </c>
    </row>
    <row r="1872" spans="9:10">
      <c r="I1872">
        <v>6427.6197000000002</v>
      </c>
      <c r="J1872">
        <v>49.074244366359459</v>
      </c>
    </row>
    <row r="1873" spans="9:10">
      <c r="I1873">
        <v>6428.0532999999996</v>
      </c>
      <c r="J1873">
        <v>49.067052640552973</v>
      </c>
    </row>
    <row r="1874" spans="9:10">
      <c r="I1874">
        <v>6428.0798999999997</v>
      </c>
      <c r="J1874">
        <v>49.06660455990783</v>
      </c>
    </row>
    <row r="1875" spans="9:10">
      <c r="I1875">
        <v>6428.5451000000003</v>
      </c>
      <c r="J1875">
        <v>49.058614801843326</v>
      </c>
    </row>
    <row r="1876" spans="9:10">
      <c r="I1876">
        <v>6428.5563000000002</v>
      </c>
      <c r="J1876">
        <v>49.058418543778828</v>
      </c>
    </row>
    <row r="1877" spans="9:10">
      <c r="I1877">
        <v>6429.0488999999998</v>
      </c>
      <c r="J1877">
        <v>49.049666608294956</v>
      </c>
    </row>
    <row r="1878" spans="9:10">
      <c r="I1878">
        <v>6429.5577999999996</v>
      </c>
      <c r="J1878">
        <v>49.040329672811069</v>
      </c>
    </row>
    <row r="1879" spans="9:10">
      <c r="I1879">
        <v>6430.0829000000003</v>
      </c>
      <c r="J1879">
        <v>49.030388027649778</v>
      </c>
    </row>
    <row r="1880" spans="9:10">
      <c r="I1880">
        <v>6430.6243999999997</v>
      </c>
      <c r="J1880">
        <v>49.01982259216588</v>
      </c>
    </row>
    <row r="1881" spans="9:10">
      <c r="I1881">
        <v>6431.1822000000002</v>
      </c>
      <c r="J1881">
        <v>49.008613866359475</v>
      </c>
    </row>
    <row r="1882" spans="9:10">
      <c r="I1882">
        <v>6431.7563</v>
      </c>
      <c r="J1882">
        <v>48.996741930875579</v>
      </c>
    </row>
    <row r="1883" spans="9:10">
      <c r="I1883">
        <v>6432.3468000000003</v>
      </c>
      <c r="J1883">
        <v>48.984187076036875</v>
      </c>
    </row>
    <row r="1884" spans="9:10">
      <c r="I1884">
        <v>6432.9538000000002</v>
      </c>
      <c r="J1884">
        <v>48.970929592165923</v>
      </c>
    </row>
    <row r="1885" spans="9:10">
      <c r="I1885">
        <v>6433.5771999999997</v>
      </c>
      <c r="J1885">
        <v>48.956949769585272</v>
      </c>
    </row>
    <row r="1886" spans="9:10">
      <c r="I1886">
        <v>6434.2170999999998</v>
      </c>
      <c r="J1886">
        <v>48.942227059907843</v>
      </c>
    </row>
    <row r="1887" spans="9:10">
      <c r="I1887">
        <v>6434.8734999999997</v>
      </c>
      <c r="J1887">
        <v>48.926741753456241</v>
      </c>
    </row>
    <row r="1888" spans="9:10">
      <c r="I1888">
        <v>6435.5465999999997</v>
      </c>
      <c r="J1888">
        <v>48.910473092165887</v>
      </c>
    </row>
    <row r="1889" spans="9:10">
      <c r="I1889">
        <v>6436.2362000000003</v>
      </c>
      <c r="J1889">
        <v>48.893400947004601</v>
      </c>
    </row>
    <row r="1890" spans="9:10">
      <c r="I1890">
        <v>6436.9425000000001</v>
      </c>
      <c r="J1890">
        <v>48.875504350230429</v>
      </c>
    </row>
    <row r="1891" spans="9:10">
      <c r="I1891">
        <v>6437.6656000000003</v>
      </c>
      <c r="J1891">
        <v>48.856762753456216</v>
      </c>
    </row>
    <row r="1892" spans="9:10">
      <c r="I1892">
        <v>6438.4054999999998</v>
      </c>
      <c r="J1892">
        <v>48.837154979262699</v>
      </c>
    </row>
    <row r="1893" spans="9:10">
      <c r="I1893">
        <v>6439.1621999999998</v>
      </c>
      <c r="J1893">
        <v>48.816660059907861</v>
      </c>
    </row>
    <row r="1894" spans="9:10">
      <c r="I1894">
        <v>6439.9358000000002</v>
      </c>
      <c r="J1894">
        <v>48.795256608294949</v>
      </c>
    </row>
    <row r="1895" spans="9:10">
      <c r="I1895">
        <v>6440.7263999999996</v>
      </c>
      <c r="J1895">
        <v>48.772923027649782</v>
      </c>
    </row>
    <row r="1896" spans="9:10">
      <c r="I1896">
        <v>6441.5339999999997</v>
      </c>
      <c r="J1896">
        <v>48.749637301843322</v>
      </c>
    </row>
    <row r="1897" spans="9:10">
      <c r="I1897">
        <v>6442.3588</v>
      </c>
      <c r="J1897">
        <v>48.72537783410138</v>
      </c>
    </row>
    <row r="1898" spans="9:10">
      <c r="I1898">
        <v>6443.2007000000003</v>
      </c>
      <c r="J1898">
        <v>48.700122398617495</v>
      </c>
    </row>
    <row r="1899" spans="9:10">
      <c r="I1899">
        <v>6444.06</v>
      </c>
      <c r="J1899">
        <v>48.673848140553027</v>
      </c>
    </row>
    <row r="1900" spans="9:10">
      <c r="I1900">
        <v>6444.9364999999998</v>
      </c>
      <c r="J1900">
        <v>48.646532414746581</v>
      </c>
    </row>
    <row r="1901" spans="9:10">
      <c r="I1901">
        <v>6445.8306000000002</v>
      </c>
      <c r="J1901">
        <v>48.618152366359467</v>
      </c>
    </row>
    <row r="1902" spans="9:10">
      <c r="I1902">
        <v>6446.7421999999997</v>
      </c>
      <c r="J1902">
        <v>48.588684721198184</v>
      </c>
    </row>
    <row r="1903" spans="9:10">
      <c r="I1903">
        <v>6447.6714000000002</v>
      </c>
      <c r="J1903">
        <v>48.558105576036901</v>
      </c>
    </row>
    <row r="1904" spans="9:10">
      <c r="I1904">
        <v>6448.6183000000001</v>
      </c>
      <c r="J1904">
        <v>48.526391237327196</v>
      </c>
    </row>
    <row r="1905" spans="9:10">
      <c r="I1905">
        <v>6449.5830999999998</v>
      </c>
      <c r="J1905">
        <v>48.493517592165915</v>
      </c>
    </row>
    <row r="1906" spans="9:10">
      <c r="I1906">
        <v>6450.5658000000003</v>
      </c>
      <c r="J1906">
        <v>48.459459688940072</v>
      </c>
    </row>
    <row r="1907" spans="9:10">
      <c r="I1907">
        <v>6451.5667000000003</v>
      </c>
      <c r="J1907">
        <v>48.42419278571429</v>
      </c>
    </row>
    <row r="1908" spans="9:10">
      <c r="I1908">
        <v>6452.5856999999996</v>
      </c>
      <c r="J1908">
        <v>48.387691511520721</v>
      </c>
    </row>
    <row r="1909" spans="9:10">
      <c r="I1909">
        <v>6453.6229999999996</v>
      </c>
      <c r="J1909">
        <v>48.349930076036898</v>
      </c>
    </row>
    <row r="1910" spans="9:10">
      <c r="I1910">
        <v>6454.6787000000004</v>
      </c>
      <c r="J1910">
        <v>48.310882479262695</v>
      </c>
    </row>
    <row r="1911" spans="9:10">
      <c r="I1911">
        <v>6455.7529999999997</v>
      </c>
      <c r="J1911">
        <v>48.270522092165919</v>
      </c>
    </row>
    <row r="1912" spans="9:10">
      <c r="I1912">
        <v>6456.8460999999998</v>
      </c>
      <c r="J1912">
        <v>48.228821866359468</v>
      </c>
    </row>
    <row r="1913" spans="9:10">
      <c r="I1913">
        <v>6457.9579999999996</v>
      </c>
      <c r="J1913">
        <v>48.185754334101397</v>
      </c>
    </row>
    <row r="1914" spans="9:10">
      <c r="I1914">
        <v>6459.0888999999997</v>
      </c>
      <c r="J1914">
        <v>48.141291398617518</v>
      </c>
    </row>
    <row r="1915" spans="9:10">
      <c r="I1915">
        <v>6460.2389999999996</v>
      </c>
      <c r="J1915">
        <v>48.095404753456201</v>
      </c>
    </row>
    <row r="1916" spans="9:10">
      <c r="I1916">
        <v>6461.4084999999995</v>
      </c>
      <c r="J1916">
        <v>48.048065463133625</v>
      </c>
    </row>
    <row r="1917" spans="9:10">
      <c r="I1917">
        <v>6462.5973999999997</v>
      </c>
      <c r="J1917">
        <v>47.999243543778789</v>
      </c>
    </row>
    <row r="1918" spans="9:10">
      <c r="I1918">
        <v>6463.8060999999998</v>
      </c>
      <c r="J1918">
        <v>47.948909221198136</v>
      </c>
    </row>
    <row r="1919" spans="9:10">
      <c r="I1919">
        <v>6465.0346</v>
      </c>
      <c r="J1919">
        <v>47.897031672811082</v>
      </c>
    </row>
    <row r="1920" spans="9:10">
      <c r="I1920">
        <v>6466.2831999999999</v>
      </c>
      <c r="J1920">
        <v>47.84357965668206</v>
      </c>
    </row>
    <row r="1921" spans="9:10">
      <c r="I1921">
        <v>6467.5520999999999</v>
      </c>
      <c r="J1921">
        <v>47.78852067281106</v>
      </c>
    </row>
    <row r="1922" spans="9:10">
      <c r="I1922">
        <v>6468.8414000000002</v>
      </c>
      <c r="J1922">
        <v>47.731822221198186</v>
      </c>
    </row>
    <row r="1923" spans="9:10">
      <c r="I1923">
        <v>6470.1513999999997</v>
      </c>
      <c r="J1923">
        <v>47.673450963133632</v>
      </c>
    </row>
    <row r="1924" spans="9:10">
      <c r="I1924">
        <v>6471.4823999999999</v>
      </c>
      <c r="J1924">
        <v>47.613372721198132</v>
      </c>
    </row>
    <row r="1925" spans="9:10">
      <c r="I1925">
        <v>6472.8344999999999</v>
      </c>
      <c r="J1925">
        <v>47.551552269585279</v>
      </c>
    </row>
    <row r="1926" spans="9:10">
      <c r="I1926">
        <v>6474.2079999999996</v>
      </c>
      <c r="J1926">
        <v>47.487954172811094</v>
      </c>
    </row>
    <row r="1927" spans="9:10">
      <c r="I1927">
        <v>6475.6031000000003</v>
      </c>
      <c r="J1927">
        <v>47.422541317972367</v>
      </c>
    </row>
    <row r="1928" spans="9:10">
      <c r="I1928">
        <v>6477.0200999999997</v>
      </c>
      <c r="J1928">
        <v>47.355276592165929</v>
      </c>
    </row>
    <row r="1929" spans="9:10">
      <c r="I1929">
        <v>6478.4593000000004</v>
      </c>
      <c r="J1929">
        <v>47.286121205069136</v>
      </c>
    </row>
    <row r="1930" spans="9:10">
      <c r="I1930">
        <v>6479.9209000000001</v>
      </c>
      <c r="J1930">
        <v>47.215035947004594</v>
      </c>
    </row>
    <row r="1931" spans="9:10">
      <c r="I1931">
        <v>6481.4053000000004</v>
      </c>
      <c r="J1931">
        <v>47.141980350230405</v>
      </c>
    </row>
    <row r="1932" spans="9:10">
      <c r="I1932">
        <v>6482.9126999999999</v>
      </c>
      <c r="J1932">
        <v>47.066913108294941</v>
      </c>
    </row>
    <row r="1933" spans="9:10">
      <c r="I1933">
        <v>6484.4434000000001</v>
      </c>
      <c r="J1933">
        <v>46.989791237327204</v>
      </c>
    </row>
    <row r="1934" spans="9:10">
      <c r="I1934">
        <v>6485.9979000000003</v>
      </c>
      <c r="J1934">
        <v>46.910571124423974</v>
      </c>
    </row>
    <row r="1935" spans="9:10">
      <c r="I1935">
        <v>6487.5762999999997</v>
      </c>
      <c r="J1935">
        <v>46.829207898617511</v>
      </c>
    </row>
    <row r="1936" spans="9:10">
      <c r="I1936">
        <v>6489.1791000000003</v>
      </c>
      <c r="J1936">
        <v>46.745655430875573</v>
      </c>
    </row>
    <row r="1937" spans="9:10">
      <c r="I1937">
        <v>6490.8065999999999</v>
      </c>
      <c r="J1937">
        <v>46.659865914746518</v>
      </c>
    </row>
    <row r="1938" spans="9:10">
      <c r="I1938">
        <v>6492.4593000000004</v>
      </c>
      <c r="J1938">
        <v>46.571790705069141</v>
      </c>
    </row>
    <row r="1939" spans="9:10">
      <c r="I1939">
        <v>6494.1373999999996</v>
      </c>
      <c r="J1939">
        <v>46.481379479262657</v>
      </c>
    </row>
    <row r="1940" spans="9:10">
      <c r="I1940">
        <v>6495.8414000000002</v>
      </c>
      <c r="J1940">
        <v>46.388580237327226</v>
      </c>
    </row>
    <row r="1941" spans="9:10">
      <c r="I1941">
        <v>6497.5717999999997</v>
      </c>
      <c r="J1941">
        <v>46.293339511520742</v>
      </c>
    </row>
    <row r="1942" spans="9:10">
      <c r="I1942">
        <v>6499.3289000000004</v>
      </c>
      <c r="J1942">
        <v>46.195602366359473</v>
      </c>
    </row>
    <row r="1943" spans="9:10">
      <c r="I1943">
        <v>6501.1133</v>
      </c>
      <c r="J1943">
        <v>46.09531176958528</v>
      </c>
    </row>
    <row r="1944" spans="9:10">
      <c r="I1944">
        <v>6502.9252999999999</v>
      </c>
      <c r="J1944">
        <v>45.992409430875611</v>
      </c>
    </row>
    <row r="1945" spans="9:10">
      <c r="I1945">
        <v>6504.7655000000004</v>
      </c>
      <c r="J1945">
        <v>45.886834543778839</v>
      </c>
    </row>
    <row r="1946" spans="9:10">
      <c r="I1946">
        <v>6506.6343999999999</v>
      </c>
      <c r="J1946">
        <v>45.778524414746521</v>
      </c>
    </row>
    <row r="1947" spans="9:10">
      <c r="I1947">
        <v>6508.5325999999995</v>
      </c>
      <c r="J1947">
        <v>45.667414882488465</v>
      </c>
    </row>
    <row r="1948" spans="9:10">
      <c r="I1948">
        <v>6510.4605000000001</v>
      </c>
      <c r="J1948">
        <v>45.553438640552976</v>
      </c>
    </row>
    <row r="1949" spans="9:10">
      <c r="I1949">
        <v>6512.4188000000004</v>
      </c>
      <c r="J1949">
        <v>45.436526705069106</v>
      </c>
    </row>
    <row r="1950" spans="9:10">
      <c r="I1950">
        <v>6514.4080999999996</v>
      </c>
      <c r="J1950">
        <v>45.316607576036866</v>
      </c>
    </row>
    <row r="1951" spans="9:10">
      <c r="I1951">
        <v>6516.4288999999999</v>
      </c>
      <c r="J1951">
        <v>45.193607027649769</v>
      </c>
    </row>
    <row r="1952" spans="9:10">
      <c r="I1952">
        <v>6518.4821000000002</v>
      </c>
      <c r="J1952">
        <v>45.067448108294904</v>
      </c>
    </row>
    <row r="1953" spans="9:10">
      <c r="I1953">
        <v>6520.5681000000004</v>
      </c>
      <c r="J1953">
        <v>44.938051350230424</v>
      </c>
    </row>
    <row r="1954" spans="9:10">
      <c r="I1954">
        <v>6522.6877000000004</v>
      </c>
      <c r="J1954">
        <v>44.805333930875577</v>
      </c>
    </row>
    <row r="1955" spans="9:10">
      <c r="I1955">
        <v>6524.8416999999999</v>
      </c>
      <c r="J1955">
        <v>44.669210092165876</v>
      </c>
    </row>
    <row r="1956" spans="9:10">
      <c r="I1956">
        <v>6527.0308999999997</v>
      </c>
      <c r="J1956">
        <v>44.52959072119819</v>
      </c>
    </row>
    <row r="1957" spans="9:10">
      <c r="I1957">
        <v>6529.2560000000003</v>
      </c>
      <c r="J1957">
        <v>44.386383350230396</v>
      </c>
    </row>
    <row r="1958" spans="9:10">
      <c r="I1958">
        <v>6531.5178999999998</v>
      </c>
      <c r="J1958">
        <v>44.239491317972352</v>
      </c>
    </row>
    <row r="1959" spans="9:10">
      <c r="I1959">
        <v>6533.8173999999999</v>
      </c>
      <c r="J1959">
        <v>44.088814398617529</v>
      </c>
    </row>
    <row r="1960" spans="9:10">
      <c r="I1960">
        <v>6536.1554999999998</v>
      </c>
      <c r="J1960">
        <v>43.934248592165886</v>
      </c>
    </row>
    <row r="1961" spans="9:10">
      <c r="I1961">
        <v>6538.5330999999996</v>
      </c>
      <c r="J1961">
        <v>43.775685076036851</v>
      </c>
    </row>
    <row r="1962" spans="9:10">
      <c r="I1962">
        <v>6540.9512999999997</v>
      </c>
      <c r="J1962">
        <v>43.613010205069102</v>
      </c>
    </row>
    <row r="1963" spans="9:10">
      <c r="I1963">
        <v>6543.4110000000001</v>
      </c>
      <c r="J1963">
        <v>43.446105930875554</v>
      </c>
    </row>
    <row r="1964" spans="9:10">
      <c r="I1964">
        <v>6545.9134000000004</v>
      </c>
      <c r="J1964">
        <v>43.274848963133621</v>
      </c>
    </row>
    <row r="1965" spans="9:10">
      <c r="I1965">
        <v>6548.4596000000001</v>
      </c>
      <c r="J1965">
        <v>43.099109930875592</v>
      </c>
    </row>
    <row r="1966" spans="9:10">
      <c r="I1966">
        <v>6551.0509000000002</v>
      </c>
      <c r="J1966">
        <v>42.918754430875559</v>
      </c>
    </row>
    <row r="1967" spans="9:10">
      <c r="I1967">
        <v>6551.0509000000002</v>
      </c>
      <c r="J1967">
        <v>42.918754430875559</v>
      </c>
    </row>
    <row r="1968" spans="9:10">
      <c r="I1968">
        <v>6611.4925999999996</v>
      </c>
      <c r="J1968">
        <v>38.694332721198144</v>
      </c>
    </row>
    <row r="1969" spans="9:10">
      <c r="I1969">
        <v>6611.4925999999996</v>
      </c>
      <c r="J1969">
        <v>38.694332721198144</v>
      </c>
    </row>
    <row r="1970" spans="9:10">
      <c r="I1970">
        <v>6620.3018000000002</v>
      </c>
      <c r="J1970">
        <v>38.151856350230446</v>
      </c>
    </row>
    <row r="1971" spans="9:10">
      <c r="I1971">
        <v>6621.1836000000003</v>
      </c>
      <c r="J1971">
        <v>38.105380301843347</v>
      </c>
    </row>
    <row r="1972" spans="9:10">
      <c r="I1972">
        <v>6621.2017999999998</v>
      </c>
      <c r="J1972">
        <v>38.104423963133648</v>
      </c>
    </row>
    <row r="1973" spans="9:10">
      <c r="I1973">
        <v>6621.2017999999998</v>
      </c>
      <c r="J1973">
        <v>38.104423963133648</v>
      </c>
    </row>
    <row r="1974" spans="9:10">
      <c r="I1974">
        <v>6623.3617999999997</v>
      </c>
      <c r="J1974">
        <v>37.991198156682032</v>
      </c>
    </row>
    <row r="1975" spans="9:10">
      <c r="I1975">
        <v>6644.3918000000003</v>
      </c>
      <c r="J1975">
        <v>36.888822059907859</v>
      </c>
    </row>
    <row r="1976" spans="9:10">
      <c r="I1976">
        <v>6644.3918000000003</v>
      </c>
      <c r="J1976">
        <v>36.888822059907859</v>
      </c>
    </row>
    <row r="1977" spans="9:10">
      <c r="I1977">
        <v>6664.4278999999997</v>
      </c>
      <c r="J1977">
        <v>36.217327188940097</v>
      </c>
    </row>
    <row r="1978" spans="9:10">
      <c r="I1978">
        <v>6669.0830999999998</v>
      </c>
      <c r="J1978">
        <v>36.169766269585232</v>
      </c>
    </row>
    <row r="1979" spans="9:10">
      <c r="I1979">
        <v>6670.6262999999999</v>
      </c>
      <c r="J1979">
        <v>36.163024930875608</v>
      </c>
    </row>
    <row r="1980" spans="9:10">
      <c r="I1980">
        <v>6671.7195000000002</v>
      </c>
      <c r="J1980">
        <v>36.160969043778827</v>
      </c>
    </row>
    <row r="1981" spans="9:10">
      <c r="I1981">
        <v>6672.6194999999998</v>
      </c>
      <c r="J1981">
        <v>36.160714285714292</v>
      </c>
    </row>
    <row r="1982" spans="9:10">
      <c r="I1982">
        <v>6672.6194999999998</v>
      </c>
      <c r="J1982">
        <v>36.160714285714292</v>
      </c>
    </row>
    <row r="1983" spans="9:10">
      <c r="I1983">
        <v>6672.6194999999998</v>
      </c>
      <c r="J1983">
        <v>36.160714285714292</v>
      </c>
    </row>
    <row r="1984" spans="9:10">
      <c r="I1984">
        <v>6702.6194999999998</v>
      </c>
      <c r="J1984">
        <v>36.160714285714292</v>
      </c>
    </row>
    <row r="1985" spans="9:10">
      <c r="I1985">
        <v>6702.6194999999998</v>
      </c>
      <c r="J1985">
        <v>36.160714285714292</v>
      </c>
    </row>
    <row r="1986" spans="9:10">
      <c r="I1986">
        <v>6702.6207000000004</v>
      </c>
      <c r="J1986">
        <v>36.160714285714292</v>
      </c>
    </row>
    <row r="1987" spans="9:10">
      <c r="I1987">
        <v>6703.3648999999996</v>
      </c>
      <c r="J1987">
        <v>36.160626029900349</v>
      </c>
    </row>
    <row r="1988" spans="9:10">
      <c r="I1988">
        <v>6703.3811999999998</v>
      </c>
      <c r="J1988">
        <v>36.160620018272418</v>
      </c>
    </row>
    <row r="1989" spans="9:10">
      <c r="I1989">
        <v>6703.7296999999999</v>
      </c>
      <c r="J1989">
        <v>36.160431611295699</v>
      </c>
    </row>
    <row r="1990" spans="9:10">
      <c r="I1990">
        <v>6704.0944</v>
      </c>
      <c r="J1990">
        <v>36.16010762292359</v>
      </c>
    </row>
    <row r="1991" spans="9:10">
      <c r="I1991">
        <v>6704.4591</v>
      </c>
      <c r="J1991">
        <v>36.159654064784071</v>
      </c>
    </row>
    <row r="1992" spans="9:10">
      <c r="I1992">
        <v>6704.8239000000003</v>
      </c>
      <c r="J1992">
        <v>36.159070936877093</v>
      </c>
    </row>
    <row r="1993" spans="9:10">
      <c r="I1993">
        <v>6705.1886999999997</v>
      </c>
      <c r="J1993">
        <v>36.15835798338869</v>
      </c>
    </row>
    <row r="1994" spans="9:10">
      <c r="I1994">
        <v>6705.5536000000002</v>
      </c>
      <c r="J1994">
        <v>36.157515332225934</v>
      </c>
    </row>
    <row r="1995" spans="9:10">
      <c r="I1995">
        <v>6705.9184999999998</v>
      </c>
      <c r="J1995">
        <v>36.156542855481717</v>
      </c>
    </row>
    <row r="1996" spans="9:10">
      <c r="I1996">
        <v>6706.2834999999995</v>
      </c>
      <c r="J1996">
        <v>36.155440553156154</v>
      </c>
    </row>
    <row r="1997" spans="9:10">
      <c r="I1997">
        <v>6706.6486000000004</v>
      </c>
      <c r="J1997">
        <v>36.154208169435208</v>
      </c>
    </row>
    <row r="1998" spans="9:10">
      <c r="I1998">
        <v>6707.0137999999997</v>
      </c>
      <c r="J1998">
        <v>36.152845704318956</v>
      </c>
    </row>
    <row r="1999" spans="9:10">
      <c r="I1999">
        <v>6707.3791000000001</v>
      </c>
      <c r="J1999">
        <v>36.151353157807314</v>
      </c>
    </row>
    <row r="2000" spans="9:10">
      <c r="I2000">
        <v>6707.7446</v>
      </c>
      <c r="J2000">
        <v>36.149730146179408</v>
      </c>
    </row>
    <row r="2001" spans="9:10">
      <c r="I2001">
        <v>6708.1100999999999</v>
      </c>
      <c r="J2001">
        <v>36.147976797342196</v>
      </c>
    </row>
    <row r="2002" spans="9:10">
      <c r="I2002">
        <v>6708.4758000000002</v>
      </c>
      <c r="J2002">
        <v>36.14609285548174</v>
      </c>
    </row>
    <row r="2003" spans="9:10">
      <c r="I2003">
        <v>6708.8416999999999</v>
      </c>
      <c r="J2003">
        <v>36.144078064784075</v>
      </c>
    </row>
    <row r="2004" spans="9:10">
      <c r="I2004">
        <v>6709.2076999999999</v>
      </c>
      <c r="J2004">
        <v>36.141932425249166</v>
      </c>
    </row>
    <row r="2005" spans="9:10">
      <c r="I2005">
        <v>6709.5738000000001</v>
      </c>
      <c r="J2005">
        <v>36.139655808970105</v>
      </c>
    </row>
    <row r="2006" spans="9:10">
      <c r="I2006">
        <v>6709.9402</v>
      </c>
      <c r="J2006">
        <v>36.137247832225903</v>
      </c>
    </row>
    <row r="2007" spans="9:10">
      <c r="I2007">
        <v>6710.3067000000001</v>
      </c>
      <c r="J2007">
        <v>36.134708367109653</v>
      </c>
    </row>
    <row r="2008" spans="9:10">
      <c r="I2008">
        <v>6710.6733999999997</v>
      </c>
      <c r="J2008">
        <v>36.132037285714297</v>
      </c>
    </row>
    <row r="2009" spans="9:10">
      <c r="I2009">
        <v>6711.0402999999997</v>
      </c>
      <c r="J2009">
        <v>36.129234332225913</v>
      </c>
    </row>
    <row r="2010" spans="9:10">
      <c r="I2010">
        <v>6711.4115000000002</v>
      </c>
      <c r="J2010">
        <v>36.126267274086388</v>
      </c>
    </row>
    <row r="2011" spans="9:10">
      <c r="I2011">
        <v>6711.4222</v>
      </c>
      <c r="J2011">
        <v>36.126179401993362</v>
      </c>
    </row>
    <row r="2012" spans="9:10">
      <c r="I2012">
        <v>6711.7174000000005</v>
      </c>
      <c r="J2012">
        <v>36.123723843853824</v>
      </c>
    </row>
    <row r="2013" spans="9:10">
      <c r="I2013">
        <v>6711.7948999999999</v>
      </c>
      <c r="J2013">
        <v>36.123064995016627</v>
      </c>
    </row>
    <row r="2014" spans="9:10">
      <c r="I2014">
        <v>6712.1154999999999</v>
      </c>
      <c r="J2014">
        <v>36.120284936877084</v>
      </c>
    </row>
    <row r="2015" spans="9:10">
      <c r="I2015">
        <v>6712.1949000000004</v>
      </c>
      <c r="J2015">
        <v>36.119582983388725</v>
      </c>
    </row>
    <row r="2016" spans="9:10">
      <c r="I2016">
        <v>6712.5428000000002</v>
      </c>
      <c r="J2016">
        <v>36.116440181063147</v>
      </c>
    </row>
    <row r="2017" spans="9:10">
      <c r="I2017">
        <v>6712.6113999999998</v>
      </c>
      <c r="J2017">
        <v>36.115809215946868</v>
      </c>
    </row>
    <row r="2018" spans="9:10">
      <c r="I2018">
        <v>6712.9877999999999</v>
      </c>
      <c r="J2018">
        <v>36.112273355481733</v>
      </c>
    </row>
    <row r="2019" spans="9:10">
      <c r="I2019">
        <v>6713.0443999999998</v>
      </c>
      <c r="J2019">
        <v>36.111731669435216</v>
      </c>
    </row>
    <row r="2020" spans="9:10">
      <c r="I2020">
        <v>6713.4503999999997</v>
      </c>
      <c r="J2020">
        <v>36.107771285714279</v>
      </c>
    </row>
    <row r="2021" spans="9:10">
      <c r="I2021">
        <v>6713.4939999999997</v>
      </c>
      <c r="J2021">
        <v>36.107338320598018</v>
      </c>
    </row>
    <row r="2022" spans="9:10">
      <c r="I2022">
        <v>6713.9306999999999</v>
      </c>
      <c r="J2022">
        <v>36.102920541528256</v>
      </c>
    </row>
    <row r="2023" spans="9:10">
      <c r="I2023">
        <v>6713.9602000000004</v>
      </c>
      <c r="J2023">
        <v>36.102617146179419</v>
      </c>
    </row>
    <row r="2024" spans="9:10">
      <c r="I2024">
        <v>6714.4287000000004</v>
      </c>
      <c r="J2024">
        <v>36.097707948505011</v>
      </c>
    </row>
    <row r="2025" spans="9:10">
      <c r="I2025">
        <v>6714.4430000000002</v>
      </c>
      <c r="J2025">
        <v>36.097555995016606</v>
      </c>
    </row>
    <row r="2026" spans="9:10">
      <c r="I2026">
        <v>6714.9425000000001</v>
      </c>
      <c r="J2026">
        <v>36.092142588039856</v>
      </c>
    </row>
    <row r="2027" spans="9:10">
      <c r="I2027">
        <v>6715.4587000000001</v>
      </c>
      <c r="J2027">
        <v>36.086364518272433</v>
      </c>
    </row>
    <row r="2028" spans="9:10">
      <c r="I2028">
        <v>6715.9916999999996</v>
      </c>
      <c r="J2028">
        <v>36.080209634551501</v>
      </c>
    </row>
    <row r="2029" spans="9:10">
      <c r="I2029">
        <v>6716.5415000000003</v>
      </c>
      <c r="J2029">
        <v>36.07366540199336</v>
      </c>
    </row>
    <row r="2030" spans="9:10">
      <c r="I2030">
        <v>6717.1081000000004</v>
      </c>
      <c r="J2030">
        <v>36.066719413621286</v>
      </c>
    </row>
    <row r="2031" spans="9:10">
      <c r="I2031">
        <v>6717.6916000000001</v>
      </c>
      <c r="J2031">
        <v>36.059359134551507</v>
      </c>
    </row>
    <row r="2032" spans="9:10">
      <c r="I2032">
        <v>6718.2920999999997</v>
      </c>
      <c r="J2032">
        <v>36.05157190199337</v>
      </c>
    </row>
    <row r="2033" spans="9:10">
      <c r="I2033">
        <v>6718.9094999999998</v>
      </c>
      <c r="J2033">
        <v>36.043344925249187</v>
      </c>
    </row>
    <row r="2034" spans="9:10">
      <c r="I2034">
        <v>6719.5439999999999</v>
      </c>
      <c r="J2034">
        <v>36.034665669435228</v>
      </c>
    </row>
    <row r="2035" spans="9:10">
      <c r="I2035">
        <v>6720.1954999999998</v>
      </c>
      <c r="J2035">
        <v>36.025520832225922</v>
      </c>
    </row>
    <row r="2036" spans="9:10">
      <c r="I2036">
        <v>6720.8642</v>
      </c>
      <c r="J2036">
        <v>36.015897750830554</v>
      </c>
    </row>
    <row r="2037" spans="9:10">
      <c r="I2037">
        <v>6721.5501999999997</v>
      </c>
      <c r="J2037">
        <v>36.005783250830582</v>
      </c>
    </row>
    <row r="2038" spans="9:10">
      <c r="I2038">
        <v>6722.2533999999996</v>
      </c>
      <c r="J2038">
        <v>35.995164029900337</v>
      </c>
    </row>
    <row r="2039" spans="9:10">
      <c r="I2039">
        <v>6722.9740000000002</v>
      </c>
      <c r="J2039">
        <v>35.984026785714278</v>
      </c>
    </row>
    <row r="2040" spans="9:10">
      <c r="I2040">
        <v>6723.7120000000004</v>
      </c>
      <c r="J2040">
        <v>35.972358088039883</v>
      </c>
    </row>
    <row r="2041" spans="9:10">
      <c r="I2041">
        <v>6724.4674999999997</v>
      </c>
      <c r="J2041">
        <v>35.960144250830581</v>
      </c>
    </row>
    <row r="2042" spans="9:10">
      <c r="I2042">
        <v>6725.2404999999999</v>
      </c>
      <c r="J2042">
        <v>35.947371715946865</v>
      </c>
    </row>
    <row r="2043" spans="9:10">
      <c r="I2043">
        <v>6726.0312999999996</v>
      </c>
      <c r="J2043">
        <v>35.934026413621261</v>
      </c>
    </row>
    <row r="2044" spans="9:10">
      <c r="I2044">
        <v>6726.8397000000004</v>
      </c>
      <c r="J2044">
        <v>35.920094401993346</v>
      </c>
    </row>
    <row r="2045" spans="9:10">
      <c r="I2045">
        <v>6727.6660000000002</v>
      </c>
      <c r="J2045">
        <v>35.905561483388695</v>
      </c>
    </row>
    <row r="2046" spans="9:10">
      <c r="I2046">
        <v>6728.5102999999999</v>
      </c>
      <c r="J2046">
        <v>35.890413332225904</v>
      </c>
    </row>
    <row r="2047" spans="9:10">
      <c r="I2047">
        <v>6729.3725000000004</v>
      </c>
      <c r="J2047">
        <v>35.874635367109647</v>
      </c>
    </row>
    <row r="2048" spans="9:10">
      <c r="I2048">
        <v>6730.2529000000004</v>
      </c>
      <c r="J2048">
        <v>35.85821300664454</v>
      </c>
    </row>
    <row r="2049" spans="9:10">
      <c r="I2049">
        <v>6731.1514999999999</v>
      </c>
      <c r="J2049">
        <v>35.841131157807318</v>
      </c>
    </row>
    <row r="2050" spans="9:10">
      <c r="I2050">
        <v>6732.0685000000003</v>
      </c>
      <c r="J2050">
        <v>35.823374727574766</v>
      </c>
    </row>
    <row r="2051" spans="9:10">
      <c r="I2051">
        <v>6733.0038999999997</v>
      </c>
      <c r="J2051">
        <v>35.804928622923605</v>
      </c>
    </row>
    <row r="2052" spans="9:10">
      <c r="I2052">
        <v>6733.9579000000003</v>
      </c>
      <c r="J2052">
        <v>35.785777111295701</v>
      </c>
    </row>
    <row r="2053" spans="9:10">
      <c r="I2053">
        <v>6734.9305999999997</v>
      </c>
      <c r="J2053">
        <v>35.765904460132909</v>
      </c>
    </row>
    <row r="2054" spans="9:10">
      <c r="I2054">
        <v>6735.9222</v>
      </c>
      <c r="J2054">
        <v>35.745294681063122</v>
      </c>
    </row>
    <row r="2055" spans="9:10">
      <c r="I2055">
        <v>6736.9327000000003</v>
      </c>
      <c r="J2055">
        <v>35.723931529900334</v>
      </c>
    </row>
    <row r="2056" spans="9:10">
      <c r="I2056">
        <v>6737.9623000000001</v>
      </c>
      <c r="J2056">
        <v>35.701798634551501</v>
      </c>
    </row>
    <row r="2057" spans="9:10">
      <c r="I2057">
        <v>6739.0111999999999</v>
      </c>
      <c r="J2057">
        <v>35.678878983388721</v>
      </c>
    </row>
    <row r="2058" spans="9:10">
      <c r="I2058">
        <v>6740.0794999999998</v>
      </c>
      <c r="J2058">
        <v>35.655155564784053</v>
      </c>
    </row>
    <row r="2059" spans="9:10">
      <c r="I2059">
        <v>6741.1674000000003</v>
      </c>
      <c r="J2059">
        <v>35.630610983388699</v>
      </c>
    </row>
    <row r="2060" spans="9:10">
      <c r="I2060">
        <v>6742.2749999999996</v>
      </c>
      <c r="J2060">
        <v>35.605227588039888</v>
      </c>
    </row>
    <row r="2061" spans="9:10">
      <c r="I2061">
        <v>6743.4025000000001</v>
      </c>
      <c r="J2061">
        <v>35.578987471760797</v>
      </c>
    </row>
    <row r="2062" spans="9:10">
      <c r="I2062">
        <v>6744.5501000000004</v>
      </c>
      <c r="J2062">
        <v>35.551872215946844</v>
      </c>
    </row>
    <row r="2063" spans="9:10">
      <c r="I2063">
        <v>6745.7179999999998</v>
      </c>
      <c r="J2063">
        <v>35.523863146179416</v>
      </c>
    </row>
    <row r="2064" spans="9:10">
      <c r="I2064">
        <v>6746.9062999999996</v>
      </c>
      <c r="J2064">
        <v>35.494941076411962</v>
      </c>
    </row>
    <row r="2065" spans="9:10">
      <c r="I2065">
        <v>6748.1153000000004</v>
      </c>
      <c r="J2065">
        <v>35.465086692691031</v>
      </c>
    </row>
    <row r="2066" spans="9:10">
      <c r="I2066">
        <v>6749.3451999999997</v>
      </c>
      <c r="J2066">
        <v>35.434280041528233</v>
      </c>
    </row>
    <row r="2067" spans="9:10">
      <c r="I2067">
        <v>6750.5960999999998</v>
      </c>
      <c r="J2067">
        <v>35.402500913621267</v>
      </c>
    </row>
    <row r="2068" spans="9:10">
      <c r="I2068">
        <v>6751.8683000000001</v>
      </c>
      <c r="J2068">
        <v>35.369728588039862</v>
      </c>
    </row>
    <row r="2069" spans="9:10">
      <c r="I2069">
        <v>6753.1620999999996</v>
      </c>
      <c r="J2069">
        <v>35.335941832225934</v>
      </c>
    </row>
    <row r="2070" spans="9:10">
      <c r="I2070">
        <v>6754.4777000000004</v>
      </c>
      <c r="J2070">
        <v>35.301119029900335</v>
      </c>
    </row>
    <row r="2071" spans="9:10">
      <c r="I2071">
        <v>6755.8152</v>
      </c>
      <c r="J2071">
        <v>35.265238053156168</v>
      </c>
    </row>
    <row r="2072" spans="9:10">
      <c r="I2072">
        <v>6757.1751000000004</v>
      </c>
      <c r="J2072">
        <v>35.228276262458472</v>
      </c>
    </row>
    <row r="2073" spans="9:10">
      <c r="I2073">
        <v>6758.5574999999999</v>
      </c>
      <c r="J2073">
        <v>35.190210378737532</v>
      </c>
    </row>
    <row r="2074" spans="9:10">
      <c r="I2074">
        <v>6759.9627</v>
      </c>
      <c r="J2074">
        <v>35.151016611295695</v>
      </c>
    </row>
    <row r="2075" spans="9:10">
      <c r="I2075">
        <v>6761.3910999999998</v>
      </c>
      <c r="J2075">
        <v>35.110670657807304</v>
      </c>
    </row>
    <row r="2076" spans="9:10">
      <c r="I2076">
        <v>6762.8428000000004</v>
      </c>
      <c r="J2076">
        <v>35.069147320598013</v>
      </c>
    </row>
    <row r="2077" spans="9:10">
      <c r="I2077">
        <v>6764.3182999999999</v>
      </c>
      <c r="J2077">
        <v>35.026421274086367</v>
      </c>
    </row>
    <row r="2078" spans="9:10">
      <c r="I2078">
        <v>6765.8179</v>
      </c>
      <c r="J2078">
        <v>34.982465913621262</v>
      </c>
    </row>
    <row r="2079" spans="9:10">
      <c r="I2079">
        <v>6767.3418000000001</v>
      </c>
      <c r="J2079">
        <v>34.937254378737556</v>
      </c>
    </row>
    <row r="2080" spans="9:10">
      <c r="I2080">
        <v>6768.8905000000004</v>
      </c>
      <c r="J2080">
        <v>34.890758785714297</v>
      </c>
    </row>
    <row r="2081" spans="9:10">
      <c r="I2081">
        <v>6770.4642000000003</v>
      </c>
      <c r="J2081">
        <v>34.842950611295699</v>
      </c>
    </row>
    <row r="2082" spans="9:10">
      <c r="I2082">
        <v>6772.0634</v>
      </c>
      <c r="J2082">
        <v>34.793800564784043</v>
      </c>
    </row>
    <row r="2083" spans="9:10">
      <c r="I2083">
        <v>6773.6885000000002</v>
      </c>
      <c r="J2083">
        <v>34.743278332225913</v>
      </c>
    </row>
    <row r="2084" spans="9:10">
      <c r="I2084">
        <v>6775.3398999999999</v>
      </c>
      <c r="J2084">
        <v>34.691352960132889</v>
      </c>
    </row>
    <row r="2085" spans="9:10">
      <c r="I2085">
        <v>6777.0178999999998</v>
      </c>
      <c r="J2085">
        <v>34.637992215946866</v>
      </c>
    </row>
    <row r="2086" spans="9:10">
      <c r="I2086">
        <v>6778.7231000000002</v>
      </c>
      <c r="J2086">
        <v>34.583163227574744</v>
      </c>
    </row>
    <row r="2087" spans="9:10">
      <c r="I2087">
        <v>6780.4557999999997</v>
      </c>
      <c r="J2087">
        <v>34.526831971760807</v>
      </c>
    </row>
    <row r="2088" spans="9:10">
      <c r="I2088">
        <v>6782.2165999999997</v>
      </c>
      <c r="J2088">
        <v>34.468963274086377</v>
      </c>
    </row>
    <row r="2089" spans="9:10">
      <c r="I2089">
        <v>6784.0059000000001</v>
      </c>
      <c r="J2089">
        <v>34.409520936877072</v>
      </c>
    </row>
    <row r="2090" spans="9:10">
      <c r="I2090">
        <v>6785.8242</v>
      </c>
      <c r="J2090">
        <v>34.348467611295689</v>
      </c>
    </row>
    <row r="2091" spans="9:10">
      <c r="I2091">
        <v>6787.6722</v>
      </c>
      <c r="J2091">
        <v>34.285764541528266</v>
      </c>
    </row>
    <row r="2092" spans="9:10">
      <c r="I2092">
        <v>6789.5501999999997</v>
      </c>
      <c r="J2092">
        <v>34.221371948504995</v>
      </c>
    </row>
    <row r="2093" spans="9:10">
      <c r="I2093">
        <v>6791.4589999999998</v>
      </c>
      <c r="J2093">
        <v>34.155248262458485</v>
      </c>
    </row>
    <row r="2094" spans="9:10">
      <c r="I2094">
        <v>6793.3990999999996</v>
      </c>
      <c r="J2094">
        <v>34.087351018272443</v>
      </c>
    </row>
    <row r="2095" spans="9:10">
      <c r="I2095">
        <v>6795.3711000000003</v>
      </c>
      <c r="J2095">
        <v>34.017635832225913</v>
      </c>
    </row>
    <row r="2096" spans="9:10">
      <c r="I2096">
        <v>6797.3756999999996</v>
      </c>
      <c r="J2096">
        <v>33.946056657807311</v>
      </c>
    </row>
    <row r="2097" spans="9:10">
      <c r="I2097">
        <v>6799.4134999999997</v>
      </c>
      <c r="J2097">
        <v>33.872566297342182</v>
      </c>
    </row>
    <row r="2098" spans="9:10">
      <c r="I2098">
        <v>6801.4853000000003</v>
      </c>
      <c r="J2098">
        <v>33.797115250830551</v>
      </c>
    </row>
    <row r="2099" spans="9:10">
      <c r="I2099">
        <v>6803.5916999999999</v>
      </c>
      <c r="J2099">
        <v>33.7196524833887</v>
      </c>
    </row>
    <row r="2100" spans="9:10">
      <c r="I2100">
        <v>6805.7336999999998</v>
      </c>
      <c r="J2100">
        <v>33.640124785714299</v>
      </c>
    </row>
    <row r="2101" spans="9:10">
      <c r="I2101">
        <v>6807.9119000000001</v>
      </c>
      <c r="J2101">
        <v>33.558477157807303</v>
      </c>
    </row>
    <row r="2102" spans="9:10">
      <c r="I2102">
        <v>6810.1270999999997</v>
      </c>
      <c r="J2102">
        <v>33.474651913621258</v>
      </c>
    </row>
    <row r="2103" spans="9:10">
      <c r="I2103">
        <v>6812.3804</v>
      </c>
      <c r="J2103">
        <v>33.388589704318932</v>
      </c>
    </row>
    <row r="2104" spans="9:10">
      <c r="I2104">
        <v>6814.6724999999997</v>
      </c>
      <c r="J2104">
        <v>33.300228111295674</v>
      </c>
    </row>
    <row r="2105" spans="9:10">
      <c r="I2105">
        <v>6817.0043999999998</v>
      </c>
      <c r="J2105">
        <v>33.209502797342189</v>
      </c>
    </row>
    <row r="2106" spans="9:10">
      <c r="I2106">
        <v>6819.3771999999999</v>
      </c>
      <c r="J2106">
        <v>33.116345971760822</v>
      </c>
    </row>
    <row r="2107" spans="9:10">
      <c r="I2107">
        <v>6821.7918</v>
      </c>
      <c r="J2107">
        <v>33.020687413621275</v>
      </c>
    </row>
    <row r="2108" spans="9:10">
      <c r="I2108">
        <v>6824.2493999999997</v>
      </c>
      <c r="J2108">
        <v>32.922453832225926</v>
      </c>
    </row>
    <row r="2109" spans="9:10">
      <c r="I2109">
        <v>6826.7511000000004</v>
      </c>
      <c r="J2109">
        <v>32.821568483388702</v>
      </c>
    </row>
    <row r="2110" spans="9:10">
      <c r="I2110">
        <v>6829.2981</v>
      </c>
      <c r="J2110">
        <v>32.717951041528266</v>
      </c>
    </row>
    <row r="2111" spans="9:10">
      <c r="I2111">
        <v>6831.8917000000001</v>
      </c>
      <c r="J2111">
        <v>32.611517983388694</v>
      </c>
    </row>
    <row r="2112" spans="9:10">
      <c r="I2112">
        <v>6834.5330999999996</v>
      </c>
      <c r="J2112">
        <v>32.502181308970108</v>
      </c>
    </row>
    <row r="2113" spans="9:10">
      <c r="I2113">
        <v>6837.2239</v>
      </c>
      <c r="J2113">
        <v>32.389849181063141</v>
      </c>
    </row>
    <row r="2114" spans="9:10">
      <c r="I2114">
        <v>6839.9652999999998</v>
      </c>
      <c r="J2114">
        <v>32.274425157807308</v>
      </c>
    </row>
    <row r="2115" spans="9:10">
      <c r="I2115">
        <v>6842.759</v>
      </c>
      <c r="J2115">
        <v>32.155808064784054</v>
      </c>
    </row>
    <row r="2116" spans="9:10">
      <c r="I2116">
        <v>6842.759</v>
      </c>
      <c r="J2116">
        <v>32.155808064784054</v>
      </c>
    </row>
    <row r="2117" spans="9:10">
      <c r="I2117">
        <v>7006.0158000000001</v>
      </c>
      <c r="J2117">
        <v>25.195249169435222</v>
      </c>
    </row>
    <row r="2118" spans="9:10">
      <c r="I2118">
        <v>7006.8258000000005</v>
      </c>
      <c r="J2118">
        <v>25.160714285714292</v>
      </c>
    </row>
    <row r="2119" spans="9:10">
      <c r="I2119">
        <v>7007.6358</v>
      </c>
      <c r="J2119">
        <v>25.207514285714293</v>
      </c>
    </row>
    <row r="2120" spans="9:10">
      <c r="I2120">
        <v>7213.3064000000004</v>
      </c>
      <c r="J2120">
        <v>37.090704739047617</v>
      </c>
    </row>
    <row r="2121" spans="9:10">
      <c r="I2121">
        <v>7213.3064000000004</v>
      </c>
      <c r="J2121">
        <v>37.090704739047617</v>
      </c>
    </row>
    <row r="2122" spans="9:10">
      <c r="I2122">
        <v>7223.3878999999997</v>
      </c>
      <c r="J2122">
        <v>37.593914285714291</v>
      </c>
    </row>
    <row r="2123" spans="9:10">
      <c r="I2123">
        <v>7225.7141000000001</v>
      </c>
      <c r="J2123">
        <v>37.687514285714293</v>
      </c>
    </row>
    <row r="2124" spans="9:10">
      <c r="I2124">
        <v>7242.6018000000004</v>
      </c>
      <c r="J2124">
        <v>38.113914285714294</v>
      </c>
    </row>
    <row r="2125" spans="9:10">
      <c r="I2125">
        <v>7247.2569000000003</v>
      </c>
      <c r="J2125">
        <v>38.153231312380981</v>
      </c>
    </row>
    <row r="2126" spans="9:10">
      <c r="I2126">
        <v>7248.8001999999997</v>
      </c>
      <c r="J2126">
        <v>38.158804152380938</v>
      </c>
    </row>
    <row r="2127" spans="9:10">
      <c r="I2127">
        <v>7249.8933999999999</v>
      </c>
      <c r="J2127">
        <v>38.160503685714275</v>
      </c>
    </row>
    <row r="2128" spans="9:10">
      <c r="I2128">
        <v>7250.7849999999999</v>
      </c>
      <c r="J2128">
        <v>38.160714285714292</v>
      </c>
    </row>
    <row r="2129" spans="9:10">
      <c r="I2129">
        <v>7250.7849999999999</v>
      </c>
      <c r="J2129">
        <v>38.160714285714292</v>
      </c>
    </row>
    <row r="2130" spans="9:10">
      <c r="I2130">
        <v>7250.7933999999996</v>
      </c>
      <c r="J2130">
        <v>38.160714285714292</v>
      </c>
    </row>
    <row r="2131" spans="9:10">
      <c r="I2131">
        <v>7250.7933999999996</v>
      </c>
      <c r="J2131">
        <v>38.160714285714292</v>
      </c>
    </row>
    <row r="2132" spans="9:10">
      <c r="I2132">
        <v>7280.7933999999996</v>
      </c>
      <c r="J2132">
        <v>38.160714285714292</v>
      </c>
    </row>
    <row r="2133" spans="9:10">
      <c r="I2133">
        <v>7280.7933999999996</v>
      </c>
      <c r="J2133">
        <v>38.160714285714292</v>
      </c>
    </row>
    <row r="2134" spans="9:10">
      <c r="I2134">
        <v>7281.5387000000001</v>
      </c>
      <c r="J2134">
        <v>38.160501978022019</v>
      </c>
    </row>
    <row r="2135" spans="9:10">
      <c r="I2135">
        <v>7281.5455000000002</v>
      </c>
      <c r="J2135">
        <v>38.160496131868165</v>
      </c>
    </row>
    <row r="2136" spans="9:10">
      <c r="I2136">
        <v>7281.9080000000004</v>
      </c>
      <c r="J2136">
        <v>38.160028439560463</v>
      </c>
    </row>
    <row r="2137" spans="9:10">
      <c r="I2137">
        <v>7282.2772000000004</v>
      </c>
      <c r="J2137">
        <v>38.159239516483503</v>
      </c>
    </row>
    <row r="2138" spans="9:10">
      <c r="I2138">
        <v>7282.6463000000003</v>
      </c>
      <c r="J2138">
        <v>38.15813551648354</v>
      </c>
    </row>
    <row r="2139" spans="9:10">
      <c r="I2139">
        <v>7283.0153</v>
      </c>
      <c r="J2139">
        <v>38.156716439560405</v>
      </c>
    </row>
    <row r="2140" spans="9:10">
      <c r="I2140">
        <v>7283.384</v>
      </c>
      <c r="J2140">
        <v>38.154983208791236</v>
      </c>
    </row>
    <row r="2141" spans="9:10">
      <c r="I2141">
        <v>7283.7524999999996</v>
      </c>
      <c r="J2141">
        <v>38.152936131868181</v>
      </c>
    </row>
    <row r="2142" spans="9:10">
      <c r="I2142">
        <v>7284.1207000000004</v>
      </c>
      <c r="J2142">
        <v>38.150575824175789</v>
      </c>
    </row>
    <row r="2143" spans="9:10">
      <c r="I2143">
        <v>7284.4885999999997</v>
      </c>
      <c r="J2143">
        <v>38.147902901098895</v>
      </c>
    </row>
    <row r="2144" spans="9:10">
      <c r="I2144">
        <v>7284.8561</v>
      </c>
      <c r="J2144">
        <v>38.144918593406594</v>
      </c>
    </row>
    <row r="2145" spans="9:10">
      <c r="I2145">
        <v>7285.2232999999997</v>
      </c>
      <c r="J2145">
        <v>38.141623516483548</v>
      </c>
    </row>
    <row r="2146" spans="9:10">
      <c r="I2146">
        <v>7285.59</v>
      </c>
      <c r="J2146">
        <v>38.138019208791171</v>
      </c>
    </row>
    <row r="2147" spans="9:10">
      <c r="I2147">
        <v>7285.9562999999998</v>
      </c>
      <c r="J2147">
        <v>38.134105978021978</v>
      </c>
    </row>
    <row r="2148" spans="9:10">
      <c r="I2148">
        <v>7286.3220000000001</v>
      </c>
      <c r="J2148">
        <v>38.129885978021953</v>
      </c>
    </row>
    <row r="2149" spans="9:10">
      <c r="I2149">
        <v>7286.6872999999996</v>
      </c>
      <c r="J2149">
        <v>38.125359824175831</v>
      </c>
    </row>
    <row r="2150" spans="9:10">
      <c r="I2150">
        <v>7287.0519000000004</v>
      </c>
      <c r="J2150">
        <v>38.120529054945038</v>
      </c>
    </row>
    <row r="2151" spans="9:10">
      <c r="I2151">
        <v>7287.4159</v>
      </c>
      <c r="J2151">
        <v>38.115395208791192</v>
      </c>
    </row>
    <row r="2152" spans="9:10">
      <c r="I2152">
        <v>7287.7793000000001</v>
      </c>
      <c r="J2152">
        <v>38.109960131868135</v>
      </c>
    </row>
    <row r="2153" spans="9:10">
      <c r="I2153">
        <v>7288.1419999999998</v>
      </c>
      <c r="J2153">
        <v>38.104225054945069</v>
      </c>
    </row>
    <row r="2154" spans="9:10">
      <c r="I2154">
        <v>7288.5039999999999</v>
      </c>
      <c r="J2154">
        <v>38.098191824175835</v>
      </c>
    </row>
    <row r="2155" spans="9:10">
      <c r="I2155">
        <v>7288.8653000000004</v>
      </c>
      <c r="J2155">
        <v>38.091862285714285</v>
      </c>
    </row>
    <row r="2156" spans="9:10">
      <c r="I2156">
        <v>7289.2257</v>
      </c>
      <c r="J2156">
        <v>38.085238285714247</v>
      </c>
    </row>
    <row r="2157" spans="9:10">
      <c r="I2157">
        <v>7289.5892000000003</v>
      </c>
      <c r="J2157">
        <v>38.078248131868136</v>
      </c>
    </row>
    <row r="2158" spans="9:10">
      <c r="I2158">
        <v>7289.6202000000003</v>
      </c>
      <c r="J2158">
        <v>38.077637362637368</v>
      </c>
    </row>
    <row r="2159" spans="9:10">
      <c r="I2159">
        <v>7289.9130999999998</v>
      </c>
      <c r="J2159">
        <v>38.071761362637403</v>
      </c>
    </row>
    <row r="2160" spans="9:10">
      <c r="I2160">
        <v>7289.9638000000004</v>
      </c>
      <c r="J2160">
        <v>38.070722593406636</v>
      </c>
    </row>
    <row r="2161" spans="9:10">
      <c r="I2161">
        <v>7290.2802000000001</v>
      </c>
      <c r="J2161">
        <v>38.06412136263738</v>
      </c>
    </row>
    <row r="2162" spans="9:10">
      <c r="I2162">
        <v>7290.3541999999998</v>
      </c>
      <c r="J2162">
        <v>38.06254720879123</v>
      </c>
    </row>
    <row r="2163" spans="9:10">
      <c r="I2163">
        <v>7290.6974</v>
      </c>
      <c r="J2163">
        <v>38.055089054945093</v>
      </c>
    </row>
    <row r="2164" spans="9:10">
      <c r="I2164">
        <v>7290.7602999999999</v>
      </c>
      <c r="J2164">
        <v>38.053695824175868</v>
      </c>
    </row>
    <row r="2165" spans="9:10">
      <c r="I2165">
        <v>7291.1313</v>
      </c>
      <c r="J2165">
        <v>38.04530936263739</v>
      </c>
    </row>
    <row r="2166" spans="9:10">
      <c r="I2166">
        <v>7291.1819999999998</v>
      </c>
      <c r="J2166">
        <v>38.04414136263734</v>
      </c>
    </row>
    <row r="2167" spans="9:10">
      <c r="I2167">
        <v>7291.5820999999996</v>
      </c>
      <c r="J2167">
        <v>38.034753054945078</v>
      </c>
    </row>
    <row r="2168" spans="9:10">
      <c r="I2168">
        <v>7291.6194999999998</v>
      </c>
      <c r="J2168">
        <v>38.033857362637377</v>
      </c>
    </row>
    <row r="2169" spans="9:10">
      <c r="I2169">
        <v>7292.0496000000003</v>
      </c>
      <c r="J2169">
        <v>38.023390285714321</v>
      </c>
    </row>
    <row r="2170" spans="9:10">
      <c r="I2170">
        <v>7292.0726999999997</v>
      </c>
      <c r="J2170">
        <v>38.022816747252769</v>
      </c>
    </row>
    <row r="2171" spans="9:10">
      <c r="I2171">
        <v>7292.5339000000004</v>
      </c>
      <c r="J2171">
        <v>38.011191516483535</v>
      </c>
    </row>
    <row r="2172" spans="9:10">
      <c r="I2172">
        <v>7292.5415999999996</v>
      </c>
      <c r="J2172">
        <v>38.010992747252729</v>
      </c>
    </row>
    <row r="2173" spans="9:10">
      <c r="I2173">
        <v>7293.0263000000004</v>
      </c>
      <c r="J2173">
        <v>37.998358593406557</v>
      </c>
    </row>
    <row r="2174" spans="9:10">
      <c r="I2174">
        <v>7293.5266000000001</v>
      </c>
      <c r="J2174">
        <v>37.984886901098918</v>
      </c>
    </row>
    <row r="2175" spans="9:10">
      <c r="I2175">
        <v>7294.0427</v>
      </c>
      <c r="J2175">
        <v>37.970550593406614</v>
      </c>
    </row>
    <row r="2176" spans="9:10">
      <c r="I2176">
        <v>7294.5744999999997</v>
      </c>
      <c r="J2176">
        <v>37.955322593406621</v>
      </c>
    </row>
    <row r="2177" spans="9:10">
      <c r="I2177">
        <v>7295.1220000000003</v>
      </c>
      <c r="J2177">
        <v>37.939176131868152</v>
      </c>
    </row>
    <row r="2178" spans="9:10">
      <c r="I2178">
        <v>7295.6853000000001</v>
      </c>
      <c r="J2178">
        <v>37.922083516483546</v>
      </c>
    </row>
    <row r="2179" spans="9:10">
      <c r="I2179">
        <v>7296.2644</v>
      </c>
      <c r="J2179">
        <v>37.904017670329686</v>
      </c>
    </row>
    <row r="2180" spans="9:10">
      <c r="I2180">
        <v>7296.8591999999999</v>
      </c>
      <c r="J2180">
        <v>37.884950901098918</v>
      </c>
    </row>
    <row r="2181" spans="9:10">
      <c r="I2181">
        <v>7297.4699000000001</v>
      </c>
      <c r="J2181">
        <v>37.864856131868123</v>
      </c>
    </row>
    <row r="2182" spans="9:10">
      <c r="I2182">
        <v>7298.0963000000002</v>
      </c>
      <c r="J2182">
        <v>37.84370505494509</v>
      </c>
    </row>
    <row r="2183" spans="9:10">
      <c r="I2183">
        <v>7298.7385999999997</v>
      </c>
      <c r="J2183">
        <v>37.821470285714291</v>
      </c>
    </row>
    <row r="2184" spans="9:10">
      <c r="I2184">
        <v>7299.3968000000004</v>
      </c>
      <c r="J2184">
        <v>37.798123516483507</v>
      </c>
    </row>
    <row r="2185" spans="9:10">
      <c r="I2185">
        <v>7300.0708999999997</v>
      </c>
      <c r="J2185">
        <v>37.773637054945084</v>
      </c>
    </row>
    <row r="2186" spans="9:10">
      <c r="I2186">
        <v>7300.7609000000002</v>
      </c>
      <c r="J2186">
        <v>37.747982285714286</v>
      </c>
    </row>
    <row r="2187" spans="9:10">
      <c r="I2187">
        <v>7301.4668000000001</v>
      </c>
      <c r="J2187">
        <v>37.721130593406585</v>
      </c>
    </row>
    <row r="2188" spans="9:10">
      <c r="I2188">
        <v>7302.1887999999999</v>
      </c>
      <c r="J2188">
        <v>37.693053670329661</v>
      </c>
    </row>
    <row r="2189" spans="9:10">
      <c r="I2189">
        <v>7302.9267</v>
      </c>
      <c r="J2189">
        <v>37.663722593406561</v>
      </c>
    </row>
    <row r="2190" spans="9:10">
      <c r="I2190">
        <v>7303.6808000000001</v>
      </c>
      <c r="J2190">
        <v>37.633107824175788</v>
      </c>
    </row>
    <row r="2191" spans="9:10">
      <c r="I2191">
        <v>7304.451</v>
      </c>
      <c r="J2191">
        <v>37.601180439560466</v>
      </c>
    </row>
    <row r="2192" spans="9:10">
      <c r="I2192">
        <v>7305.2372999999998</v>
      </c>
      <c r="J2192">
        <v>37.567910901098912</v>
      </c>
    </row>
    <row r="2193" spans="9:10">
      <c r="I2193">
        <v>7306.0398999999998</v>
      </c>
      <c r="J2193">
        <v>37.533269054945066</v>
      </c>
    </row>
    <row r="2194" spans="9:10">
      <c r="I2194">
        <v>7306.8586999999998</v>
      </c>
      <c r="J2194">
        <v>37.497225054945091</v>
      </c>
    </row>
    <row r="2195" spans="9:10">
      <c r="I2195">
        <v>7307.6939000000002</v>
      </c>
      <c r="J2195">
        <v>37.459748131868096</v>
      </c>
    </row>
    <row r="2196" spans="9:10">
      <c r="I2196">
        <v>7308.5455000000002</v>
      </c>
      <c r="J2196">
        <v>37.420808131868121</v>
      </c>
    </row>
    <row r="2197" spans="9:10">
      <c r="I2197">
        <v>7309.4134999999997</v>
      </c>
      <c r="J2197">
        <v>37.380373670329703</v>
      </c>
    </row>
    <row r="2198" spans="9:10">
      <c r="I2198">
        <v>7310.2979999999998</v>
      </c>
      <c r="J2198">
        <v>37.338413670329658</v>
      </c>
    </row>
    <row r="2199" spans="9:10">
      <c r="I2199">
        <v>7311.1992</v>
      </c>
      <c r="J2199">
        <v>37.294895824175818</v>
      </c>
    </row>
    <row r="2200" spans="9:10">
      <c r="I2200">
        <v>7312.1170000000002</v>
      </c>
      <c r="J2200">
        <v>37.249788747252765</v>
      </c>
    </row>
    <row r="2201" spans="9:10">
      <c r="I2201">
        <v>7313.0514999999996</v>
      </c>
      <c r="J2201">
        <v>37.203059208791196</v>
      </c>
    </row>
    <row r="2202" spans="9:10">
      <c r="I2202">
        <v>7314.0029000000004</v>
      </c>
      <c r="J2202">
        <v>37.154675208791204</v>
      </c>
    </row>
    <row r="2203" spans="9:10">
      <c r="I2203">
        <v>7314.9713000000002</v>
      </c>
      <c r="J2203">
        <v>37.104602593406632</v>
      </c>
    </row>
    <row r="2204" spans="9:10">
      <c r="I2204">
        <v>7315.9566000000004</v>
      </c>
      <c r="J2204">
        <v>37.052808131868098</v>
      </c>
    </row>
    <row r="2205" spans="9:10">
      <c r="I2205">
        <v>7316.9589999999998</v>
      </c>
      <c r="J2205">
        <v>36.999257362637394</v>
      </c>
    </row>
    <row r="2206" spans="9:10">
      <c r="I2206">
        <v>7317.9786999999997</v>
      </c>
      <c r="J2206">
        <v>36.943915516483514</v>
      </c>
    </row>
    <row r="2207" spans="9:10">
      <c r="I2207">
        <v>7319.0156999999999</v>
      </c>
      <c r="J2207">
        <v>36.886747516483524</v>
      </c>
    </row>
    <row r="2208" spans="9:10">
      <c r="I2208">
        <v>7320.0700999999999</v>
      </c>
      <c r="J2208">
        <v>36.827717362637408</v>
      </c>
    </row>
    <row r="2209" spans="9:10">
      <c r="I2209">
        <v>7321.1419999999998</v>
      </c>
      <c r="J2209">
        <v>36.766789054945065</v>
      </c>
    </row>
    <row r="2210" spans="9:10">
      <c r="I2210">
        <v>7322.2317000000003</v>
      </c>
      <c r="J2210">
        <v>36.703925362637385</v>
      </c>
    </row>
    <row r="2211" spans="9:10">
      <c r="I2211">
        <v>7323.3391000000001</v>
      </c>
      <c r="J2211">
        <v>36.639088747252735</v>
      </c>
    </row>
    <row r="2212" spans="9:10">
      <c r="I2212">
        <v>7324.4643999999998</v>
      </c>
      <c r="J2212">
        <v>36.572241054945046</v>
      </c>
    </row>
    <row r="2213" spans="9:10">
      <c r="I2213">
        <v>7325.6077999999998</v>
      </c>
      <c r="J2213">
        <v>36.503343516483483</v>
      </c>
    </row>
    <row r="2214" spans="9:10">
      <c r="I2214">
        <v>7326.7694000000001</v>
      </c>
      <c r="J2214">
        <v>36.432356747252769</v>
      </c>
    </row>
    <row r="2215" spans="9:10">
      <c r="I2215">
        <v>7327.9493000000002</v>
      </c>
      <c r="J2215">
        <v>36.359240439560473</v>
      </c>
    </row>
    <row r="2216" spans="9:10">
      <c r="I2216">
        <v>7329.1477000000004</v>
      </c>
      <c r="J2216">
        <v>36.283953054945044</v>
      </c>
    </row>
    <row r="2217" spans="9:10">
      <c r="I2217">
        <v>7330.3648000000003</v>
      </c>
      <c r="J2217">
        <v>36.206453362637369</v>
      </c>
    </row>
    <row r="2218" spans="9:10">
      <c r="I2218">
        <v>7331.6007</v>
      </c>
      <c r="J2218">
        <v>36.126698593406608</v>
      </c>
    </row>
    <row r="2219" spans="9:10">
      <c r="I2219">
        <v>7332.8555999999999</v>
      </c>
      <c r="J2219">
        <v>36.044645362637375</v>
      </c>
    </row>
    <row r="2220" spans="9:10">
      <c r="I2220">
        <v>7334.1297000000004</v>
      </c>
      <c r="J2220">
        <v>35.960249054945081</v>
      </c>
    </row>
    <row r="2221" spans="9:10">
      <c r="I2221">
        <v>7335.4232000000002</v>
      </c>
      <c r="J2221">
        <v>35.873464131868097</v>
      </c>
    </row>
    <row r="2222" spans="9:10">
      <c r="I2222">
        <v>7336.7362000000003</v>
      </c>
      <c r="J2222">
        <v>35.784245054945039</v>
      </c>
    </row>
    <row r="2223" spans="9:10">
      <c r="I2223">
        <v>7338.0690000000004</v>
      </c>
      <c r="J2223">
        <v>35.692543824175864</v>
      </c>
    </row>
    <row r="2224" spans="9:10">
      <c r="I2224">
        <v>7339.4216999999999</v>
      </c>
      <c r="J2224">
        <v>35.598312439560452</v>
      </c>
    </row>
    <row r="2225" spans="9:10">
      <c r="I2225">
        <v>7340.7947000000004</v>
      </c>
      <c r="J2225">
        <v>35.501501054945088</v>
      </c>
    </row>
    <row r="2226" spans="9:10">
      <c r="I2226">
        <v>7342.1880000000001</v>
      </c>
      <c r="J2226">
        <v>35.402059516483476</v>
      </c>
    </row>
    <row r="2227" spans="9:10">
      <c r="I2227">
        <v>7343.6019999999999</v>
      </c>
      <c r="J2227">
        <v>35.299936131868165</v>
      </c>
    </row>
    <row r="2228" spans="9:10">
      <c r="I2228">
        <v>7345.0369000000001</v>
      </c>
      <c r="J2228">
        <v>35.195077362637385</v>
      </c>
    </row>
    <row r="2229" spans="9:10">
      <c r="I2229">
        <v>7346.4929000000002</v>
      </c>
      <c r="J2229">
        <v>35.087428747252787</v>
      </c>
    </row>
    <row r="2230" spans="9:10">
      <c r="I2230">
        <v>7347.9704000000002</v>
      </c>
      <c r="J2230">
        <v>34.976935208791176</v>
      </c>
    </row>
    <row r="2231" spans="9:10">
      <c r="I2231">
        <v>7349.4695000000002</v>
      </c>
      <c r="J2231">
        <v>34.863539208791245</v>
      </c>
    </row>
    <row r="2232" spans="9:10">
      <c r="I2232">
        <v>7350.9906000000001</v>
      </c>
      <c r="J2232">
        <v>34.747181978022027</v>
      </c>
    </row>
    <row r="2233" spans="9:10">
      <c r="I2233">
        <v>7350.9906000000001</v>
      </c>
      <c r="J2233">
        <v>34.747181978022027</v>
      </c>
    </row>
    <row r="2234" spans="9:10">
      <c r="I2234">
        <v>7353.5173999999997</v>
      </c>
      <c r="J2234">
        <v>34.55280936263739</v>
      </c>
    </row>
    <row r="2235" spans="9:10">
      <c r="I2235">
        <v>7353.5173999999997</v>
      </c>
      <c r="J2235">
        <v>34.55280936263739</v>
      </c>
    </row>
    <row r="2236" spans="9:10">
      <c r="I2236">
        <v>7362.3266000000003</v>
      </c>
      <c r="J2236">
        <v>33.982626901098946</v>
      </c>
    </row>
    <row r="2237" spans="9:10">
      <c r="I2237">
        <v>7363.2266</v>
      </c>
      <c r="J2237">
        <v>33.936098901098909</v>
      </c>
    </row>
    <row r="2238" spans="9:10">
      <c r="I2238">
        <v>7363.2266</v>
      </c>
      <c r="J2238">
        <v>33.936098901098909</v>
      </c>
    </row>
    <row r="2239" spans="9:10">
      <c r="I2239">
        <v>7366.4665999999997</v>
      </c>
      <c r="J2239">
        <v>33.769945054945062</v>
      </c>
    </row>
    <row r="2240" spans="9:10">
      <c r="I2240">
        <v>7427.5856000000003</v>
      </c>
      <c r="J2240">
        <v>30.635640131868108</v>
      </c>
    </row>
    <row r="2241" spans="9:10">
      <c r="I2241">
        <v>7427.5856000000003</v>
      </c>
      <c r="J2241">
        <v>30.635640131868108</v>
      </c>
    </row>
    <row r="2242" spans="9:10">
      <c r="I2242">
        <v>7438.3625000000002</v>
      </c>
      <c r="J2242">
        <v>30.243791208791215</v>
      </c>
    </row>
    <row r="2243" spans="9:10">
      <c r="I2243">
        <v>7443.0176000000001</v>
      </c>
      <c r="J2243">
        <v>30.173997670329634</v>
      </c>
    </row>
    <row r="2244" spans="9:10">
      <c r="I2244">
        <v>7444.5609000000004</v>
      </c>
      <c r="J2244">
        <v>30.164105054945104</v>
      </c>
    </row>
    <row r="2245" spans="9:10">
      <c r="I2245">
        <v>7445.6540999999997</v>
      </c>
      <c r="J2245">
        <v>30.161088131868162</v>
      </c>
    </row>
    <row r="2246" spans="9:10">
      <c r="I2246">
        <v>7446.5541000000003</v>
      </c>
      <c r="J2246">
        <v>30.160714285714292</v>
      </c>
    </row>
    <row r="2247" spans="9:10">
      <c r="I2247">
        <v>7446.5541000000003</v>
      </c>
      <c r="J2247">
        <v>30.160714285714292</v>
      </c>
    </row>
    <row r="2248" spans="9:10">
      <c r="I2248">
        <v>7446.5541000000003</v>
      </c>
      <c r="J2248">
        <v>30.160714285714292</v>
      </c>
    </row>
    <row r="2249" spans="9:10">
      <c r="I2249">
        <v>7476.5541000000003</v>
      </c>
      <c r="J2249">
        <v>30.160714285714292</v>
      </c>
    </row>
    <row r="2250" spans="9:10">
      <c r="I2250">
        <v>7476.5541000000003</v>
      </c>
      <c r="J2250">
        <v>30.160714285714292</v>
      </c>
    </row>
    <row r="2251" spans="9:10">
      <c r="I2251">
        <v>7476.5546999999997</v>
      </c>
      <c r="J2251">
        <v>30.160714285714292</v>
      </c>
    </row>
    <row r="2252" spans="9:10">
      <c r="I2252">
        <v>7477.2993999999999</v>
      </c>
      <c r="J2252">
        <v>30.160702974238884</v>
      </c>
    </row>
    <row r="2253" spans="9:10">
      <c r="I2253">
        <v>7477.3150999999998</v>
      </c>
      <c r="J2253">
        <v>30.160702236533965</v>
      </c>
    </row>
    <row r="2254" spans="9:10">
      <c r="I2254">
        <v>7477.6646000000001</v>
      </c>
      <c r="J2254">
        <v>30.160678039812652</v>
      </c>
    </row>
    <row r="2255" spans="9:10">
      <c r="I2255">
        <v>7478.0297</v>
      </c>
      <c r="J2255">
        <v>30.160636466042163</v>
      </c>
    </row>
    <row r="2256" spans="9:10">
      <c r="I2256">
        <v>7478.3948</v>
      </c>
      <c r="J2256">
        <v>30.160578269320848</v>
      </c>
    </row>
    <row r="2257" spans="9:10">
      <c r="I2257">
        <v>7478.7601000000004</v>
      </c>
      <c r="J2257">
        <v>30.160503433255275</v>
      </c>
    </row>
    <row r="2258" spans="9:10">
      <c r="I2258">
        <v>7479.1255000000001</v>
      </c>
      <c r="J2258">
        <v>30.160411908665111</v>
      </c>
    </row>
    <row r="2259" spans="9:10">
      <c r="I2259">
        <v>7479.491</v>
      </c>
      <c r="J2259">
        <v>30.160303711943797</v>
      </c>
    </row>
    <row r="2260" spans="9:10">
      <c r="I2260">
        <v>7479.8567999999996</v>
      </c>
      <c r="J2260">
        <v>30.160178793911012</v>
      </c>
    </row>
    <row r="2261" spans="9:10">
      <c r="I2261">
        <v>7480.2227999999996</v>
      </c>
      <c r="J2261">
        <v>30.160037121779865</v>
      </c>
    </row>
    <row r="2262" spans="9:10">
      <c r="I2262">
        <v>7480.5889999999999</v>
      </c>
      <c r="J2262">
        <v>30.159878695550354</v>
      </c>
    </row>
    <row r="2263" spans="9:10">
      <c r="I2263">
        <v>7480.9555</v>
      </c>
      <c r="J2263">
        <v>30.159703449648717</v>
      </c>
    </row>
    <row r="2264" spans="9:10">
      <c r="I2264">
        <v>7481.3222999999998</v>
      </c>
      <c r="J2264">
        <v>30.15951135128806</v>
      </c>
    </row>
    <row r="2265" spans="9:10">
      <c r="I2265">
        <v>7481.6895000000004</v>
      </c>
      <c r="J2265">
        <v>30.159302351288062</v>
      </c>
    </row>
    <row r="2266" spans="9:10">
      <c r="I2266">
        <v>7482.0569999999998</v>
      </c>
      <c r="J2266">
        <v>30.159076416861833</v>
      </c>
    </row>
    <row r="2267" spans="9:10">
      <c r="I2267">
        <v>7482.4249</v>
      </c>
      <c r="J2267">
        <v>30.158833482435604</v>
      </c>
    </row>
    <row r="2268" spans="9:10">
      <c r="I2268">
        <v>7482.7933000000003</v>
      </c>
      <c r="J2268">
        <v>30.158573482435603</v>
      </c>
    </row>
    <row r="2269" spans="9:10">
      <c r="I2269">
        <v>7483.1620999999996</v>
      </c>
      <c r="J2269">
        <v>30.158296384074948</v>
      </c>
    </row>
    <row r="2270" spans="9:10">
      <c r="I2270">
        <v>7483.5313999999998</v>
      </c>
      <c r="J2270">
        <v>30.15800208899298</v>
      </c>
    </row>
    <row r="2271" spans="9:10">
      <c r="I2271">
        <v>7483.9012000000002</v>
      </c>
      <c r="J2271">
        <v>30.157690548009374</v>
      </c>
    </row>
    <row r="2272" spans="9:10">
      <c r="I2272">
        <v>7484.2714999999998</v>
      </c>
      <c r="J2272">
        <v>30.157361679156914</v>
      </c>
    </row>
    <row r="2273" spans="9:10">
      <c r="I2273">
        <v>7484.6424999999999</v>
      </c>
      <c r="J2273">
        <v>30.157015400468389</v>
      </c>
    </row>
    <row r="2274" spans="9:10">
      <c r="I2274">
        <v>7485.0140000000001</v>
      </c>
      <c r="J2274">
        <v>30.156651646370026</v>
      </c>
    </row>
    <row r="2275" spans="9:10">
      <c r="I2275">
        <v>7485.3693000000003</v>
      </c>
      <c r="J2275">
        <v>30.156288056206094</v>
      </c>
    </row>
    <row r="2276" spans="9:10">
      <c r="I2276">
        <v>7485.3903</v>
      </c>
      <c r="J2276">
        <v>30.156266088992982</v>
      </c>
    </row>
    <row r="2277" spans="9:10">
      <c r="I2277">
        <v>7485.6869999999999</v>
      </c>
      <c r="J2277">
        <v>30.155950056206095</v>
      </c>
    </row>
    <row r="2278" spans="9:10">
      <c r="I2278">
        <v>7485.7794000000004</v>
      </c>
      <c r="J2278">
        <v>30.155849564402814</v>
      </c>
    </row>
    <row r="2279" spans="9:10">
      <c r="I2279">
        <v>7486.1027000000004</v>
      </c>
      <c r="J2279">
        <v>30.15549031850118</v>
      </c>
    </row>
    <row r="2280" spans="9:10">
      <c r="I2280">
        <v>7486.1855999999998</v>
      </c>
      <c r="J2280">
        <v>30.155396367681504</v>
      </c>
    </row>
    <row r="2281" spans="9:10">
      <c r="I2281">
        <v>7486.5366000000004</v>
      </c>
      <c r="J2281">
        <v>30.154990105386421</v>
      </c>
    </row>
    <row r="2282" spans="9:10">
      <c r="I2282">
        <v>7486.6088</v>
      </c>
      <c r="J2282">
        <v>30.154904875878227</v>
      </c>
    </row>
    <row r="2283" spans="9:10">
      <c r="I2283">
        <v>7486.9885999999997</v>
      </c>
      <c r="J2283">
        <v>30.15444766276347</v>
      </c>
    </row>
    <row r="2284" spans="9:10">
      <c r="I2284">
        <v>7487.0491000000002</v>
      </c>
      <c r="J2284">
        <v>30.154373498829045</v>
      </c>
    </row>
    <row r="2285" spans="9:10">
      <c r="I2285">
        <v>7487.4588999999996</v>
      </c>
      <c r="J2285">
        <v>30.153861187353638</v>
      </c>
    </row>
    <row r="2286" spans="9:10">
      <c r="I2286">
        <v>7487.5065000000004</v>
      </c>
      <c r="J2286">
        <v>30.153800580796258</v>
      </c>
    </row>
    <row r="2287" spans="9:10">
      <c r="I2287">
        <v>7487.9475000000002</v>
      </c>
      <c r="J2287">
        <v>30.15322890866511</v>
      </c>
    </row>
    <row r="2288" spans="9:10">
      <c r="I2288">
        <v>7487.9812000000002</v>
      </c>
      <c r="J2288">
        <v>30.153184531615931</v>
      </c>
    </row>
    <row r="2289" spans="9:10">
      <c r="I2289">
        <v>7488.4544999999998</v>
      </c>
      <c r="J2289">
        <v>30.152549023419212</v>
      </c>
    </row>
    <row r="2290" spans="9:10">
      <c r="I2290">
        <v>7488.4731000000002</v>
      </c>
      <c r="J2290">
        <v>30.152523679156914</v>
      </c>
    </row>
    <row r="2291" spans="9:10">
      <c r="I2291">
        <v>7488.9799000000003</v>
      </c>
      <c r="J2291">
        <v>30.151819744730684</v>
      </c>
    </row>
    <row r="2292" spans="9:10">
      <c r="I2292">
        <v>7488.9822999999997</v>
      </c>
      <c r="J2292">
        <v>30.151816384074944</v>
      </c>
    </row>
    <row r="2293" spans="9:10">
      <c r="I2293">
        <v>7489.5088999999998</v>
      </c>
      <c r="J2293">
        <v>30.151060957845441</v>
      </c>
    </row>
    <row r="2294" spans="9:10">
      <c r="I2294">
        <v>7490.0528999999997</v>
      </c>
      <c r="J2294">
        <v>30.150255728337243</v>
      </c>
    </row>
    <row r="2295" spans="9:10">
      <c r="I2295">
        <v>7490.6144999999997</v>
      </c>
      <c r="J2295">
        <v>30.149399007025767</v>
      </c>
    </row>
    <row r="2296" spans="9:10">
      <c r="I2296">
        <v>7491.0311000000002</v>
      </c>
      <c r="J2296">
        <v>30.148747072599537</v>
      </c>
    </row>
    <row r="2297" spans="9:10">
      <c r="I2297">
        <v>7491.1936999999998</v>
      </c>
      <c r="J2297">
        <v>30.14848897423888</v>
      </c>
    </row>
    <row r="2298" spans="9:10">
      <c r="I2298">
        <v>7491.7905000000001</v>
      </c>
      <c r="J2298">
        <v>30.147524154566749</v>
      </c>
    </row>
    <row r="2299" spans="9:10">
      <c r="I2299">
        <v>7492.4049999999997</v>
      </c>
      <c r="J2299">
        <v>30.146502695550357</v>
      </c>
    </row>
    <row r="2300" spans="9:10">
      <c r="I2300">
        <v>7493.0373</v>
      </c>
      <c r="J2300">
        <v>30.145422843091339</v>
      </c>
    </row>
    <row r="2301" spans="9:10">
      <c r="I2301">
        <v>7493.6875</v>
      </c>
      <c r="J2301">
        <v>30.144282843091339</v>
      </c>
    </row>
    <row r="2302" spans="9:10">
      <c r="I2302">
        <v>7494.3557000000001</v>
      </c>
      <c r="J2302">
        <v>30.143080925058555</v>
      </c>
    </row>
    <row r="2303" spans="9:10">
      <c r="I2303">
        <v>7495.0419000000002</v>
      </c>
      <c r="J2303">
        <v>30.141815269320848</v>
      </c>
    </row>
    <row r="2304" spans="9:10">
      <c r="I2304">
        <v>7495.7462999999998</v>
      </c>
      <c r="J2304">
        <v>30.140484088992981</v>
      </c>
    </row>
    <row r="2305" spans="9:10">
      <c r="I2305">
        <v>7496.0528999999997</v>
      </c>
      <c r="J2305">
        <v>30.139894613583145</v>
      </c>
    </row>
    <row r="2306" spans="9:10">
      <c r="I2306">
        <v>7496.4688999999998</v>
      </c>
      <c r="J2306">
        <v>30.139085400468392</v>
      </c>
    </row>
    <row r="2307" spans="9:10">
      <c r="I2307">
        <v>7497.2098999999998</v>
      </c>
      <c r="J2307">
        <v>30.137617629976589</v>
      </c>
    </row>
    <row r="2308" spans="9:10">
      <c r="I2308">
        <v>7497.9691999999995</v>
      </c>
      <c r="J2308">
        <v>30.136078761124129</v>
      </c>
    </row>
    <row r="2309" spans="9:10">
      <c r="I2309">
        <v>7498.7471999999998</v>
      </c>
      <c r="J2309">
        <v>30.134466908665111</v>
      </c>
    </row>
    <row r="2310" spans="9:10">
      <c r="I2310">
        <v>7499.5437000000002</v>
      </c>
      <c r="J2310">
        <v>30.13278013817331</v>
      </c>
    </row>
    <row r="2311" spans="9:10">
      <c r="I2311">
        <v>7500.3590000000004</v>
      </c>
      <c r="J2311">
        <v>30.131016515222488</v>
      </c>
    </row>
    <row r="2312" spans="9:10">
      <c r="I2312">
        <v>7501.1931999999997</v>
      </c>
      <c r="J2312">
        <v>30.129174088992979</v>
      </c>
    </row>
    <row r="2313" spans="9:10">
      <c r="I2313">
        <v>7502.0464000000002</v>
      </c>
      <c r="J2313">
        <v>30.127250826697896</v>
      </c>
    </row>
    <row r="2314" spans="9:10">
      <c r="I2314">
        <v>7502.9187000000002</v>
      </c>
      <c r="J2314">
        <v>30.125244728337243</v>
      </c>
    </row>
    <row r="2315" spans="9:10">
      <c r="I2315">
        <v>7503.8103000000001</v>
      </c>
      <c r="J2315">
        <v>30.123153744730686</v>
      </c>
    </row>
    <row r="2316" spans="9:10">
      <c r="I2316">
        <v>7504.7213000000002</v>
      </c>
      <c r="J2316">
        <v>30.120975793911015</v>
      </c>
    </row>
    <row r="2317" spans="9:10">
      <c r="I2317">
        <v>7505.6517999999996</v>
      </c>
      <c r="J2317">
        <v>30.118708761124125</v>
      </c>
    </row>
    <row r="2318" spans="9:10">
      <c r="I2318">
        <v>7506.6019999999999</v>
      </c>
      <c r="J2318">
        <v>30.116350498829043</v>
      </c>
    </row>
    <row r="2319" spans="9:10">
      <c r="I2319">
        <v>7507.5720000000001</v>
      </c>
      <c r="J2319">
        <v>30.113898843091341</v>
      </c>
    </row>
    <row r="2320" spans="9:10">
      <c r="I2320">
        <v>7508.5621000000001</v>
      </c>
      <c r="J2320">
        <v>30.111351548009374</v>
      </c>
    </row>
    <row r="2321" spans="9:10">
      <c r="I2321">
        <v>7509.5722999999998</v>
      </c>
      <c r="J2321">
        <v>30.108706400468392</v>
      </c>
    </row>
    <row r="2322" spans="9:10">
      <c r="I2322">
        <v>7510.6027999999997</v>
      </c>
      <c r="J2322">
        <v>30.105961072599538</v>
      </c>
    </row>
    <row r="2323" spans="9:10">
      <c r="I2323">
        <v>7511.6538</v>
      </c>
      <c r="J2323">
        <v>30.103113269320851</v>
      </c>
    </row>
    <row r="2324" spans="9:10">
      <c r="I2324">
        <v>7512.7254999999996</v>
      </c>
      <c r="J2324">
        <v>30.100160580796256</v>
      </c>
    </row>
    <row r="2325" spans="9:10">
      <c r="I2325">
        <v>7513.8181000000004</v>
      </c>
      <c r="J2325">
        <v>30.097100613583144</v>
      </c>
    </row>
    <row r="2326" spans="9:10">
      <c r="I2326">
        <v>7514.9318000000003</v>
      </c>
      <c r="J2326">
        <v>30.093930892271668</v>
      </c>
    </row>
    <row r="2327" spans="9:10">
      <c r="I2327">
        <v>7516.0667999999996</v>
      </c>
      <c r="J2327">
        <v>30.090648908665113</v>
      </c>
    </row>
    <row r="2328" spans="9:10">
      <c r="I2328">
        <v>7517.2232999999997</v>
      </c>
      <c r="J2328">
        <v>30.08725208899298</v>
      </c>
    </row>
    <row r="2329" spans="9:10">
      <c r="I2329">
        <v>7518.4013999999997</v>
      </c>
      <c r="J2329">
        <v>30.083737843091342</v>
      </c>
    </row>
    <row r="2330" spans="9:10">
      <c r="I2330">
        <v>7519.6016</v>
      </c>
      <c r="J2330">
        <v>30.080103466042161</v>
      </c>
    </row>
    <row r="2331" spans="9:10">
      <c r="I2331">
        <v>7520.8239000000003</v>
      </c>
      <c r="J2331">
        <v>30.076346252927408</v>
      </c>
    </row>
    <row r="2332" spans="9:10">
      <c r="I2332">
        <v>7522.0685999999996</v>
      </c>
      <c r="J2332">
        <v>30.07246340046839</v>
      </c>
    </row>
    <row r="2333" spans="9:10">
      <c r="I2333">
        <v>7523.3361000000004</v>
      </c>
      <c r="J2333">
        <v>30.068452072599538</v>
      </c>
    </row>
    <row r="2334" spans="9:10">
      <c r="I2334">
        <v>7524.6265000000003</v>
      </c>
      <c r="J2334">
        <v>30.06430935128806</v>
      </c>
    </row>
    <row r="2335" spans="9:10">
      <c r="I2335">
        <v>7525.9400999999998</v>
      </c>
      <c r="J2335">
        <v>30.060032236533964</v>
      </c>
    </row>
    <row r="2336" spans="9:10">
      <c r="I2336">
        <v>7527.2772000000004</v>
      </c>
      <c r="J2336">
        <v>30.055617662763474</v>
      </c>
    </row>
    <row r="2337" spans="9:10">
      <c r="I2337">
        <v>7528.6382000000003</v>
      </c>
      <c r="J2337">
        <v>30.05106253161593</v>
      </c>
    </row>
    <row r="2338" spans="9:10">
      <c r="I2338">
        <v>7530.0231999999996</v>
      </c>
      <c r="J2338">
        <v>30.046363613583146</v>
      </c>
    </row>
    <row r="2339" spans="9:10">
      <c r="I2339">
        <v>7531.4327000000003</v>
      </c>
      <c r="J2339">
        <v>30.041517629976589</v>
      </c>
    </row>
    <row r="2340" spans="9:10">
      <c r="I2340">
        <v>7532.8669</v>
      </c>
      <c r="J2340">
        <v>30.036521170960192</v>
      </c>
    </row>
    <row r="2341" spans="9:10">
      <c r="I2341">
        <v>7534.3262999999997</v>
      </c>
      <c r="J2341">
        <v>30.031370810304455</v>
      </c>
    </row>
    <row r="2342" spans="9:10">
      <c r="I2342">
        <v>7535.8110999999999</v>
      </c>
      <c r="J2342">
        <v>30.02606295784544</v>
      </c>
    </row>
    <row r="2343" spans="9:10">
      <c r="I2343">
        <v>7537.3217999999997</v>
      </c>
      <c r="J2343">
        <v>30.020593974238885</v>
      </c>
    </row>
    <row r="2344" spans="9:10">
      <c r="I2344">
        <v>7537.3217999999997</v>
      </c>
      <c r="J2344">
        <v>30.020593974238885</v>
      </c>
    </row>
    <row r="2345" spans="9:10">
      <c r="I2345">
        <v>7556.1436999999996</v>
      </c>
      <c r="J2345">
        <v>29.952025761124126</v>
      </c>
    </row>
    <row r="2346" spans="9:10">
      <c r="I2346">
        <v>7558.5736999999999</v>
      </c>
      <c r="J2346">
        <v>29.943173302107734</v>
      </c>
    </row>
    <row r="2347" spans="9:10">
      <c r="I2347">
        <v>7558.7557999999999</v>
      </c>
      <c r="J2347">
        <v>29.942509711943799</v>
      </c>
    </row>
    <row r="2348" spans="9:10">
      <c r="I2348">
        <v>7560.2016999999996</v>
      </c>
      <c r="J2348">
        <v>29.937207449648717</v>
      </c>
    </row>
    <row r="2349" spans="9:10">
      <c r="I2349">
        <v>7561.7651999999998</v>
      </c>
      <c r="J2349">
        <v>29.931404793911014</v>
      </c>
    </row>
    <row r="2350" spans="9:10">
      <c r="I2350">
        <v>7563.3557000000001</v>
      </c>
      <c r="J2350">
        <v>29.925429400468389</v>
      </c>
    </row>
    <row r="2351" spans="9:10">
      <c r="I2351">
        <v>7564.9736999999996</v>
      </c>
      <c r="J2351">
        <v>29.91927715456675</v>
      </c>
    </row>
    <row r="2352" spans="9:10">
      <c r="I2352">
        <v>7566.6196</v>
      </c>
      <c r="J2352">
        <v>29.912943843091341</v>
      </c>
    </row>
    <row r="2353" spans="9:10">
      <c r="I2353">
        <v>7568.2938000000004</v>
      </c>
      <c r="J2353">
        <v>29.906425121779865</v>
      </c>
    </row>
    <row r="2354" spans="9:10">
      <c r="I2354">
        <v>7569.9969000000001</v>
      </c>
      <c r="J2354">
        <v>29.899716482435601</v>
      </c>
    </row>
    <row r="2355" spans="9:10">
      <c r="I2355">
        <v>7571.7294000000002</v>
      </c>
      <c r="J2355">
        <v>29.892813302107736</v>
      </c>
    </row>
    <row r="2356" spans="9:10">
      <c r="I2356">
        <v>7573.4917999999998</v>
      </c>
      <c r="J2356">
        <v>29.885710810304456</v>
      </c>
    </row>
    <row r="2357" spans="9:10">
      <c r="I2357">
        <v>7575.2844999999998</v>
      </c>
      <c r="J2357">
        <v>29.878404056206097</v>
      </c>
    </row>
    <row r="2358" spans="9:10">
      <c r="I2358">
        <v>7577.1082999999999</v>
      </c>
      <c r="J2358">
        <v>29.870887941451997</v>
      </c>
    </row>
    <row r="2359" spans="9:10">
      <c r="I2359">
        <v>7578.9637000000002</v>
      </c>
      <c r="J2359">
        <v>29.863157187353632</v>
      </c>
    </row>
    <row r="2360" spans="9:10">
      <c r="I2360">
        <v>7580.8512000000001</v>
      </c>
      <c r="J2360">
        <v>29.855206351288064</v>
      </c>
    </row>
    <row r="2361" spans="9:10">
      <c r="I2361">
        <v>7582.7716</v>
      </c>
      <c r="J2361">
        <v>29.847029761124126</v>
      </c>
    </row>
    <row r="2362" spans="9:10">
      <c r="I2362">
        <v>7584.7254999999996</v>
      </c>
      <c r="J2362">
        <v>29.838621548009375</v>
      </c>
    </row>
    <row r="2363" spans="9:10">
      <c r="I2363">
        <v>7586.7134999999998</v>
      </c>
      <c r="J2363">
        <v>29.829975679156917</v>
      </c>
    </row>
    <row r="2364" spans="9:10">
      <c r="I2364">
        <v>7588.7365</v>
      </c>
      <c r="J2364">
        <v>29.821085843091339</v>
      </c>
    </row>
    <row r="2365" spans="9:10">
      <c r="I2365">
        <v>7590.7951999999996</v>
      </c>
      <c r="J2365">
        <v>29.811945498829047</v>
      </c>
    </row>
    <row r="2366" spans="9:10">
      <c r="I2366">
        <v>7592.8903</v>
      </c>
      <c r="J2366">
        <v>29.802547892271669</v>
      </c>
    </row>
    <row r="2367" spans="9:10">
      <c r="I2367">
        <v>7595.0227000000004</v>
      </c>
      <c r="J2367">
        <v>29.792885941451999</v>
      </c>
    </row>
    <row r="2368" spans="9:10">
      <c r="I2368">
        <v>7597.1931999999997</v>
      </c>
      <c r="J2368">
        <v>29.78295233489462</v>
      </c>
    </row>
    <row r="2369" spans="9:10">
      <c r="I2369">
        <v>7599.4027999999998</v>
      </c>
      <c r="J2369">
        <v>29.772739449648718</v>
      </c>
    </row>
    <row r="2370" spans="9:10">
      <c r="I2370">
        <v>7601.6522999999997</v>
      </c>
      <c r="J2370">
        <v>29.762239367681506</v>
      </c>
    </row>
    <row r="2371" spans="9:10">
      <c r="I2371">
        <v>7603.9427999999998</v>
      </c>
      <c r="J2371">
        <v>29.751443793911015</v>
      </c>
    </row>
    <row r="2372" spans="9:10">
      <c r="I2372">
        <v>7606.2753000000002</v>
      </c>
      <c r="J2372">
        <v>29.74034413817331</v>
      </c>
    </row>
    <row r="2373" spans="9:10">
      <c r="I2373">
        <v>7608.6508999999996</v>
      </c>
      <c r="J2373">
        <v>29.72893140046839</v>
      </c>
    </row>
    <row r="2374" spans="9:10">
      <c r="I2374">
        <v>7611.0706</v>
      </c>
      <c r="J2374">
        <v>29.717196187353633</v>
      </c>
    </row>
    <row r="2375" spans="9:10">
      <c r="I2375">
        <v>7613.5357000000004</v>
      </c>
      <c r="J2375">
        <v>29.705128695550361</v>
      </c>
    </row>
    <row r="2376" spans="9:10">
      <c r="I2376">
        <v>7616.0474000000004</v>
      </c>
      <c r="J2376">
        <v>29.692718679156915</v>
      </c>
    </row>
    <row r="2377" spans="9:10">
      <c r="I2377">
        <v>7618.607</v>
      </c>
      <c r="J2377">
        <v>29.679955416861834</v>
      </c>
    </row>
    <row r="2378" spans="9:10">
      <c r="I2378">
        <v>7621.2159000000001</v>
      </c>
      <c r="J2378">
        <v>29.66682766276347</v>
      </c>
    </row>
    <row r="2379" spans="9:10">
      <c r="I2379">
        <v>7623.8755000000001</v>
      </c>
      <c r="J2379">
        <v>29.653323662763473</v>
      </c>
    </row>
    <row r="2380" spans="9:10">
      <c r="I2380">
        <v>7626.5873000000001</v>
      </c>
      <c r="J2380">
        <v>29.639431056206096</v>
      </c>
    </row>
    <row r="2381" spans="9:10">
      <c r="I2381">
        <v>7629.3528999999999</v>
      </c>
      <c r="J2381">
        <v>29.625136892271669</v>
      </c>
    </row>
    <row r="2382" spans="9:10">
      <c r="I2382">
        <v>7632.1738999999998</v>
      </c>
      <c r="J2382">
        <v>29.610427548009376</v>
      </c>
    </row>
    <row r="2383" spans="9:10">
      <c r="I2383">
        <v>7635.0522000000001</v>
      </c>
      <c r="J2383">
        <v>29.595288695550359</v>
      </c>
    </row>
    <row r="2384" spans="9:10">
      <c r="I2384">
        <v>7637.9895999999999</v>
      </c>
      <c r="J2384">
        <v>29.579705269320851</v>
      </c>
    </row>
    <row r="2385" spans="9:10">
      <c r="I2385">
        <v>7640.9880999999996</v>
      </c>
      <c r="J2385">
        <v>29.563661367681505</v>
      </c>
    </row>
    <row r="2386" spans="9:10">
      <c r="I2386">
        <v>7644.0496999999996</v>
      </c>
      <c r="J2386">
        <v>29.547140252927406</v>
      </c>
    </row>
    <row r="2387" spans="9:10">
      <c r="I2387">
        <v>7647.1765999999998</v>
      </c>
      <c r="J2387">
        <v>29.530124220140522</v>
      </c>
    </row>
    <row r="2388" spans="9:10">
      <c r="I2388">
        <v>7647.1765999999998</v>
      </c>
      <c r="J2388">
        <v>29.530124220140522</v>
      </c>
    </row>
    <row r="2389" spans="9:10">
      <c r="I2389">
        <v>7713.9686000000002</v>
      </c>
      <c r="J2389">
        <v>29.16514051522249</v>
      </c>
    </row>
    <row r="2390" spans="9:10">
      <c r="I2390">
        <v>7714.7786018417501</v>
      </c>
      <c r="J2390">
        <v>29.160714285714292</v>
      </c>
    </row>
    <row r="2391" spans="9:10">
      <c r="I2391">
        <v>7715.2879999999996</v>
      </c>
      <c r="J2391">
        <v>29.037756389162528</v>
      </c>
    </row>
    <row r="2392" spans="9:10">
      <c r="I2392">
        <v>7715.5886</v>
      </c>
      <c r="J2392">
        <v>28.965197044334982</v>
      </c>
    </row>
    <row r="2393" spans="9:10">
      <c r="I2393">
        <v>7794.9342999999999</v>
      </c>
      <c r="J2393">
        <v>9.8127929753695327</v>
      </c>
    </row>
    <row r="2394" spans="9:10">
      <c r="I2394">
        <v>7794.9342999999999</v>
      </c>
      <c r="J2394">
        <v>9.8127929753695327</v>
      </c>
    </row>
    <row r="2395" spans="9:10">
      <c r="I2395">
        <v>7800.6571000000004</v>
      </c>
      <c r="J2395">
        <v>8.538146561576454</v>
      </c>
    </row>
    <row r="2396" spans="9:10">
      <c r="I2396">
        <v>7801.5571</v>
      </c>
      <c r="J2396">
        <v>8.3562315270936001</v>
      </c>
    </row>
    <row r="2397" spans="9:10">
      <c r="I2397">
        <v>7801.5571</v>
      </c>
      <c r="J2397">
        <v>8.3562315270936001</v>
      </c>
    </row>
    <row r="2398" spans="9:10">
      <c r="I2398">
        <v>7802.3065999999999</v>
      </c>
      <c r="J2398">
        <v>8.2054674581281013</v>
      </c>
    </row>
    <row r="2399" spans="9:10">
      <c r="I2399">
        <v>7802.5290895841499</v>
      </c>
      <c r="J2399">
        <v>8.16071428571429</v>
      </c>
    </row>
    <row r="2400" spans="9:10">
      <c r="I2400">
        <v>7803.5011000000004</v>
      </c>
      <c r="J2400">
        <v>8.1507142857142902</v>
      </c>
    </row>
    <row r="2401" spans="9:10">
      <c r="I2401">
        <v>7805.1571000000004</v>
      </c>
      <c r="J2401">
        <v>8.1336772486772535</v>
      </c>
    </row>
    <row r="2402" spans="9:10">
      <c r="I2402">
        <v>7807.1010999999999</v>
      </c>
      <c r="J2402">
        <v>8.1136772486772522</v>
      </c>
    </row>
    <row r="2403" spans="9:10">
      <c r="I2403">
        <v>7807.2321000000002</v>
      </c>
      <c r="J2403">
        <v>8.1123293968254</v>
      </c>
    </row>
    <row r="2404" spans="9:10">
      <c r="I2404">
        <v>7809.3044</v>
      </c>
      <c r="J2404">
        <v>8.0908992486772533</v>
      </c>
    </row>
    <row r="2405" spans="9:10">
      <c r="I2405">
        <v>7811.4800999999998</v>
      </c>
      <c r="J2405">
        <v>8.0681801746031763</v>
      </c>
    </row>
    <row r="2406" spans="9:10">
      <c r="I2406">
        <v>7813.6944000000003</v>
      </c>
      <c r="J2406">
        <v>8.0448286931216941</v>
      </c>
    </row>
    <row r="2407" spans="9:10">
      <c r="I2407">
        <v>7815.9485000000004</v>
      </c>
      <c r="J2407">
        <v>8.0208268783068846</v>
      </c>
    </row>
    <row r="2408" spans="9:10">
      <c r="I2408">
        <v>7818.2431999999999</v>
      </c>
      <c r="J2408">
        <v>7.9961562116402192</v>
      </c>
    </row>
    <row r="2409" spans="9:10">
      <c r="I2409">
        <v>7820.5794999999998</v>
      </c>
      <c r="J2409">
        <v>7.9707972486772487</v>
      </c>
    </row>
    <row r="2410" spans="9:10">
      <c r="I2410">
        <v>7822.9585999999999</v>
      </c>
      <c r="J2410">
        <v>7.9447297301587305</v>
      </c>
    </row>
    <row r="2411" spans="9:10">
      <c r="I2411">
        <v>7825.3815000000004</v>
      </c>
      <c r="J2411">
        <v>7.9179325820105833</v>
      </c>
    </row>
    <row r="2412" spans="9:10">
      <c r="I2412">
        <v>7827.8495000000003</v>
      </c>
      <c r="J2412">
        <v>7.8903837671957673</v>
      </c>
    </row>
    <row r="2413" spans="9:10">
      <c r="I2413">
        <v>7830.3635999999997</v>
      </c>
      <c r="J2413">
        <v>7.8620601375661456</v>
      </c>
    </row>
    <row r="2414" spans="9:10">
      <c r="I2414">
        <v>7832.9252999999999</v>
      </c>
      <c r="J2414">
        <v>7.8329376560846606</v>
      </c>
    </row>
    <row r="2415" spans="9:10">
      <c r="I2415">
        <v>7835.5358999999999</v>
      </c>
      <c r="J2415">
        <v>7.8029909894179941</v>
      </c>
    </row>
    <row r="2416" spans="9:10">
      <c r="I2416">
        <v>7838.1967000000004</v>
      </c>
      <c r="J2416">
        <v>7.7721937301587349</v>
      </c>
    </row>
    <row r="2417" spans="9:10">
      <c r="I2417">
        <v>7840.9093999999996</v>
      </c>
      <c r="J2417">
        <v>7.7405180634920718</v>
      </c>
    </row>
    <row r="2418" spans="9:10">
      <c r="I2418">
        <v>7843.6752999999999</v>
      </c>
      <c r="J2418">
        <v>7.7079349153439196</v>
      </c>
    </row>
    <row r="2419" spans="9:10">
      <c r="I2419">
        <v>7846.4962999999998</v>
      </c>
      <c r="J2419">
        <v>7.6744136190476206</v>
      </c>
    </row>
    <row r="2420" spans="9:10">
      <c r="I2420">
        <v>7849.3739999999998</v>
      </c>
      <c r="J2420">
        <v>7.6399219894179922</v>
      </c>
    </row>
    <row r="2421" spans="9:10">
      <c r="I2421">
        <v>7852.3103000000001</v>
      </c>
      <c r="J2421">
        <v>7.6044262116402184</v>
      </c>
    </row>
    <row r="2422" spans="9:10">
      <c r="I2422">
        <v>7855.3071</v>
      </c>
      <c r="J2422">
        <v>7.5678905820105822</v>
      </c>
    </row>
    <row r="2423" spans="9:10">
      <c r="I2423">
        <v>7858.3665000000001</v>
      </c>
      <c r="J2423">
        <v>7.5302774338624392</v>
      </c>
    </row>
    <row r="2424" spans="9:10">
      <c r="I2424">
        <v>7858.3665000000001</v>
      </c>
      <c r="J2424">
        <v>7.5302774338624392</v>
      </c>
    </row>
    <row r="2425" spans="9:10">
      <c r="I2425">
        <v>7917.4911000000002</v>
      </c>
      <c r="J2425">
        <v>6.8003439153439196</v>
      </c>
    </row>
    <row r="2426" spans="9:10">
      <c r="I2426">
        <v>7919.1111000000001</v>
      </c>
      <c r="J2426">
        <v>6.78034391534392</v>
      </c>
    </row>
    <row r="2427" spans="9:10">
      <c r="I2427">
        <v>8031.7816999999995</v>
      </c>
      <c r="J2427">
        <v>5.3893483968254046</v>
      </c>
    </row>
    <row r="2428" spans="9:10">
      <c r="I2428">
        <v>8031.7816999999995</v>
      </c>
      <c r="J2428">
        <v>5.3893483968254046</v>
      </c>
    </row>
    <row r="2429" spans="9:10">
      <c r="I2429">
        <v>8061.0771000000004</v>
      </c>
      <c r="J2429">
        <v>5.1707142857142898</v>
      </c>
    </row>
    <row r="2430" spans="9:10">
      <c r="I2430">
        <v>8065.7322999999997</v>
      </c>
      <c r="J2430">
        <v>5.1623132116402104</v>
      </c>
    </row>
    <row r="2431" spans="9:10">
      <c r="I2431">
        <v>8067.2754999999997</v>
      </c>
      <c r="J2431">
        <v>5.1611224338624435</v>
      </c>
    </row>
    <row r="2432" spans="9:10">
      <c r="I2432">
        <v>8068.3687</v>
      </c>
      <c r="J2432">
        <v>5.1607592857142928</v>
      </c>
    </row>
    <row r="2433" spans="9:10">
      <c r="I2433">
        <v>8069.2564000000002</v>
      </c>
      <c r="J2433">
        <v>5.16071428571429</v>
      </c>
    </row>
    <row r="2434" spans="9:10">
      <c r="I2434">
        <v>8069.2564000000002</v>
      </c>
      <c r="J2434">
        <v>5.16071428571429</v>
      </c>
    </row>
    <row r="2435" spans="9:10">
      <c r="I2435">
        <v>8069.2686999999996</v>
      </c>
      <c r="J2435">
        <v>5.16071428571429</v>
      </c>
    </row>
    <row r="2436" spans="9:10">
      <c r="I2436">
        <v>8069.2686999999996</v>
      </c>
      <c r="J2436">
        <v>5.16071428571429</v>
      </c>
    </row>
    <row r="2437" spans="9:10">
      <c r="I2437">
        <v>8099.2686999999996</v>
      </c>
      <c r="J2437">
        <v>5.16071428571429</v>
      </c>
    </row>
    <row r="2438" spans="9:10">
      <c r="I2438">
        <v>8099.2686999999996</v>
      </c>
      <c r="J2438">
        <v>5.16071428571429</v>
      </c>
    </row>
    <row r="2439" spans="9:10">
      <c r="I2439">
        <v>8100.0141000000003</v>
      </c>
      <c r="J2439">
        <v>5.160703670329676</v>
      </c>
    </row>
    <row r="2440" spans="9:10">
      <c r="I2440">
        <v>8100.0168999999996</v>
      </c>
      <c r="J2440">
        <v>5.1607035472527523</v>
      </c>
    </row>
    <row r="2441" spans="9:10">
      <c r="I2441">
        <v>8100.3852999999999</v>
      </c>
      <c r="J2441">
        <v>5.1606798703296741</v>
      </c>
    </row>
    <row r="2442" spans="9:10">
      <c r="I2442">
        <v>8100.7565999999997</v>
      </c>
      <c r="J2442">
        <v>5.1606402087912135</v>
      </c>
    </row>
    <row r="2443" spans="9:10">
      <c r="I2443">
        <v>8101.1279000000004</v>
      </c>
      <c r="J2443">
        <v>5.1605846703296745</v>
      </c>
    </row>
    <row r="2444" spans="9:10">
      <c r="I2444">
        <v>8101.4992000000002</v>
      </c>
      <c r="J2444">
        <v>5.1605132549450614</v>
      </c>
    </row>
    <row r="2445" spans="9:10">
      <c r="I2445">
        <v>8101.8706000000002</v>
      </c>
      <c r="J2445">
        <v>5.1604259780219808</v>
      </c>
    </row>
    <row r="2446" spans="9:10">
      <c r="I2446">
        <v>8102.2419</v>
      </c>
      <c r="J2446">
        <v>5.1603228241758305</v>
      </c>
    </row>
    <row r="2447" spans="9:10">
      <c r="I2447">
        <v>8102.6133</v>
      </c>
      <c r="J2447">
        <v>5.1602037780219803</v>
      </c>
    </row>
    <row r="2448" spans="9:10">
      <c r="I2448">
        <v>8102.9848000000002</v>
      </c>
      <c r="J2448">
        <v>5.1600688549450604</v>
      </c>
    </row>
    <row r="2449" spans="9:10">
      <c r="I2449">
        <v>8103.3563000000004</v>
      </c>
      <c r="J2449">
        <v>5.1599180395604458</v>
      </c>
    </row>
    <row r="2450" spans="9:10">
      <c r="I2450">
        <v>8103.7277999999997</v>
      </c>
      <c r="J2450">
        <v>5.1597513318681365</v>
      </c>
    </row>
    <row r="2451" spans="9:10">
      <c r="I2451">
        <v>8104.0994000000001</v>
      </c>
      <c r="J2451">
        <v>5.1595687164835198</v>
      </c>
    </row>
    <row r="2452" spans="9:10">
      <c r="I2452">
        <v>8104.4709999999995</v>
      </c>
      <c r="J2452">
        <v>5.1593701934065974</v>
      </c>
    </row>
    <row r="2453" spans="9:10">
      <c r="I2453">
        <v>8104.8427000000001</v>
      </c>
      <c r="J2453">
        <v>5.1591557472527514</v>
      </c>
    </row>
    <row r="2454" spans="9:10">
      <c r="I2454">
        <v>8105.2145</v>
      </c>
      <c r="J2454">
        <v>5.1589253626373672</v>
      </c>
    </row>
    <row r="2455" spans="9:10">
      <c r="I2455">
        <v>8105.5862999999999</v>
      </c>
      <c r="J2455">
        <v>5.1586790549450603</v>
      </c>
    </row>
    <row r="2456" spans="9:10">
      <c r="I2456">
        <v>8105.9583000000002</v>
      </c>
      <c r="J2456">
        <v>5.1584168087912143</v>
      </c>
    </row>
    <row r="2457" spans="9:10">
      <c r="I2457">
        <v>8106.3302999999996</v>
      </c>
      <c r="J2457">
        <v>5.1581385934065977</v>
      </c>
    </row>
    <row r="2458" spans="9:10">
      <c r="I2458">
        <v>8106.7022999999999</v>
      </c>
      <c r="J2458">
        <v>5.1578444241758259</v>
      </c>
    </row>
    <row r="2459" spans="9:10">
      <c r="I2459">
        <v>8107.0744999999997</v>
      </c>
      <c r="J2459">
        <v>5.157534270329676</v>
      </c>
    </row>
    <row r="2460" spans="9:10">
      <c r="I2460">
        <v>8107.4467999999997</v>
      </c>
      <c r="J2460">
        <v>5.1572081318681349</v>
      </c>
    </row>
    <row r="2461" spans="9:10">
      <c r="I2461">
        <v>8107.8191999999999</v>
      </c>
      <c r="J2461">
        <v>5.1568659780219832</v>
      </c>
    </row>
    <row r="2462" spans="9:10">
      <c r="I2462">
        <v>8108.1379999999999</v>
      </c>
      <c r="J2462">
        <v>5.1565604395604439</v>
      </c>
    </row>
    <row r="2463" spans="9:10">
      <c r="I2463">
        <v>8108.1958000000004</v>
      </c>
      <c r="J2463">
        <v>5.1565038549450586</v>
      </c>
    </row>
    <row r="2464" spans="9:10">
      <c r="I2464">
        <v>8108.4925999999996</v>
      </c>
      <c r="J2464">
        <v>5.1562072549450608</v>
      </c>
    </row>
    <row r="2465" spans="9:10">
      <c r="I2465">
        <v>8108.585</v>
      </c>
      <c r="J2465">
        <v>5.1561129164835195</v>
      </c>
    </row>
    <row r="2466" spans="9:10">
      <c r="I2466">
        <v>8108.9083000000001</v>
      </c>
      <c r="J2466">
        <v>5.1557757472527515</v>
      </c>
    </row>
    <row r="2467" spans="9:10">
      <c r="I2467">
        <v>8108.9912000000004</v>
      </c>
      <c r="J2467">
        <v>5.1556875472527528</v>
      </c>
    </row>
    <row r="2468" spans="9:10">
      <c r="I2468">
        <v>8109.3422</v>
      </c>
      <c r="J2468">
        <v>5.1553062549450575</v>
      </c>
    </row>
    <row r="2469" spans="9:10">
      <c r="I2469">
        <v>8109.4144999999999</v>
      </c>
      <c r="J2469">
        <v>5.1552262395604433</v>
      </c>
    </row>
    <row r="2470" spans="9:10">
      <c r="I2470">
        <v>8109.7942999999996</v>
      </c>
      <c r="J2470">
        <v>5.1547971164835191</v>
      </c>
    </row>
    <row r="2471" spans="9:10">
      <c r="I2471">
        <v>8109.8548000000001</v>
      </c>
      <c r="J2471">
        <v>5.1547274857142904</v>
      </c>
    </row>
    <row r="2472" spans="9:10">
      <c r="I2472">
        <v>8110.2646999999997</v>
      </c>
      <c r="J2472">
        <v>5.1542466549450605</v>
      </c>
    </row>
    <row r="2473" spans="9:10">
      <c r="I2473">
        <v>8110.3122999999996</v>
      </c>
      <c r="J2473">
        <v>5.15418974725275</v>
      </c>
    </row>
    <row r="2474" spans="9:10">
      <c r="I2474">
        <v>8110.7533999999996</v>
      </c>
      <c r="J2474">
        <v>5.1536531934065977</v>
      </c>
    </row>
    <row r="2475" spans="9:10">
      <c r="I2475">
        <v>8110.7870999999996</v>
      </c>
      <c r="J2475">
        <v>5.1536115010989043</v>
      </c>
    </row>
    <row r="2476" spans="9:10">
      <c r="I2476">
        <v>8111.2604000000001</v>
      </c>
      <c r="J2476">
        <v>5.1530150549450573</v>
      </c>
    </row>
    <row r="2477" spans="9:10">
      <c r="I2477">
        <v>8111.2790000000005</v>
      </c>
      <c r="J2477">
        <v>5.1529912087912111</v>
      </c>
    </row>
    <row r="2478" spans="9:10">
      <c r="I2478">
        <v>8111.7858999999999</v>
      </c>
      <c r="J2478">
        <v>5.1523305318681372</v>
      </c>
    </row>
    <row r="2479" spans="9:10">
      <c r="I2479">
        <v>8111.7883000000002</v>
      </c>
      <c r="J2479">
        <v>5.1523273164835208</v>
      </c>
    </row>
    <row r="2480" spans="9:10">
      <c r="I2480">
        <v>8112.3149999999996</v>
      </c>
      <c r="J2480">
        <v>5.1516182549450606</v>
      </c>
    </row>
    <row r="2481" spans="9:10">
      <c r="I2481">
        <v>8112.8591999999999</v>
      </c>
      <c r="J2481">
        <v>5.1508624395604423</v>
      </c>
    </row>
    <row r="2482" spans="9:10">
      <c r="I2482">
        <v>8113.4207999999999</v>
      </c>
      <c r="J2482">
        <v>5.1500582857142909</v>
      </c>
    </row>
    <row r="2483" spans="9:10">
      <c r="I2483">
        <v>8114.0001000000002</v>
      </c>
      <c r="J2483">
        <v>5.1492041934065975</v>
      </c>
    </row>
    <row r="2484" spans="9:10">
      <c r="I2484">
        <v>8114.5969999999998</v>
      </c>
      <c r="J2484">
        <v>5.1482985626373674</v>
      </c>
    </row>
    <row r="2485" spans="9:10">
      <c r="I2485">
        <v>8115.2115999999996</v>
      </c>
      <c r="J2485">
        <v>5.1473397626373671</v>
      </c>
    </row>
    <row r="2486" spans="9:10">
      <c r="I2486">
        <v>8115.8441000000003</v>
      </c>
      <c r="J2486">
        <v>5.1463261318681379</v>
      </c>
    </row>
    <row r="2487" spans="9:10">
      <c r="I2487">
        <v>8116.4943999999996</v>
      </c>
      <c r="J2487">
        <v>5.1452560549450599</v>
      </c>
    </row>
    <row r="2488" spans="9:10">
      <c r="I2488">
        <v>8117.1628000000001</v>
      </c>
      <c r="J2488">
        <v>5.1441278395604435</v>
      </c>
    </row>
    <row r="2489" spans="9:10">
      <c r="I2489">
        <v>8117.8491999999997</v>
      </c>
      <c r="J2489">
        <v>5.1429397934065983</v>
      </c>
    </row>
    <row r="2490" spans="9:10">
      <c r="I2490">
        <v>8118.5537000000004</v>
      </c>
      <c r="J2490">
        <v>5.1416902241758278</v>
      </c>
    </row>
    <row r="2491" spans="9:10">
      <c r="I2491">
        <v>8119.2764999999999</v>
      </c>
      <c r="J2491">
        <v>5.1403774241758269</v>
      </c>
    </row>
    <row r="2492" spans="9:10">
      <c r="I2492">
        <v>8120.0176000000001</v>
      </c>
      <c r="J2492">
        <v>5.1389996241758276</v>
      </c>
    </row>
    <row r="2493" spans="9:10">
      <c r="I2493">
        <v>8120.7772000000004</v>
      </c>
      <c r="J2493">
        <v>5.1375550857142906</v>
      </c>
    </row>
    <row r="2494" spans="9:10">
      <c r="I2494">
        <v>8121.5553</v>
      </c>
      <c r="J2494">
        <v>5.1360420087912155</v>
      </c>
    </row>
    <row r="2495" spans="9:10">
      <c r="I2495">
        <v>8122.3521000000001</v>
      </c>
      <c r="J2495">
        <v>5.1344586087912125</v>
      </c>
    </row>
    <row r="2496" spans="9:10">
      <c r="I2496">
        <v>8123.1675999999998</v>
      </c>
      <c r="J2496">
        <v>5.1328030549450574</v>
      </c>
    </row>
    <row r="2497" spans="9:10">
      <c r="I2497">
        <v>8124.0020000000004</v>
      </c>
      <c r="J2497">
        <v>5.1310735010989035</v>
      </c>
    </row>
    <row r="2498" spans="9:10">
      <c r="I2498">
        <v>8124.8554999999997</v>
      </c>
      <c r="J2498">
        <v>5.1292680703296725</v>
      </c>
    </row>
    <row r="2499" spans="9:10">
      <c r="I2499">
        <v>8125.7281000000003</v>
      </c>
      <c r="J2499">
        <v>5.1273848549450607</v>
      </c>
    </row>
    <row r="2500" spans="9:10">
      <c r="I2500">
        <v>8126.6198999999997</v>
      </c>
      <c r="J2500">
        <v>5.1254219472527511</v>
      </c>
    </row>
    <row r="2501" spans="9:10">
      <c r="I2501">
        <v>8127.5312000000004</v>
      </c>
      <c r="J2501">
        <v>5.1233773780219831</v>
      </c>
    </row>
    <row r="2502" spans="9:10">
      <c r="I2502">
        <v>8128.4620000000004</v>
      </c>
      <c r="J2502">
        <v>5.1212491780219827</v>
      </c>
    </row>
    <row r="2503" spans="9:10">
      <c r="I2503">
        <v>8129.4125000000004</v>
      </c>
      <c r="J2503">
        <v>5.1190353164835232</v>
      </c>
    </row>
    <row r="2504" spans="9:10">
      <c r="I2504">
        <v>8130.3828999999996</v>
      </c>
      <c r="J2504">
        <v>5.1167337472527539</v>
      </c>
    </row>
    <row r="2505" spans="9:10">
      <c r="I2505">
        <v>8131.3732</v>
      </c>
      <c r="J2505">
        <v>5.1143423934065977</v>
      </c>
    </row>
    <row r="2506" spans="9:10">
      <c r="I2506">
        <v>8132.3837999999996</v>
      </c>
      <c r="J2506">
        <v>5.1118591626373666</v>
      </c>
    </row>
    <row r="2507" spans="9:10">
      <c r="I2507">
        <v>8133.4147000000003</v>
      </c>
      <c r="J2507">
        <v>5.109281854945058</v>
      </c>
    </row>
    <row r="2508" spans="9:10">
      <c r="I2508">
        <v>8134.4660999999996</v>
      </c>
      <c r="J2508">
        <v>5.1066083318681361</v>
      </c>
    </row>
    <row r="2509" spans="9:10">
      <c r="I2509">
        <v>8135.5382</v>
      </c>
      <c r="J2509">
        <v>5.103836331868135</v>
      </c>
    </row>
    <row r="2510" spans="9:10">
      <c r="I2510">
        <v>8136.6311999999998</v>
      </c>
      <c r="J2510">
        <v>5.1009635780219842</v>
      </c>
    </row>
    <row r="2511" spans="9:10">
      <c r="I2511">
        <v>8137.7452999999996</v>
      </c>
      <c r="J2511">
        <v>5.0979877780219836</v>
      </c>
    </row>
    <row r="2512" spans="9:10">
      <c r="I2512">
        <v>8138.8806999999997</v>
      </c>
      <c r="J2512">
        <v>5.0949065472527497</v>
      </c>
    </row>
    <row r="2513" spans="9:10">
      <c r="I2513">
        <v>8140.0376999999999</v>
      </c>
      <c r="J2513">
        <v>5.0917175010989055</v>
      </c>
    </row>
    <row r="2514" spans="9:10">
      <c r="I2514">
        <v>8141.2163</v>
      </c>
      <c r="J2514">
        <v>5.0884181626373657</v>
      </c>
    </row>
    <row r="2515" spans="9:10">
      <c r="I2515">
        <v>8142.4170000000004</v>
      </c>
      <c r="J2515">
        <v>5.0850060395604437</v>
      </c>
    </row>
    <row r="2516" spans="9:10">
      <c r="I2516">
        <v>8143.6397999999999</v>
      </c>
      <c r="J2516">
        <v>5.0814785472527531</v>
      </c>
    </row>
    <row r="2517" spans="9:10">
      <c r="I2517">
        <v>8144.8851000000004</v>
      </c>
      <c r="J2517">
        <v>5.0778330703296746</v>
      </c>
    </row>
    <row r="2518" spans="9:10">
      <c r="I2518">
        <v>8146.1531000000004</v>
      </c>
      <c r="J2518">
        <v>5.074066947252752</v>
      </c>
    </row>
    <row r="2519" spans="9:10">
      <c r="I2519">
        <v>8147.4440000000004</v>
      </c>
      <c r="J2519">
        <v>5.070177424175828</v>
      </c>
    </row>
    <row r="2520" spans="9:10">
      <c r="I2520">
        <v>8148.7582000000002</v>
      </c>
      <c r="J2520">
        <v>5.0661617010989062</v>
      </c>
    </row>
    <row r="2521" spans="9:10">
      <c r="I2521">
        <v>8150.0959999999995</v>
      </c>
      <c r="J2521">
        <v>5.0620168857142902</v>
      </c>
    </row>
    <row r="2522" spans="9:10">
      <c r="I2522">
        <v>8151.4575999999997</v>
      </c>
      <c r="J2522">
        <v>5.0577400549450608</v>
      </c>
    </row>
    <row r="2523" spans="9:10">
      <c r="I2523">
        <v>8152.8433000000005</v>
      </c>
      <c r="J2523">
        <v>5.0533281934065988</v>
      </c>
    </row>
    <row r="2524" spans="9:10">
      <c r="I2524">
        <v>8154.2533999999996</v>
      </c>
      <c r="J2524">
        <v>5.0487782087912132</v>
      </c>
    </row>
    <row r="2525" spans="9:10">
      <c r="I2525">
        <v>8155.6884</v>
      </c>
      <c r="J2525">
        <v>5.0440869164835203</v>
      </c>
    </row>
    <row r="2526" spans="9:10">
      <c r="I2526">
        <v>8157.1485000000002</v>
      </c>
      <c r="J2526">
        <v>5.0392510549450593</v>
      </c>
    </row>
    <row r="2527" spans="9:10">
      <c r="I2527">
        <v>8158.6341000000002</v>
      </c>
      <c r="J2527">
        <v>5.0342672857142912</v>
      </c>
    </row>
    <row r="2528" spans="9:10">
      <c r="I2528">
        <v>8160.1454999999996</v>
      </c>
      <c r="J2528">
        <v>5.0291321780219826</v>
      </c>
    </row>
    <row r="2529" spans="9:10">
      <c r="I2529">
        <v>8161.6832000000004</v>
      </c>
      <c r="J2529">
        <v>5.0238421934065967</v>
      </c>
    </row>
    <row r="2530" spans="9:10">
      <c r="I2530">
        <v>8163.2475000000004</v>
      </c>
      <c r="J2530">
        <v>5.0183936857142903</v>
      </c>
    </row>
    <row r="2531" spans="9:10">
      <c r="I2531">
        <v>8164.8388999999997</v>
      </c>
      <c r="J2531">
        <v>5.0127829318681369</v>
      </c>
    </row>
    <row r="2532" spans="9:10">
      <c r="I2532">
        <v>8166.4578000000001</v>
      </c>
      <c r="J2532">
        <v>5.0070060703296759</v>
      </c>
    </row>
    <row r="2533" spans="9:10">
      <c r="I2533">
        <v>8168.1045999999997</v>
      </c>
      <c r="J2533">
        <v>5.0010591164835203</v>
      </c>
    </row>
    <row r="2534" spans="9:10">
      <c r="I2534">
        <v>8169.7798000000003</v>
      </c>
      <c r="J2534">
        <v>4.9949380087912143</v>
      </c>
    </row>
    <row r="2535" spans="9:10">
      <c r="I2535">
        <v>8171.4839000000002</v>
      </c>
      <c r="J2535">
        <v>4.9886385010989054</v>
      </c>
    </row>
    <row r="2536" spans="9:10">
      <c r="I2536">
        <v>8173.2174999999997</v>
      </c>
      <c r="J2536">
        <v>4.9821562549450613</v>
      </c>
    </row>
    <row r="2537" spans="9:10">
      <c r="I2537">
        <v>8174.9808999999996</v>
      </c>
      <c r="J2537">
        <v>4.9754867780219802</v>
      </c>
    </row>
    <row r="2538" spans="9:10">
      <c r="I2538">
        <v>8176.7748000000001</v>
      </c>
      <c r="J2538">
        <v>4.9686254395604417</v>
      </c>
    </row>
    <row r="2539" spans="9:10">
      <c r="I2539">
        <v>8178.5996999999998</v>
      </c>
      <c r="J2539">
        <v>4.9615674087912129</v>
      </c>
    </row>
    <row r="2540" spans="9:10">
      <c r="I2540">
        <v>8180.4561999999996</v>
      </c>
      <c r="J2540">
        <v>4.9543077472527539</v>
      </c>
    </row>
    <row r="2541" spans="9:10">
      <c r="I2541">
        <v>8182.3450000000003</v>
      </c>
      <c r="J2541">
        <v>4.9468413318681348</v>
      </c>
    </row>
    <row r="2542" spans="9:10">
      <c r="I2542">
        <v>8184.2667000000001</v>
      </c>
      <c r="J2542">
        <v>4.9391628241758285</v>
      </c>
    </row>
    <row r="2543" spans="9:10">
      <c r="I2543">
        <v>8186.2218000000003</v>
      </c>
      <c r="J2543">
        <v>4.9312667318681376</v>
      </c>
    </row>
    <row r="2544" spans="9:10">
      <c r="I2544">
        <v>8188.2112999999999</v>
      </c>
      <c r="J2544">
        <v>4.9231473318681349</v>
      </c>
    </row>
    <row r="2545" spans="9:10">
      <c r="I2545">
        <v>8190.2357000000002</v>
      </c>
      <c r="J2545">
        <v>4.9147987318681352</v>
      </c>
    </row>
    <row r="2546" spans="9:10">
      <c r="I2546">
        <v>8192.2957999999999</v>
      </c>
      <c r="J2546">
        <v>4.9062147780219831</v>
      </c>
    </row>
    <row r="2547" spans="9:10">
      <c r="I2547">
        <v>8194.3924000000006</v>
      </c>
      <c r="J2547">
        <v>4.8973891010989075</v>
      </c>
    </row>
    <row r="2548" spans="9:10">
      <c r="I2548">
        <v>8196.5264000000006</v>
      </c>
      <c r="J2548">
        <v>4.8883150549450587</v>
      </c>
    </row>
    <row r="2549" spans="9:10">
      <c r="I2549">
        <v>8198.6985999999997</v>
      </c>
      <c r="J2549">
        <v>4.8789857626373658</v>
      </c>
    </row>
    <row r="2550" spans="9:10">
      <c r="I2550">
        <v>8200.9097999999994</v>
      </c>
      <c r="J2550">
        <v>4.8693940549450589</v>
      </c>
    </row>
    <row r="2551" spans="9:10">
      <c r="I2551">
        <v>8203.1610999999994</v>
      </c>
      <c r="J2551">
        <v>4.8595324703296763</v>
      </c>
    </row>
    <row r="2552" spans="9:10">
      <c r="I2552">
        <v>8205.4534000000003</v>
      </c>
      <c r="J2552">
        <v>4.8493932395604453</v>
      </c>
    </row>
    <row r="2553" spans="9:10">
      <c r="I2553">
        <v>8207.7878000000001</v>
      </c>
      <c r="J2553">
        <v>4.8389682395604439</v>
      </c>
    </row>
    <row r="2554" spans="9:10">
      <c r="I2554">
        <v>8210.1653000000006</v>
      </c>
      <c r="J2554">
        <v>4.8282490241758262</v>
      </c>
    </row>
    <row r="2555" spans="9:10">
      <c r="I2555">
        <v>8212.5869999999995</v>
      </c>
      <c r="J2555">
        <v>4.81722677802198</v>
      </c>
    </row>
    <row r="2556" spans="9:10">
      <c r="I2556">
        <v>8215.0542000000005</v>
      </c>
      <c r="J2556">
        <v>4.8058922549450589</v>
      </c>
    </row>
    <row r="2557" spans="9:10">
      <c r="I2557">
        <v>8217.5681000000004</v>
      </c>
      <c r="J2557">
        <v>4.7942358395604421</v>
      </c>
    </row>
    <row r="2558" spans="9:10">
      <c r="I2558">
        <v>8220.1299999999992</v>
      </c>
      <c r="J2558">
        <v>4.7822474241758268</v>
      </c>
    </row>
    <row r="2559" spans="9:10">
      <c r="I2559">
        <v>8222.7412000000004</v>
      </c>
      <c r="J2559">
        <v>4.7699164241758298</v>
      </c>
    </row>
    <row r="2560" spans="9:10">
      <c r="I2560">
        <v>8225.4032000000007</v>
      </c>
      <c r="J2560">
        <v>4.7572318087912127</v>
      </c>
    </row>
    <row r="2561" spans="9:10">
      <c r="I2561">
        <v>8228.1175999999996</v>
      </c>
      <c r="J2561">
        <v>4.7441819164835195</v>
      </c>
    </row>
    <row r="2562" spans="9:10">
      <c r="I2562">
        <v>8230.8858</v>
      </c>
      <c r="J2562">
        <v>4.7307545780219842</v>
      </c>
    </row>
    <row r="2563" spans="9:10">
      <c r="I2563">
        <v>8233.7096000000001</v>
      </c>
      <c r="J2563">
        <v>4.7169369780219839</v>
      </c>
    </row>
    <row r="2564" spans="9:10">
      <c r="I2564">
        <v>8236.5907999999999</v>
      </c>
      <c r="J2564">
        <v>4.7027156241758297</v>
      </c>
    </row>
    <row r="2565" spans="9:10">
      <c r="I2565">
        <v>8239.5311999999994</v>
      </c>
      <c r="J2565">
        <v>4.6880763318681344</v>
      </c>
    </row>
    <row r="2566" spans="9:10">
      <c r="I2566">
        <v>8242.5328000000009</v>
      </c>
      <c r="J2566">
        <v>4.673004147252751</v>
      </c>
    </row>
    <row r="2567" spans="9:10">
      <c r="I2567">
        <v>8245.5975999999991</v>
      </c>
      <c r="J2567">
        <v>4.6574833164835203</v>
      </c>
    </row>
    <row r="2568" spans="9:10">
      <c r="I2568">
        <v>8248.7278999999999</v>
      </c>
      <c r="J2568">
        <v>4.6414971780219823</v>
      </c>
    </row>
    <row r="2569" spans="9:10">
      <c r="I2569">
        <v>8248.7278999999999</v>
      </c>
      <c r="J2569">
        <v>4.6414971780219823</v>
      </c>
    </row>
    <row r="2570" spans="9:10">
      <c r="I2570">
        <v>8341.6705000000002</v>
      </c>
      <c r="J2570">
        <v>4.1648681318681362</v>
      </c>
    </row>
    <row r="2571" spans="9:10">
      <c r="I2571">
        <v>8342.4804999999997</v>
      </c>
      <c r="J2571">
        <v>4.16071428571429</v>
      </c>
    </row>
    <row r="2572" spans="9:10">
      <c r="I2572">
        <v>8343.2904999999992</v>
      </c>
      <c r="J2572">
        <v>4.1953296703296745</v>
      </c>
    </row>
    <row r="2573" spans="9:10">
      <c r="I2573">
        <v>8446.1900999999998</v>
      </c>
      <c r="J2573">
        <v>8.5927465934065914</v>
      </c>
    </row>
    <row r="2574" spans="9:10">
      <c r="I2574">
        <v>8446.1900999999998</v>
      </c>
      <c r="J2574">
        <v>8.5927465934065914</v>
      </c>
    </row>
    <row r="2575" spans="9:10">
      <c r="I2575">
        <v>8461.1720999999998</v>
      </c>
      <c r="J2575">
        <v>9.1035071062270934</v>
      </c>
    </row>
    <row r="2576" spans="9:10">
      <c r="I2576">
        <v>8462.0310000000009</v>
      </c>
      <c r="J2576">
        <v>9.1250736446886442</v>
      </c>
    </row>
    <row r="2577" spans="9:10">
      <c r="I2577">
        <v>8462.0722000000005</v>
      </c>
      <c r="J2577">
        <v>9.1260989010989046</v>
      </c>
    </row>
    <row r="2578" spans="9:10">
      <c r="I2578">
        <v>8462.0722000000005</v>
      </c>
      <c r="J2578">
        <v>9.1260989010989046</v>
      </c>
    </row>
    <row r="2579" spans="9:10">
      <c r="I2579">
        <v>8463.4607500000002</v>
      </c>
      <c r="J2579">
        <v>9.16071428571429</v>
      </c>
    </row>
    <row r="2580" spans="9:10">
      <c r="I2580">
        <v>8464.8492999999999</v>
      </c>
      <c r="J2580">
        <v>9.1188177339901522</v>
      </c>
    </row>
    <row r="2581" spans="9:10">
      <c r="I2581">
        <v>8530.8189000000002</v>
      </c>
      <c r="J2581">
        <v>7.1283547684728994</v>
      </c>
    </row>
    <row r="2582" spans="9:10">
      <c r="I2582">
        <v>8530.8189000000002</v>
      </c>
      <c r="J2582">
        <v>7.1283547684728994</v>
      </c>
    </row>
    <row r="2583" spans="9:10">
      <c r="I2583">
        <v>8533.4552999999996</v>
      </c>
      <c r="J2583">
        <v>7.0536612857142957</v>
      </c>
    </row>
    <row r="2584" spans="9:10">
      <c r="I2584">
        <v>8534.3449000000001</v>
      </c>
      <c r="J2584">
        <v>7.0304668891625575</v>
      </c>
    </row>
    <row r="2585" spans="9:10">
      <c r="I2585">
        <v>8534.3552999999993</v>
      </c>
      <c r="J2585">
        <v>7.0301970443349795</v>
      </c>
    </row>
    <row r="2586" spans="9:10">
      <c r="I2586">
        <v>8534.3552999999993</v>
      </c>
      <c r="J2586">
        <v>7.0301970443349795</v>
      </c>
    </row>
    <row r="2587" spans="9:10">
      <c r="I2587">
        <v>8537.5953000000009</v>
      </c>
      <c r="J2587">
        <v>6.9464039408867038</v>
      </c>
    </row>
    <row r="2588" spans="9:10">
      <c r="I2588">
        <v>8588.3552999999993</v>
      </c>
      <c r="J2588">
        <v>5.6336453201970489</v>
      </c>
    </row>
    <row r="2589" spans="9:10">
      <c r="I2589">
        <v>8591.5953000000009</v>
      </c>
      <c r="J2589">
        <v>5.5498522167487732</v>
      </c>
    </row>
    <row r="2590" spans="9:10">
      <c r="I2590">
        <v>8591.8695000000007</v>
      </c>
      <c r="J2590">
        <v>5.5427555615763682</v>
      </c>
    </row>
    <row r="2591" spans="9:10">
      <c r="I2591">
        <v>8592.7525000000005</v>
      </c>
      <c r="J2591">
        <v>5.5197043891625448</v>
      </c>
    </row>
    <row r="2592" spans="9:10">
      <c r="I2592">
        <v>8593.7911999999997</v>
      </c>
      <c r="J2592">
        <v>5.4921684236453263</v>
      </c>
    </row>
    <row r="2593" spans="9:10">
      <c r="I2593">
        <v>8594.8490000000002</v>
      </c>
      <c r="J2593">
        <v>5.4636719408867185</v>
      </c>
    </row>
    <row r="2594" spans="9:10">
      <c r="I2594">
        <v>8595.9259000000002</v>
      </c>
      <c r="J2594">
        <v>5.4341944581280774</v>
      </c>
    </row>
    <row r="2595" spans="9:10">
      <c r="I2595">
        <v>8597.0221999999994</v>
      </c>
      <c r="J2595">
        <v>5.4037150270935843</v>
      </c>
    </row>
    <row r="2596" spans="9:10">
      <c r="I2596">
        <v>8598.1380000000008</v>
      </c>
      <c r="J2596">
        <v>5.3722126995073758</v>
      </c>
    </row>
    <row r="2597" spans="9:10">
      <c r="I2597">
        <v>8599.2734</v>
      </c>
      <c r="J2597">
        <v>5.339665751231526</v>
      </c>
    </row>
    <row r="2598" spans="9:10">
      <c r="I2598">
        <v>8600.4287000000004</v>
      </c>
      <c r="J2598">
        <v>5.3060521477832712</v>
      </c>
    </row>
    <row r="2599" spans="9:10">
      <c r="I2599">
        <v>8601.6039999999994</v>
      </c>
      <c r="J2599">
        <v>5.2713493891625793</v>
      </c>
    </row>
    <row r="2600" spans="9:10">
      <c r="I2600">
        <v>8602.7994999999992</v>
      </c>
      <c r="J2600">
        <v>5.2355349753694664</v>
      </c>
    </row>
    <row r="2601" spans="9:10">
      <c r="I2601">
        <v>8604.0154000000002</v>
      </c>
      <c r="J2601">
        <v>5.1985851650246229</v>
      </c>
    </row>
    <row r="2602" spans="9:10">
      <c r="I2602">
        <v>8605.2520000000004</v>
      </c>
      <c r="J2602">
        <v>5.1604763719212068</v>
      </c>
    </row>
    <row r="2603" spans="9:10">
      <c r="I2603">
        <v>8606.5092999999997</v>
      </c>
      <c r="J2603">
        <v>5.121184389162555</v>
      </c>
    </row>
    <row r="2604" spans="9:10">
      <c r="I2604">
        <v>8607.7875999999997</v>
      </c>
      <c r="J2604">
        <v>5.0806840788177485</v>
      </c>
    </row>
    <row r="2605" spans="9:10">
      <c r="I2605">
        <v>8609.0871999999999</v>
      </c>
      <c r="J2605">
        <v>5.0389503029556888</v>
      </c>
    </row>
    <row r="2606" spans="9:10">
      <c r="I2606">
        <v>8610.4082999999991</v>
      </c>
      <c r="J2606">
        <v>4.9959569926108385</v>
      </c>
    </row>
    <row r="2607" spans="9:10">
      <c r="I2607">
        <v>8611.7512000000006</v>
      </c>
      <c r="J2607">
        <v>4.9516777684729103</v>
      </c>
    </row>
    <row r="2608" spans="9:10">
      <c r="I2608">
        <v>8613.116</v>
      </c>
      <c r="J2608">
        <v>4.906085320197044</v>
      </c>
    </row>
    <row r="2609" spans="9:10">
      <c r="I2609">
        <v>8614.5030000000006</v>
      </c>
      <c r="J2609">
        <v>4.8591518719212061</v>
      </c>
    </row>
    <row r="2610" spans="9:10">
      <c r="I2610">
        <v>8615.9125999999997</v>
      </c>
      <c r="J2610">
        <v>4.8108488719211664</v>
      </c>
    </row>
    <row r="2611" spans="9:10">
      <c r="I2611">
        <v>8615.9125999999997</v>
      </c>
      <c r="J2611">
        <v>4.8108488719211664</v>
      </c>
    </row>
    <row r="2612" spans="9:10">
      <c r="I2612">
        <v>8623.5514999999996</v>
      </c>
      <c r="J2612">
        <v>4.5474384236453247</v>
      </c>
    </row>
    <row r="2613" spans="9:10">
      <c r="I2613">
        <v>8625.9814999999999</v>
      </c>
      <c r="J2613">
        <v>4.463645320197049</v>
      </c>
    </row>
    <row r="2614" spans="9:10">
      <c r="I2614">
        <v>8626.1767999999993</v>
      </c>
      <c r="J2614">
        <v>4.456910061576373</v>
      </c>
    </row>
    <row r="2615" spans="9:10">
      <c r="I2615">
        <v>8627.5115999999998</v>
      </c>
      <c r="J2615">
        <v>4.4105741822660285</v>
      </c>
    </row>
    <row r="2616" spans="9:10">
      <c r="I2616">
        <v>8628.9670000000006</v>
      </c>
      <c r="J2616">
        <v>4.3594439408867007</v>
      </c>
    </row>
    <row r="2617" spans="9:10">
      <c r="I2617">
        <v>8630.4459000000006</v>
      </c>
      <c r="J2617">
        <v>4.3068543029556539</v>
      </c>
    </row>
    <row r="2618" spans="9:10">
      <c r="I2618">
        <v>8631.9485000000004</v>
      </c>
      <c r="J2618">
        <v>4.2527737684729274</v>
      </c>
    </row>
    <row r="2619" spans="9:10">
      <c r="I2619">
        <v>8633.4750999999997</v>
      </c>
      <c r="J2619">
        <v>4.1971700615763634</v>
      </c>
    </row>
    <row r="2620" spans="9:10">
      <c r="I2620">
        <v>8635.0260999999991</v>
      </c>
      <c r="J2620">
        <v>4.1400096650246168</v>
      </c>
    </row>
    <row r="2621" spans="9:10">
      <c r="I2621">
        <v>8636.6018000000004</v>
      </c>
      <c r="J2621">
        <v>4.0812587512315446</v>
      </c>
    </row>
    <row r="2622" spans="9:10">
      <c r="I2622">
        <v>8638.2026000000005</v>
      </c>
      <c r="J2622">
        <v>4.0208820960591245</v>
      </c>
    </row>
    <row r="2623" spans="9:10">
      <c r="I2623">
        <v>8639.8289000000004</v>
      </c>
      <c r="J2623">
        <v>3.958843233990144</v>
      </c>
    </row>
    <row r="2624" spans="9:10">
      <c r="I2624">
        <v>8641.4811000000009</v>
      </c>
      <c r="J2624">
        <v>3.895105389162548</v>
      </c>
    </row>
    <row r="2625" spans="9:10">
      <c r="I2625">
        <v>8643.1596000000009</v>
      </c>
      <c r="J2625">
        <v>3.8296299236453186</v>
      </c>
    </row>
    <row r="2626" spans="9:10">
      <c r="I2626">
        <v>8644.8647000000001</v>
      </c>
      <c r="J2626">
        <v>3.7623775788177536</v>
      </c>
    </row>
    <row r="2627" spans="9:10">
      <c r="I2627">
        <v>8646.5971000000009</v>
      </c>
      <c r="J2627">
        <v>3.6933073891625625</v>
      </c>
    </row>
    <row r="2628" spans="9:10">
      <c r="I2628">
        <v>8648.357</v>
      </c>
      <c r="J2628">
        <v>3.6223776133004839</v>
      </c>
    </row>
    <row r="2629" spans="9:10">
      <c r="I2629">
        <v>8650.1450000000004</v>
      </c>
      <c r="J2629">
        <v>3.5495449581280911</v>
      </c>
    </row>
    <row r="2630" spans="9:10">
      <c r="I2630">
        <v>8651.9616999999998</v>
      </c>
      <c r="J2630">
        <v>3.4747644236453246</v>
      </c>
    </row>
    <row r="2631" spans="9:10">
      <c r="I2631">
        <v>8653.8073999999997</v>
      </c>
      <c r="J2631">
        <v>3.3979902339901531</v>
      </c>
    </row>
    <row r="2632" spans="9:10">
      <c r="I2632">
        <v>8655.6828000000005</v>
      </c>
      <c r="J2632">
        <v>3.3191742857142748</v>
      </c>
    </row>
    <row r="2633" spans="9:10">
      <c r="I2633">
        <v>8657.5884000000005</v>
      </c>
      <c r="J2633">
        <v>3.2382675443349953</v>
      </c>
    </row>
    <row r="2634" spans="9:10">
      <c r="I2634">
        <v>8659.5247999999992</v>
      </c>
      <c r="J2634">
        <v>3.1552186477832582</v>
      </c>
    </row>
    <row r="2635" spans="9:10">
      <c r="I2635">
        <v>8659.5247999999992</v>
      </c>
      <c r="J2635">
        <v>3.1552186477832582</v>
      </c>
    </row>
    <row r="2636" spans="9:10">
      <c r="I2636">
        <v>8686.1087000000007</v>
      </c>
      <c r="J2636">
        <v>2.0093620788177162</v>
      </c>
    </row>
    <row r="2637" spans="9:10">
      <c r="I2637">
        <v>8686.1087000000007</v>
      </c>
      <c r="J2637">
        <v>2.0093620788177162</v>
      </c>
    </row>
    <row r="2638" spans="9:10">
      <c r="I2638">
        <v>8691.8315000000002</v>
      </c>
      <c r="J2638">
        <v>1.785558147783276</v>
      </c>
    </row>
    <row r="2639" spans="9:10">
      <c r="I2639">
        <v>8692.7129999999997</v>
      </c>
      <c r="J2639">
        <v>1.7549735098522017</v>
      </c>
    </row>
    <row r="2640" spans="9:10">
      <c r="I2640">
        <v>8692.7314999999999</v>
      </c>
      <c r="J2640">
        <v>1.7543349753694626</v>
      </c>
    </row>
    <row r="2641" spans="9:10">
      <c r="I2641">
        <v>8692.7314999999999</v>
      </c>
      <c r="J2641">
        <v>1.7543349753694626</v>
      </c>
    </row>
    <row r="2642" spans="9:10">
      <c r="I2642">
        <v>8695.1615000000002</v>
      </c>
      <c r="J2642">
        <v>1.6705418719211866</v>
      </c>
    </row>
    <row r="2643" spans="9:10">
      <c r="I2643">
        <v>8726.5995000000003</v>
      </c>
      <c r="J2643">
        <v>0.58647309605910558</v>
      </c>
    </row>
    <row r="2644" spans="9:10">
      <c r="I2644">
        <v>8726.5995000000003</v>
      </c>
      <c r="J2644">
        <v>0.58647309605910558</v>
      </c>
    </row>
    <row r="2645" spans="9:10">
      <c r="I2645">
        <v>8743.5491999999995</v>
      </c>
      <c r="J2645">
        <v>0.202610837438428</v>
      </c>
    </row>
    <row r="2646" spans="9:10">
      <c r="I2646">
        <v>8748.2044000000005</v>
      </c>
      <c r="J2646">
        <v>0.16741323399012989</v>
      </c>
    </row>
    <row r="2647" spans="9:10">
      <c r="I2647">
        <v>8749.7476000000006</v>
      </c>
      <c r="J2647">
        <v>0.16242428571431103</v>
      </c>
    </row>
    <row r="2648" spans="9:10">
      <c r="I2648">
        <v>8750.8407999999999</v>
      </c>
      <c r="J2648">
        <v>0.1609028201970617</v>
      </c>
    </row>
    <row r="2649" spans="9:10">
      <c r="I2649">
        <v>8751.7333999999992</v>
      </c>
      <c r="J2649">
        <v>0.16071428571429008</v>
      </c>
    </row>
    <row r="2650" spans="9:10">
      <c r="I2650">
        <v>8751.7333999999992</v>
      </c>
      <c r="J2650">
        <v>0.16071428571429008</v>
      </c>
    </row>
    <row r="2651" spans="9:10">
      <c r="I2651">
        <v>8751.7407999999996</v>
      </c>
      <c r="J2651">
        <v>0.16071428571429008</v>
      </c>
    </row>
    <row r="2652" spans="9:10">
      <c r="I2652">
        <v>8751.7407999999996</v>
      </c>
      <c r="J2652">
        <v>0.16071428571429008</v>
      </c>
    </row>
    <row r="2653" spans="9:10">
      <c r="I2653">
        <v>8751.7407999999996</v>
      </c>
      <c r="J2653">
        <v>0.16071428571429008</v>
      </c>
    </row>
  </sheetData>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muesli_driving1">
    <tabColor rgb="FF00B050"/>
  </sheetPr>
  <dimension ref="A1:S70"/>
  <sheetViews>
    <sheetView tabSelected="1" zoomScale="85" zoomScaleNormal="85" workbookViewId="0">
      <selection activeCell="G4" sqref="G4:H33"/>
    </sheetView>
  </sheetViews>
  <sheetFormatPr baseColWidth="10" defaultColWidth="11.42578125" defaultRowHeight="12.75"/>
  <cols>
    <col min="1" max="1" width="18" style="1" customWidth="1"/>
    <col min="2" max="2" width="12.42578125" style="1" bestFit="1" customWidth="1"/>
    <col min="3" max="3" width="22.140625" style="1" bestFit="1" customWidth="1"/>
    <col min="4" max="4" width="20.5703125" style="1" bestFit="1" customWidth="1"/>
    <col min="5" max="5" width="22.140625" style="1" bestFit="1" customWidth="1"/>
    <col min="6" max="7" width="12.7109375" style="1" customWidth="1"/>
    <col min="8" max="8" width="21.42578125" style="1" bestFit="1" customWidth="1"/>
    <col min="9" max="9" width="12" style="1" customWidth="1"/>
    <col min="10" max="10" width="30.7109375" style="1" customWidth="1"/>
    <col min="11" max="11" width="14.7109375" style="1" bestFit="1" customWidth="1"/>
    <col min="12" max="13" width="11.28515625" style="1" bestFit="1" customWidth="1"/>
    <col min="14" max="14" width="11.42578125" style="1" customWidth="1"/>
    <col min="15" max="15" width="10" style="1" bestFit="1" customWidth="1"/>
    <col min="16" max="17" width="14.28515625" style="1" bestFit="1" customWidth="1"/>
    <col min="18" max="18" width="9.140625" style="1" bestFit="1" customWidth="1"/>
    <col min="19" max="16384" width="11.42578125" style="1"/>
  </cols>
  <sheetData>
    <row r="1" spans="1:19">
      <c r="A1" s="25" t="s">
        <v>45</v>
      </c>
      <c r="B1" s="8">
        <v>0.05</v>
      </c>
      <c r="E1" s="9"/>
      <c r="J1" s="11"/>
      <c r="K1" s="11"/>
      <c r="L1" s="11"/>
      <c r="M1" s="11"/>
      <c r="N1" s="11"/>
      <c r="O1" s="11"/>
      <c r="P1" s="11"/>
      <c r="Q1" s="11"/>
      <c r="R1" s="11"/>
      <c r="S1" s="11"/>
    </row>
    <row r="2" spans="1:19">
      <c r="A2" s="2"/>
      <c r="E2" s="9"/>
      <c r="G2" s="43"/>
      <c r="H2" s="43"/>
      <c r="I2" s="43"/>
      <c r="J2" s="9"/>
      <c r="K2" s="9"/>
      <c r="L2" s="9"/>
      <c r="M2" s="11"/>
      <c r="N2" s="11"/>
      <c r="O2" s="11"/>
      <c r="P2" s="11"/>
      <c r="Q2" s="11"/>
      <c r="R2" s="11"/>
      <c r="S2" s="11"/>
    </row>
    <row r="3" spans="1:19">
      <c r="A3" s="2"/>
      <c r="E3" s="9"/>
      <c r="G3" s="43"/>
      <c r="H3" s="43"/>
      <c r="I3" s="43"/>
      <c r="J3" s="9"/>
      <c r="K3" s="9"/>
      <c r="L3" s="9"/>
      <c r="M3" s="11"/>
      <c r="N3" s="11"/>
      <c r="O3" s="11"/>
      <c r="P3" s="11"/>
      <c r="Q3" s="11"/>
      <c r="R3" s="11"/>
      <c r="S3" s="11"/>
    </row>
    <row r="4" spans="1:19">
      <c r="B4" s="8"/>
      <c r="E4" s="9"/>
      <c r="G4" s="43"/>
      <c r="H4" s="43"/>
      <c r="I4" s="43"/>
      <c r="J4" s="9"/>
      <c r="K4" s="9"/>
      <c r="L4" s="9"/>
      <c r="M4" s="11"/>
      <c r="N4" s="11"/>
      <c r="O4" s="11"/>
      <c r="P4" s="11"/>
      <c r="Q4" s="11"/>
      <c r="R4" s="11"/>
      <c r="S4" s="11"/>
    </row>
    <row r="5" spans="1:19">
      <c r="A5" s="1" t="s">
        <v>2</v>
      </c>
      <c r="E5" s="15" t="s">
        <v>34</v>
      </c>
      <c r="F5" s="28"/>
      <c r="G5" s="28"/>
      <c r="H5" s="24"/>
      <c r="I5" s="43"/>
      <c r="J5" s="9"/>
      <c r="K5" s="9"/>
      <c r="L5" s="195"/>
      <c r="M5" s="11"/>
      <c r="N5" s="11"/>
      <c r="O5" s="11"/>
      <c r="P5" s="11"/>
      <c r="Q5" s="11"/>
      <c r="R5" s="11"/>
      <c r="S5" s="11"/>
    </row>
    <row r="6" spans="1:19">
      <c r="A6">
        <v>0</v>
      </c>
      <c r="B6" s="31" t="s">
        <v>51</v>
      </c>
      <c r="C6">
        <v>0</v>
      </c>
      <c r="D6" t="s">
        <v>221</v>
      </c>
      <c r="E6">
        <v>120</v>
      </c>
      <c r="G6" s="43"/>
      <c r="I6" s="43"/>
      <c r="J6" s="44"/>
      <c r="K6" s="9"/>
      <c r="L6" s="195"/>
      <c r="M6" s="11"/>
      <c r="N6" s="11"/>
      <c r="O6" s="11"/>
      <c r="P6" s="11"/>
      <c r="Q6" s="11"/>
      <c r="R6" s="11"/>
      <c r="S6" s="11"/>
    </row>
    <row r="7" spans="1:19">
      <c r="A7">
        <v>801</v>
      </c>
      <c r="B7" s="31" t="s">
        <v>51</v>
      </c>
      <c r="C7">
        <v>60</v>
      </c>
      <c r="D7" t="s">
        <v>222</v>
      </c>
      <c r="E7">
        <v>105</v>
      </c>
      <c r="G7" s="43"/>
      <c r="H7" s="43"/>
      <c r="I7" s="43"/>
      <c r="J7" s="44"/>
      <c r="K7" s="32"/>
      <c r="L7" s="195"/>
      <c r="M7" s="32"/>
      <c r="N7" s="32"/>
      <c r="O7" s="200"/>
      <c r="P7" s="200"/>
      <c r="Q7" s="200"/>
      <c r="R7" s="200"/>
      <c r="S7" s="9"/>
    </row>
    <row r="8" spans="1:19">
      <c r="A8">
        <v>1965</v>
      </c>
      <c r="B8" s="31" t="s">
        <v>51</v>
      </c>
      <c r="C8">
        <v>30</v>
      </c>
      <c r="D8" t="s">
        <v>223</v>
      </c>
      <c r="E8">
        <v>150</v>
      </c>
      <c r="G8" s="43"/>
      <c r="H8" s="43"/>
      <c r="I8" s="43"/>
      <c r="J8" s="44"/>
      <c r="K8" s="30"/>
      <c r="L8" s="195"/>
      <c r="M8" s="201"/>
      <c r="N8" s="201"/>
      <c r="O8" s="201"/>
      <c r="P8" s="201"/>
      <c r="Q8" s="201"/>
      <c r="R8" s="201"/>
      <c r="S8" s="9"/>
    </row>
    <row r="9" spans="1:19">
      <c r="A9">
        <v>3659</v>
      </c>
      <c r="B9" s="31" t="s">
        <v>51</v>
      </c>
      <c r="C9">
        <v>30</v>
      </c>
      <c r="D9" t="s">
        <v>224</v>
      </c>
      <c r="E9">
        <v>225</v>
      </c>
      <c r="G9" s="43"/>
      <c r="H9" s="43"/>
      <c r="I9" s="43"/>
      <c r="J9" s="44"/>
      <c r="K9" s="195"/>
      <c r="L9" s="195"/>
      <c r="M9" s="21"/>
      <c r="N9" s="21"/>
      <c r="O9" s="20"/>
      <c r="P9" s="20"/>
      <c r="Q9" s="21"/>
      <c r="R9" s="21"/>
      <c r="S9" s="9"/>
    </row>
    <row r="10" spans="1:19">
      <c r="A10">
        <v>8359</v>
      </c>
      <c r="B10" s="31" t="s">
        <v>51</v>
      </c>
      <c r="C10">
        <v>60</v>
      </c>
      <c r="D10" t="s">
        <v>225</v>
      </c>
      <c r="E10">
        <v>300</v>
      </c>
      <c r="G10" s="43"/>
      <c r="H10" s="43"/>
      <c r="I10" s="43"/>
      <c r="J10" s="44"/>
      <c r="K10" s="22"/>
      <c r="L10" s="195"/>
      <c r="M10" s="23"/>
      <c r="N10" s="23"/>
      <c r="O10" s="22"/>
      <c r="P10" s="22"/>
      <c r="Q10" s="23"/>
      <c r="R10" s="23"/>
      <c r="S10" s="9"/>
    </row>
    <row r="11" spans="1:19">
      <c r="A11">
        <v>16369</v>
      </c>
      <c r="B11" s="31" t="s">
        <v>51</v>
      </c>
      <c r="C11">
        <v>60</v>
      </c>
      <c r="D11" t="s">
        <v>226</v>
      </c>
      <c r="E11">
        <v>180</v>
      </c>
      <c r="G11" s="43"/>
      <c r="H11" s="43"/>
      <c r="I11" s="43"/>
      <c r="J11" s="44"/>
      <c r="K11" s="195"/>
      <c r="L11" s="195"/>
      <c r="M11" s="21"/>
      <c r="N11" s="21"/>
      <c r="O11" s="20"/>
      <c r="P11" s="20"/>
      <c r="Q11" s="21"/>
      <c r="R11" s="21"/>
      <c r="S11" s="9"/>
    </row>
    <row r="12" spans="1:19">
      <c r="A12">
        <v>18622</v>
      </c>
      <c r="B12" s="31" t="s">
        <v>51</v>
      </c>
      <c r="C12">
        <v>60</v>
      </c>
      <c r="D12" t="s">
        <v>227</v>
      </c>
      <c r="E12">
        <v>120</v>
      </c>
      <c r="G12" s="43"/>
      <c r="H12" s="43"/>
      <c r="I12" s="43"/>
      <c r="J12" s="44"/>
      <c r="K12" s="195"/>
      <c r="L12" s="195"/>
      <c r="M12" s="21"/>
      <c r="N12" s="21"/>
      <c r="O12" s="26"/>
      <c r="P12" s="26"/>
      <c r="Q12" s="21"/>
      <c r="R12" s="21"/>
      <c r="S12" s="9"/>
    </row>
    <row r="13" spans="1:19">
      <c r="A13">
        <v>20177</v>
      </c>
      <c r="B13" s="31" t="s">
        <v>51</v>
      </c>
      <c r="C13">
        <v>60</v>
      </c>
      <c r="D13" t="s">
        <v>228</v>
      </c>
      <c r="E13">
        <v>240</v>
      </c>
      <c r="G13" s="43"/>
      <c r="H13" s="43"/>
      <c r="I13" s="43"/>
      <c r="J13" s="44"/>
      <c r="K13" s="195"/>
      <c r="L13" s="195"/>
      <c r="M13" s="21"/>
      <c r="N13" s="21"/>
      <c r="O13" s="26"/>
      <c r="P13" s="26"/>
      <c r="Q13" s="21"/>
      <c r="R13" s="21"/>
      <c r="S13" s="9"/>
    </row>
    <row r="14" spans="1:19" ht="15">
      <c r="A14">
        <v>24554</v>
      </c>
      <c r="B14" s="31" t="s">
        <v>51</v>
      </c>
      <c r="C14">
        <v>60</v>
      </c>
      <c r="D14" t="s">
        <v>229</v>
      </c>
      <c r="E14">
        <v>360</v>
      </c>
      <c r="G14" s="43"/>
      <c r="H14" s="197"/>
      <c r="I14" s="43"/>
      <c r="J14" s="44"/>
      <c r="K14" s="195"/>
      <c r="L14" s="195"/>
      <c r="M14" s="21"/>
      <c r="N14" s="21"/>
      <c r="O14" s="26"/>
      <c r="P14" s="26"/>
      <c r="Q14" s="21"/>
      <c r="R14" s="21"/>
      <c r="S14" s="9"/>
    </row>
    <row r="15" spans="1:19">
      <c r="A15">
        <v>28609</v>
      </c>
      <c r="B15" s="31" t="s">
        <v>51</v>
      </c>
      <c r="C15">
        <v>120</v>
      </c>
      <c r="D15" t="s">
        <v>230</v>
      </c>
      <c r="E15">
        <v>720</v>
      </c>
      <c r="G15" s="43"/>
      <c r="H15" s="43"/>
      <c r="I15" s="43"/>
      <c r="J15" s="44"/>
      <c r="K15" s="195"/>
      <c r="L15" s="195"/>
      <c r="M15" s="21"/>
      <c r="N15" s="21"/>
      <c r="O15" s="26"/>
      <c r="P15" s="26"/>
      <c r="Q15" s="21"/>
      <c r="R15" s="21"/>
      <c r="S15" s="9"/>
    </row>
    <row r="16" spans="1:19">
      <c r="A16">
        <v>40502</v>
      </c>
      <c r="B16" s="31" t="s">
        <v>51</v>
      </c>
      <c r="C16">
        <v>120</v>
      </c>
      <c r="D16" t="s">
        <v>231</v>
      </c>
      <c r="E16">
        <v>345</v>
      </c>
      <c r="G16" s="43"/>
      <c r="H16" s="43"/>
      <c r="I16" s="43"/>
      <c r="J16" s="44"/>
      <c r="K16" s="195"/>
      <c r="L16" s="195"/>
      <c r="M16" s="21"/>
      <c r="N16" s="21"/>
      <c r="O16" s="29"/>
      <c r="P16" s="29"/>
      <c r="Q16" s="21"/>
      <c r="R16" s="21"/>
      <c r="S16" s="9"/>
    </row>
    <row r="17" spans="1:19">
      <c r="A17">
        <v>45479</v>
      </c>
      <c r="B17" s="31" t="s">
        <v>51</v>
      </c>
      <c r="C17">
        <v>30</v>
      </c>
      <c r="D17" t="s">
        <v>232</v>
      </c>
      <c r="E17">
        <v>465</v>
      </c>
      <c r="G17" s="43"/>
      <c r="H17" s="43"/>
      <c r="I17" s="43"/>
      <c r="J17" s="44"/>
      <c r="K17" s="195"/>
      <c r="L17" s="195"/>
      <c r="M17" s="21"/>
      <c r="N17" s="21"/>
      <c r="O17" s="39"/>
      <c r="P17" s="39"/>
      <c r="Q17" s="21"/>
      <c r="R17" s="21"/>
      <c r="S17" s="9"/>
    </row>
    <row r="18" spans="1:19">
      <c r="A18">
        <v>53297</v>
      </c>
      <c r="B18" s="41" t="s">
        <v>51</v>
      </c>
      <c r="C18">
        <v>120</v>
      </c>
      <c r="D18" t="s">
        <v>233</v>
      </c>
      <c r="E18">
        <v>300</v>
      </c>
      <c r="G18" s="43"/>
      <c r="H18" s="43"/>
      <c r="I18" s="43"/>
      <c r="J18" s="44"/>
      <c r="K18" s="43"/>
      <c r="L18" s="43"/>
      <c r="M18" s="21"/>
      <c r="N18" s="21"/>
      <c r="O18" s="29"/>
      <c r="P18" s="29"/>
      <c r="Q18" s="21"/>
      <c r="R18" s="21"/>
      <c r="S18" s="9"/>
    </row>
    <row r="19" spans="1:19">
      <c r="A19">
        <v>58373</v>
      </c>
      <c r="B19" s="42" t="s">
        <v>51</v>
      </c>
      <c r="C19">
        <v>60</v>
      </c>
      <c r="D19" t="s">
        <v>234</v>
      </c>
      <c r="E19">
        <v>420</v>
      </c>
      <c r="G19" s="43"/>
      <c r="H19" s="43"/>
      <c r="I19" s="43"/>
      <c r="J19" s="44"/>
      <c r="K19" s="195"/>
      <c r="L19" s="195"/>
      <c r="M19" s="21"/>
      <c r="N19" s="21"/>
      <c r="O19" s="29"/>
      <c r="P19" s="29"/>
      <c r="Q19" s="21"/>
      <c r="R19" s="21"/>
      <c r="S19" s="9"/>
    </row>
    <row r="20" spans="1:19">
      <c r="A20">
        <v>66593</v>
      </c>
      <c r="B20" s="45" t="s">
        <v>51</v>
      </c>
      <c r="C20">
        <v>60</v>
      </c>
      <c r="D20" t="s">
        <v>235</v>
      </c>
      <c r="E20">
        <v>540</v>
      </c>
      <c r="G20" s="43"/>
      <c r="H20" s="43"/>
      <c r="I20" s="43"/>
      <c r="J20" s="44"/>
      <c r="K20" s="195"/>
      <c r="L20" s="195"/>
      <c r="M20" s="21"/>
      <c r="N20" s="21"/>
      <c r="O20" s="39"/>
      <c r="P20" s="39"/>
      <c r="Q20" s="21"/>
      <c r="R20" s="21"/>
      <c r="S20" s="9"/>
    </row>
    <row r="21" spans="1:19">
      <c r="A21">
        <v>75618</v>
      </c>
      <c r="B21" s="31" t="s">
        <v>51</v>
      </c>
      <c r="C21">
        <v>0</v>
      </c>
      <c r="D21" t="s">
        <v>236</v>
      </c>
      <c r="E21">
        <v>0</v>
      </c>
      <c r="G21" s="43"/>
      <c r="H21" s="43"/>
      <c r="I21" s="43"/>
      <c r="J21" s="44"/>
      <c r="K21" s="195"/>
      <c r="L21" s="195"/>
      <c r="M21" s="21"/>
      <c r="N21" s="21"/>
      <c r="O21" s="29"/>
      <c r="P21" s="29"/>
      <c r="Q21" s="21"/>
      <c r="R21" s="21"/>
      <c r="S21" s="9"/>
    </row>
    <row r="22" spans="1:19">
      <c r="A22" s="12" t="s">
        <v>1</v>
      </c>
      <c r="B22" s="25"/>
      <c r="C22" s="9"/>
      <c r="D22" s="8"/>
      <c r="F22" s="17"/>
      <c r="G22" s="44"/>
      <c r="H22" s="44"/>
      <c r="I22" s="9"/>
      <c r="J22" s="44"/>
      <c r="K22" s="195"/>
      <c r="L22" s="195"/>
      <c r="M22" s="21"/>
      <c r="N22" s="21"/>
      <c r="O22" s="20"/>
      <c r="P22" s="20"/>
      <c r="Q22" s="21"/>
      <c r="R22" s="21"/>
      <c r="S22" s="9"/>
    </row>
    <row r="23" spans="1:19" ht="15">
      <c r="B23" s="25"/>
      <c r="C23" s="9"/>
      <c r="D23" s="8"/>
      <c r="E23" s="38"/>
      <c r="F23" s="17"/>
      <c r="G23" s="44"/>
      <c r="H23" s="44"/>
      <c r="I23" s="9"/>
      <c r="J23" s="44"/>
      <c r="K23" s="22"/>
      <c r="L23" s="22"/>
      <c r="M23" s="23"/>
      <c r="N23" s="23"/>
      <c r="O23" s="22"/>
      <c r="P23" s="22"/>
      <c r="Q23" s="23"/>
      <c r="R23" s="23"/>
      <c r="S23" s="9"/>
    </row>
    <row r="24" spans="1:19">
      <c r="A24" s="12"/>
      <c r="B24" s="25"/>
      <c r="C24" s="9"/>
      <c r="D24" s="8"/>
      <c r="E24" s="13"/>
      <c r="F24" s="14"/>
      <c r="G24" s="14"/>
      <c r="H24" s="44"/>
      <c r="I24" s="9"/>
      <c r="J24" s="44"/>
      <c r="K24" s="10"/>
      <c r="L24" s="10"/>
      <c r="M24" s="10"/>
      <c r="N24" s="10"/>
      <c r="O24" s="12"/>
      <c r="P24" s="9"/>
      <c r="Q24" s="9"/>
      <c r="R24" s="13"/>
      <c r="S24" s="11"/>
    </row>
    <row r="25" spans="1:19">
      <c r="A25" s="12" t="s">
        <v>3</v>
      </c>
      <c r="B25" s="25"/>
      <c r="C25" s="9"/>
      <c r="D25" s="8"/>
      <c r="E25" s="13"/>
      <c r="F25" s="8"/>
      <c r="G25" s="43"/>
      <c r="H25" s="43"/>
      <c r="I25" s="9"/>
      <c r="J25" s="44"/>
      <c r="K25" s="19"/>
      <c r="L25" s="19"/>
      <c r="M25" s="19"/>
      <c r="N25" s="19"/>
      <c r="O25" s="19"/>
      <c r="P25" s="9"/>
      <c r="Q25" s="9"/>
      <c r="R25" s="13"/>
      <c r="S25" s="11"/>
    </row>
    <row r="26" spans="1:19" ht="13.5" customHeight="1">
      <c r="A26">
        <v>0</v>
      </c>
      <c r="B26">
        <v>60</v>
      </c>
      <c r="C26" s="9"/>
      <c r="D26" s="8"/>
      <c r="E26" s="27"/>
      <c r="F26" s="27"/>
      <c r="G26" s="27"/>
      <c r="H26" s="43"/>
      <c r="I26" s="9"/>
      <c r="J26" s="44"/>
      <c r="K26" s="19"/>
      <c r="L26" s="19"/>
      <c r="M26" s="19"/>
      <c r="N26" s="19"/>
      <c r="O26" s="19"/>
      <c r="P26" s="9"/>
      <c r="Q26" s="9"/>
      <c r="R26" s="13"/>
      <c r="S26" s="11"/>
    </row>
    <row r="27" spans="1:19" ht="15">
      <c r="A27">
        <v>560</v>
      </c>
      <c r="B27">
        <v>50</v>
      </c>
      <c r="C27" s="9"/>
      <c r="D27" s="8"/>
      <c r="E27" s="27"/>
      <c r="F27" s="27"/>
      <c r="G27" s="27"/>
      <c r="H27" s="43"/>
      <c r="I27" s="9"/>
      <c r="J27" s="44"/>
      <c r="K27" s="19"/>
      <c r="L27" s="19"/>
      <c r="M27" s="19"/>
      <c r="N27" s="19"/>
      <c r="O27" s="19"/>
      <c r="P27" s="9"/>
      <c r="Q27" s="9"/>
      <c r="R27" s="13"/>
      <c r="S27" s="11"/>
    </row>
    <row r="28" spans="1:19" ht="15">
      <c r="A28">
        <v>1280</v>
      </c>
      <c r="B28">
        <v>80</v>
      </c>
      <c r="C28" s="9"/>
      <c r="D28" s="8"/>
      <c r="E28" s="27"/>
      <c r="F28" s="27"/>
      <c r="G28" s="27"/>
      <c r="H28" s="43"/>
      <c r="I28" s="9"/>
      <c r="J28" s="44"/>
      <c r="K28" s="19"/>
      <c r="L28" s="19"/>
      <c r="M28" s="19"/>
      <c r="N28" s="19"/>
      <c r="O28" s="19"/>
      <c r="P28" s="9"/>
      <c r="Q28" s="9"/>
      <c r="R28" s="13"/>
      <c r="S28" s="11"/>
    </row>
    <row r="29" spans="1:19" ht="15">
      <c r="A29">
        <v>3575</v>
      </c>
      <c r="B29">
        <v>100</v>
      </c>
      <c r="C29" s="9"/>
      <c r="D29" s="8"/>
      <c r="E29" s="27"/>
      <c r="F29" s="27"/>
      <c r="G29" s="27"/>
      <c r="I29" s="11"/>
      <c r="J29" s="19"/>
      <c r="K29" s="19"/>
      <c r="L29" s="19"/>
      <c r="M29" s="19"/>
      <c r="N29" s="19"/>
      <c r="O29" s="19"/>
      <c r="P29" s="9"/>
      <c r="Q29" s="9"/>
      <c r="R29" s="13"/>
      <c r="S29" s="11"/>
    </row>
    <row r="30" spans="1:19" ht="15">
      <c r="A30">
        <v>5660</v>
      </c>
      <c r="B30">
        <v>120</v>
      </c>
      <c r="D30" s="8"/>
      <c r="E30" s="27"/>
      <c r="F30" s="27"/>
      <c r="G30" s="27"/>
      <c r="I30" s="11"/>
      <c r="J30" s="19"/>
      <c r="K30" s="19"/>
      <c r="L30" s="19"/>
      <c r="M30" s="19"/>
      <c r="N30" s="19"/>
      <c r="O30" s="19"/>
      <c r="P30" s="9"/>
      <c r="Q30" s="9"/>
      <c r="R30" s="13"/>
      <c r="S30" s="11"/>
    </row>
    <row r="31" spans="1:19" ht="15">
      <c r="A31">
        <v>8723</v>
      </c>
      <c r="B31">
        <v>100</v>
      </c>
      <c r="D31" s="8"/>
      <c r="E31" s="27"/>
      <c r="F31" s="27"/>
      <c r="G31" s="27"/>
      <c r="I31" s="11"/>
      <c r="J31" s="19"/>
      <c r="K31" s="19"/>
      <c r="L31" s="19"/>
      <c r="M31" s="19"/>
      <c r="N31" s="19"/>
      <c r="O31" s="19"/>
      <c r="P31" s="9"/>
      <c r="Q31" s="9"/>
      <c r="R31" s="13"/>
      <c r="S31" s="11"/>
    </row>
    <row r="32" spans="1:19" ht="15">
      <c r="A32">
        <v>10373</v>
      </c>
      <c r="B32">
        <v>120</v>
      </c>
      <c r="D32" s="8"/>
      <c r="E32" s="27"/>
      <c r="F32" s="27"/>
      <c r="G32" s="27"/>
      <c r="I32" s="11"/>
      <c r="J32" s="19"/>
      <c r="K32" s="19"/>
      <c r="L32" s="19"/>
      <c r="M32" s="19"/>
      <c r="N32" s="19"/>
      <c r="O32" s="19"/>
      <c r="P32" s="9"/>
      <c r="Q32" s="9"/>
      <c r="R32" s="13"/>
      <c r="S32" s="11"/>
    </row>
    <row r="33" spans="1:19" ht="15">
      <c r="A33">
        <v>17293</v>
      </c>
      <c r="B33">
        <v>80</v>
      </c>
      <c r="D33" s="8"/>
      <c r="E33" s="27"/>
      <c r="F33" s="27"/>
      <c r="G33" s="27"/>
      <c r="I33" s="11"/>
      <c r="J33" s="19"/>
      <c r="K33" s="19"/>
      <c r="L33" s="19"/>
      <c r="M33" s="19"/>
      <c r="N33" s="19"/>
      <c r="O33" s="19"/>
      <c r="P33" s="9"/>
      <c r="Q33" s="9"/>
      <c r="R33" s="13"/>
      <c r="S33" s="11"/>
    </row>
    <row r="34" spans="1:19" ht="15">
      <c r="A34">
        <v>18320</v>
      </c>
      <c r="B34">
        <v>50</v>
      </c>
      <c r="D34" s="8"/>
      <c r="E34" s="27"/>
      <c r="F34" s="27"/>
      <c r="G34" s="27"/>
      <c r="I34" s="11"/>
      <c r="J34" s="19"/>
      <c r="K34" s="19"/>
      <c r="L34" s="19"/>
      <c r="M34" s="19"/>
      <c r="N34" s="19"/>
      <c r="O34" s="19"/>
      <c r="P34" s="9"/>
      <c r="Q34" s="9"/>
      <c r="R34" s="13"/>
      <c r="S34" s="11"/>
    </row>
    <row r="35" spans="1:19" ht="15">
      <c r="A35">
        <v>19068</v>
      </c>
      <c r="B35">
        <v>40</v>
      </c>
      <c r="D35" s="8"/>
      <c r="E35" s="27"/>
      <c r="F35" s="27"/>
      <c r="G35" s="27"/>
      <c r="H35" s="16"/>
      <c r="I35" s="11"/>
      <c r="J35" s="19"/>
      <c r="K35" s="19"/>
      <c r="L35" s="19"/>
      <c r="M35" s="19"/>
      <c r="N35" s="19"/>
      <c r="O35" s="19"/>
      <c r="P35" s="9"/>
      <c r="Q35" s="9"/>
      <c r="R35" s="13"/>
      <c r="S35" s="11"/>
    </row>
    <row r="36" spans="1:19" ht="15">
      <c r="A36">
        <v>19582</v>
      </c>
      <c r="B36">
        <v>60</v>
      </c>
      <c r="D36" s="8"/>
      <c r="E36" s="27"/>
      <c r="F36" s="27"/>
      <c r="G36" s="27"/>
      <c r="H36" s="16"/>
      <c r="I36" s="11"/>
      <c r="J36" s="19"/>
      <c r="K36" s="19"/>
      <c r="L36" s="19"/>
      <c r="M36" s="19"/>
      <c r="N36" s="19"/>
      <c r="O36" s="19"/>
      <c r="P36" s="9"/>
      <c r="Q36" s="9"/>
      <c r="R36" s="13"/>
      <c r="S36" s="11"/>
    </row>
    <row r="37" spans="1:19" ht="15">
      <c r="A37">
        <v>20344</v>
      </c>
      <c r="B37">
        <v>70</v>
      </c>
      <c r="D37" s="8"/>
      <c r="E37" s="27"/>
      <c r="F37" s="27"/>
      <c r="G37" s="27"/>
      <c r="H37" s="16"/>
      <c r="I37" s="11"/>
      <c r="J37" s="19"/>
      <c r="K37" s="19"/>
      <c r="L37" s="19"/>
      <c r="M37" s="19"/>
      <c r="N37" s="19"/>
      <c r="O37" s="19"/>
      <c r="P37" s="9"/>
      <c r="Q37" s="9"/>
      <c r="R37" s="13"/>
      <c r="S37" s="11"/>
    </row>
    <row r="38" spans="1:19" ht="15">
      <c r="A38">
        <v>23457</v>
      </c>
      <c r="B38">
        <v>60</v>
      </c>
      <c r="D38" s="8"/>
      <c r="E38" s="27"/>
      <c r="F38" s="27"/>
      <c r="G38" s="27"/>
      <c r="H38" s="16"/>
      <c r="I38" s="11"/>
      <c r="J38" s="19"/>
      <c r="K38" s="19"/>
      <c r="L38" s="19"/>
      <c r="M38" s="19"/>
      <c r="N38" s="19"/>
      <c r="O38" s="19"/>
      <c r="P38" s="9"/>
      <c r="Q38" s="9"/>
      <c r="R38" s="13"/>
      <c r="S38" s="11"/>
    </row>
    <row r="39" spans="1:19" ht="15">
      <c r="A39">
        <v>24041</v>
      </c>
      <c r="B39">
        <v>70</v>
      </c>
      <c r="D39" s="8"/>
      <c r="E39" s="27"/>
      <c r="F39" s="27"/>
      <c r="G39" s="27"/>
      <c r="H39" s="16"/>
      <c r="I39" s="11"/>
      <c r="J39" s="18"/>
      <c r="K39" s="12"/>
      <c r="L39" s="10"/>
      <c r="M39" s="10"/>
      <c r="N39" s="10"/>
      <c r="O39" s="12"/>
      <c r="P39" s="9"/>
      <c r="Q39" s="9"/>
      <c r="R39" s="13"/>
      <c r="S39" s="11"/>
    </row>
    <row r="40" spans="1:19" ht="15">
      <c r="A40">
        <v>24600</v>
      </c>
      <c r="B40">
        <v>80</v>
      </c>
      <c r="D40" s="8"/>
      <c r="E40" s="27"/>
      <c r="F40" s="27"/>
      <c r="G40" s="27"/>
      <c r="H40" s="16"/>
      <c r="I40" s="11"/>
      <c r="J40" s="18"/>
      <c r="K40" s="12"/>
      <c r="L40" s="10"/>
      <c r="M40" s="10"/>
      <c r="N40" s="10"/>
      <c r="O40" s="12"/>
      <c r="P40" s="9"/>
      <c r="Q40" s="9"/>
      <c r="R40" s="13"/>
      <c r="S40" s="11"/>
    </row>
    <row r="41" spans="1:19" ht="15">
      <c r="A41">
        <v>26368</v>
      </c>
      <c r="B41">
        <v>60</v>
      </c>
      <c r="D41" s="8"/>
      <c r="E41" s="27"/>
      <c r="F41" s="27"/>
      <c r="G41" s="27"/>
      <c r="H41" s="16"/>
      <c r="I41" s="11"/>
      <c r="J41" s="18"/>
      <c r="K41" s="12"/>
      <c r="L41" s="10"/>
      <c r="M41" s="10"/>
      <c r="N41" s="10"/>
      <c r="O41" s="12"/>
      <c r="P41" s="9"/>
      <c r="Q41" s="9"/>
      <c r="R41" s="13"/>
      <c r="S41" s="11"/>
    </row>
    <row r="42" spans="1:19" ht="15">
      <c r="A42">
        <v>27859</v>
      </c>
      <c r="B42">
        <v>50</v>
      </c>
      <c r="D42" s="8"/>
      <c r="E42" s="27"/>
      <c r="F42" s="27"/>
      <c r="G42" s="27"/>
      <c r="H42" s="16"/>
      <c r="I42" s="11"/>
      <c r="J42" s="11"/>
      <c r="K42" s="10"/>
      <c r="L42" s="10"/>
      <c r="M42" s="10"/>
      <c r="N42" s="10"/>
      <c r="O42" s="12"/>
      <c r="P42" s="9"/>
      <c r="Q42" s="9"/>
      <c r="R42" s="13"/>
      <c r="S42" s="11"/>
    </row>
    <row r="43" spans="1:19">
      <c r="A43">
        <v>29216</v>
      </c>
      <c r="B43">
        <v>80</v>
      </c>
      <c r="E43" s="9"/>
      <c r="H43"/>
      <c r="I43"/>
    </row>
    <row r="44" spans="1:19">
      <c r="A44">
        <v>31585</v>
      </c>
      <c r="B44">
        <v>60</v>
      </c>
      <c r="E44" s="9"/>
      <c r="H44"/>
      <c r="I44"/>
    </row>
    <row r="45" spans="1:19">
      <c r="A45">
        <v>31760</v>
      </c>
      <c r="B45">
        <v>80</v>
      </c>
      <c r="E45" s="9"/>
      <c r="H45"/>
      <c r="I45"/>
    </row>
    <row r="46" spans="1:19">
      <c r="A46">
        <v>33487</v>
      </c>
      <c r="B46">
        <v>60</v>
      </c>
      <c r="H46"/>
      <c r="I46"/>
    </row>
    <row r="47" spans="1:19">
      <c r="A47">
        <v>34888</v>
      </c>
      <c r="B47">
        <v>70</v>
      </c>
      <c r="H47"/>
      <c r="I47"/>
    </row>
    <row r="48" spans="1:19">
      <c r="A48">
        <v>37943</v>
      </c>
      <c r="B48">
        <v>50</v>
      </c>
      <c r="H48"/>
      <c r="I48"/>
    </row>
    <row r="49" spans="1:9">
      <c r="A49">
        <v>50767</v>
      </c>
      <c r="B49">
        <v>70</v>
      </c>
      <c r="H49"/>
      <c r="I49"/>
    </row>
    <row r="50" spans="1:9">
      <c r="A50">
        <v>57866</v>
      </c>
      <c r="B50">
        <v>60</v>
      </c>
      <c r="H50"/>
      <c r="I50"/>
    </row>
    <row r="51" spans="1:9">
      <c r="A51">
        <v>58970</v>
      </c>
      <c r="B51">
        <v>70</v>
      </c>
      <c r="H51"/>
      <c r="I51"/>
    </row>
    <row r="52" spans="1:9">
      <c r="A52">
        <v>59984</v>
      </c>
      <c r="B52">
        <v>80</v>
      </c>
    </row>
    <row r="53" spans="1:9">
      <c r="A53">
        <v>66842</v>
      </c>
      <c r="B53">
        <v>70</v>
      </c>
    </row>
    <row r="54" spans="1:9">
      <c r="A54">
        <v>69000</v>
      </c>
      <c r="B54">
        <v>80</v>
      </c>
    </row>
    <row r="55" spans="1:9">
      <c r="A55">
        <v>72250</v>
      </c>
      <c r="B55">
        <v>70</v>
      </c>
    </row>
    <row r="56" spans="1:9">
      <c r="A56">
        <v>74298</v>
      </c>
      <c r="B56">
        <v>50</v>
      </c>
    </row>
    <row r="57" spans="1:9">
      <c r="A57">
        <v>75161</v>
      </c>
      <c r="B57">
        <v>40</v>
      </c>
    </row>
    <row r="58" spans="1:9">
      <c r="A58" t="s">
        <v>1</v>
      </c>
      <c r="B58"/>
    </row>
    <row r="61" spans="1:9">
      <c r="A61" s="12" t="s">
        <v>4</v>
      </c>
    </row>
    <row r="62" spans="1:9">
      <c r="A62" s="1" t="s">
        <v>1</v>
      </c>
    </row>
    <row r="64" spans="1:9">
      <c r="A64" s="1" t="s">
        <v>5</v>
      </c>
    </row>
    <row r="65" spans="1:2">
      <c r="A65" s="1">
        <v>0</v>
      </c>
      <c r="B65" s="1">
        <v>1</v>
      </c>
    </row>
    <row r="66" spans="1:2">
      <c r="A66" s="1" t="s">
        <v>1</v>
      </c>
    </row>
    <row r="68" spans="1:2">
      <c r="A68" s="1" t="s">
        <v>6</v>
      </c>
    </row>
    <row r="69" spans="1:2">
      <c r="A69" s="1">
        <v>0</v>
      </c>
      <c r="B69" s="1">
        <v>1</v>
      </c>
    </row>
    <row r="70" spans="1:2">
      <c r="A70" s="1" t="s">
        <v>1</v>
      </c>
    </row>
  </sheetData>
  <mergeCells count="4">
    <mergeCell ref="O7:R7"/>
    <mergeCell ref="M8:N8"/>
    <mergeCell ref="O8:P8"/>
    <mergeCell ref="Q8:R8"/>
  </mergeCells>
  <pageMargins left="0.78740157499999996" right="0.78740157499999996" top="0.984251969" bottom="0.984251969" header="0.4921259845" footer="0.492125984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muesli_line1">
    <tabColor rgb="FF00B050"/>
  </sheetPr>
  <dimension ref="A1:O1997"/>
  <sheetViews>
    <sheetView zoomScale="85" zoomScaleNormal="85" workbookViewId="0">
      <selection activeCell="F11" sqref="F11"/>
    </sheetView>
  </sheetViews>
  <sheetFormatPr baseColWidth="10" defaultColWidth="11.42578125" defaultRowHeight="12.75"/>
  <cols>
    <col min="1" max="1" width="28.140625" style="1" customWidth="1"/>
    <col min="2" max="8" width="11.42578125" style="1"/>
    <col min="9" max="11" width="11.5703125"/>
    <col min="12" max="14" width="11.42578125" style="1"/>
    <col min="15" max="15" width="11.5703125" customWidth="1"/>
    <col min="16" max="16384" width="11.42578125" style="1"/>
  </cols>
  <sheetData>
    <row r="1" spans="1:13">
      <c r="A1" s="2" t="s">
        <v>0</v>
      </c>
      <c r="B1" t="s">
        <v>237</v>
      </c>
    </row>
    <row r="2" spans="1:13">
      <c r="A2" s="1" t="s">
        <v>7</v>
      </c>
      <c r="B2" s="8">
        <v>9.81</v>
      </c>
      <c r="E2" s="10"/>
      <c r="F2" s="8"/>
      <c r="G2" s="8"/>
      <c r="H2" s="8"/>
    </row>
    <row r="3" spans="1:13">
      <c r="E3" s="10"/>
      <c r="F3" s="8"/>
      <c r="G3" s="8"/>
      <c r="H3" s="8"/>
    </row>
    <row r="4" spans="1:13">
      <c r="E4" s="10"/>
    </row>
    <row r="5" spans="1:13">
      <c r="A5" t="s">
        <v>219</v>
      </c>
      <c r="E5" s="10"/>
    </row>
    <row r="6" spans="1:13">
      <c r="A6">
        <v>0</v>
      </c>
      <c r="B6">
        <v>1</v>
      </c>
      <c r="E6" s="10"/>
    </row>
    <row r="7" spans="1:13">
      <c r="A7">
        <v>8508</v>
      </c>
      <c r="B7">
        <v>0</v>
      </c>
      <c r="E7" s="10"/>
    </row>
    <row r="8" spans="1:13">
      <c r="A8" t="s">
        <v>1</v>
      </c>
    </row>
    <row r="9" spans="1:13">
      <c r="A9"/>
      <c r="C9" s="14"/>
      <c r="D9" s="37"/>
      <c r="E9"/>
      <c r="L9"/>
      <c r="M9" s="2"/>
    </row>
    <row r="10" spans="1:13">
      <c r="A10" s="1" t="s">
        <v>220</v>
      </c>
      <c r="B10" s="194">
        <v>0</v>
      </c>
      <c r="C10" s="14"/>
      <c r="D10" s="37"/>
      <c r="E10" s="196"/>
    </row>
    <row r="11" spans="1:13">
      <c r="C11" s="14"/>
      <c r="D11" s="37"/>
      <c r="E11" s="196"/>
    </row>
    <row r="12" spans="1:13">
      <c r="A12" s="1" t="s">
        <v>49</v>
      </c>
      <c r="B12" s="1">
        <v>8</v>
      </c>
      <c r="C12" s="43"/>
      <c r="D12" s="37"/>
      <c r="E12" s="196"/>
    </row>
    <row r="13" spans="1:13" ht="15">
      <c r="C13" s="43"/>
      <c r="D13" s="37"/>
      <c r="E13" s="196"/>
      <c r="H13" s="27"/>
    </row>
    <row r="14" spans="1:13" ht="15">
      <c r="A14" s="1" t="s">
        <v>8</v>
      </c>
      <c r="C14" s="43"/>
      <c r="D14" s="37"/>
      <c r="E14" s="196"/>
      <c r="H14" s="27"/>
    </row>
    <row r="15" spans="1:13" ht="15">
      <c r="A15" s="1" t="s">
        <v>1</v>
      </c>
      <c r="C15" s="43"/>
      <c r="D15" s="37"/>
      <c r="E15" s="196"/>
      <c r="H15" s="27"/>
    </row>
    <row r="16" spans="1:13" ht="15">
      <c r="C16" s="8"/>
      <c r="D16" s="37"/>
      <c r="E16" s="196"/>
      <c r="H16" s="27"/>
    </row>
    <row r="17" spans="1:8" ht="15">
      <c r="A17" s="1" t="s">
        <v>50</v>
      </c>
      <c r="C17" s="27"/>
      <c r="D17" s="37"/>
      <c r="E17" s="196"/>
      <c r="H17" s="27"/>
    </row>
    <row r="18" spans="1:8" ht="15">
      <c r="A18" s="1">
        <v>0</v>
      </c>
      <c r="B18" s="1" t="s">
        <v>33</v>
      </c>
      <c r="C18" s="27"/>
      <c r="D18" s="37"/>
      <c r="E18" s="196"/>
      <c r="H18" s="27"/>
    </row>
    <row r="19" spans="1:8" ht="15">
      <c r="A19" s="1" t="s">
        <v>1</v>
      </c>
      <c r="C19" s="27"/>
      <c r="D19" s="37"/>
      <c r="E19" s="196"/>
      <c r="H19" s="27"/>
    </row>
    <row r="20" spans="1:8" ht="15">
      <c r="C20" s="27"/>
      <c r="D20" s="37"/>
      <c r="E20" s="196"/>
      <c r="H20" s="27"/>
    </row>
    <row r="21" spans="1:8" ht="15">
      <c r="C21" s="14"/>
      <c r="D21" s="37"/>
      <c r="E21" s="196"/>
      <c r="H21" s="27"/>
    </row>
    <row r="22" spans="1:8" ht="15">
      <c r="C22" s="14"/>
      <c r="D22" s="37"/>
      <c r="E22" s="196"/>
      <c r="H22" s="27"/>
    </row>
    <row r="23" spans="1:8" ht="15">
      <c r="A23" s="2" t="s">
        <v>48</v>
      </c>
      <c r="C23" s="14"/>
      <c r="D23" s="37"/>
      <c r="E23" s="196"/>
      <c r="H23" s="27"/>
    </row>
    <row r="24" spans="1:8" ht="15">
      <c r="A24">
        <v>0</v>
      </c>
      <c r="B24">
        <v>-1.029134064026707</v>
      </c>
      <c r="C24" s="14">
        <v>0</v>
      </c>
      <c r="D24" s="37"/>
      <c r="E24"/>
      <c r="F24" s="8"/>
      <c r="G24" s="27"/>
      <c r="H24" s="27"/>
    </row>
    <row r="25" spans="1:8" ht="15">
      <c r="A25">
        <v>100</v>
      </c>
      <c r="B25">
        <v>-1.1333433415042291</v>
      </c>
      <c r="C25" s="14">
        <v>0</v>
      </c>
      <c r="D25" s="37"/>
      <c r="E25" s="196"/>
      <c r="F25" s="8"/>
      <c r="G25" s="27"/>
      <c r="H25" s="27"/>
    </row>
    <row r="26" spans="1:8" ht="15">
      <c r="A26">
        <v>200</v>
      </c>
      <c r="B26">
        <v>-1.202529354085939</v>
      </c>
      <c r="C26" s="14">
        <v>0</v>
      </c>
      <c r="D26" s="37"/>
      <c r="E26" s="196"/>
      <c r="F26" s="8"/>
      <c r="G26" s="27"/>
      <c r="H26" s="27"/>
    </row>
    <row r="27" spans="1:8" ht="15">
      <c r="A27">
        <v>300</v>
      </c>
      <c r="B27">
        <v>-1.2704391759251621</v>
      </c>
      <c r="C27" s="14">
        <v>0</v>
      </c>
      <c r="D27" s="37"/>
      <c r="E27" s="196"/>
      <c r="F27" s="8"/>
      <c r="G27" s="27"/>
      <c r="H27" s="27"/>
    </row>
    <row r="28" spans="1:8" ht="15">
      <c r="A28">
        <v>400</v>
      </c>
      <c r="B28">
        <v>-1.3482830446166361</v>
      </c>
      <c r="C28" s="14">
        <v>0</v>
      </c>
      <c r="D28" s="37"/>
      <c r="E28" s="196"/>
      <c r="F28" s="8"/>
      <c r="G28" s="27"/>
      <c r="H28" s="27"/>
    </row>
    <row r="29" spans="1:8" ht="15">
      <c r="A29">
        <v>500</v>
      </c>
      <c r="B29">
        <v>-1.4270852459482339</v>
      </c>
      <c r="C29" s="14">
        <v>0</v>
      </c>
      <c r="D29" s="37"/>
      <c r="E29" s="196"/>
      <c r="F29" s="8"/>
      <c r="G29" s="27"/>
      <c r="H29" s="27"/>
    </row>
    <row r="30" spans="1:8" ht="15">
      <c r="A30">
        <v>600</v>
      </c>
      <c r="B30">
        <v>-1.5043099735125049</v>
      </c>
      <c r="C30" s="14">
        <v>0</v>
      </c>
      <c r="D30" s="37"/>
      <c r="E30" s="196"/>
      <c r="F30" s="8"/>
      <c r="G30" s="27"/>
      <c r="H30" s="27"/>
    </row>
    <row r="31" spans="1:8" ht="15">
      <c r="A31">
        <v>700</v>
      </c>
      <c r="B31">
        <v>-1.5799219479685429</v>
      </c>
      <c r="C31" s="14">
        <v>0</v>
      </c>
      <c r="D31" s="37"/>
      <c r="E31" s="196"/>
      <c r="F31" s="8"/>
      <c r="G31" s="27"/>
      <c r="H31" s="27"/>
    </row>
    <row r="32" spans="1:8" ht="15">
      <c r="A32">
        <v>800</v>
      </c>
      <c r="B32">
        <v>-1.6575748676779509</v>
      </c>
      <c r="C32" s="14">
        <v>0</v>
      </c>
      <c r="D32" s="37"/>
      <c r="E32" s="196"/>
      <c r="F32" s="8"/>
      <c r="G32" s="27"/>
      <c r="H32" s="27"/>
    </row>
    <row r="33" spans="1:11" ht="15">
      <c r="A33">
        <v>900</v>
      </c>
      <c r="B33">
        <v>-1.7229206486727831</v>
      </c>
      <c r="C33" s="14">
        <v>0</v>
      </c>
      <c r="D33" s="37"/>
      <c r="E33" s="196"/>
      <c r="F33" s="8"/>
      <c r="G33" s="27"/>
      <c r="H33" s="27"/>
    </row>
    <row r="34" spans="1:11" ht="15">
      <c r="A34">
        <v>1000</v>
      </c>
      <c r="B34">
        <v>-1.776325814852058</v>
      </c>
      <c r="C34" s="14">
        <v>0</v>
      </c>
      <c r="D34" s="37"/>
      <c r="E34" s="196"/>
      <c r="F34" s="8"/>
      <c r="G34" s="27"/>
      <c r="H34" s="27"/>
    </row>
    <row r="35" spans="1:11" ht="15">
      <c r="A35">
        <v>1100</v>
      </c>
      <c r="B35">
        <v>-1.714859575193302</v>
      </c>
      <c r="C35" s="14">
        <v>0</v>
      </c>
      <c r="D35" s="37"/>
      <c r="E35" s="196"/>
      <c r="F35" s="8"/>
      <c r="G35" s="27"/>
      <c r="H35" s="27"/>
    </row>
    <row r="36" spans="1:11" ht="15">
      <c r="A36">
        <v>1200</v>
      </c>
      <c r="B36">
        <v>-1.5832132004926081</v>
      </c>
      <c r="C36" s="14">
        <v>0</v>
      </c>
      <c r="D36" s="37"/>
      <c r="E36" s="196"/>
      <c r="F36" s="8"/>
      <c r="G36" s="27"/>
      <c r="H36" s="27"/>
    </row>
    <row r="37" spans="1:11" ht="15">
      <c r="A37">
        <v>1300</v>
      </c>
      <c r="B37">
        <v>-1.444426724992312</v>
      </c>
      <c r="C37" s="14">
        <v>0</v>
      </c>
      <c r="D37" s="37"/>
      <c r="E37" s="196"/>
      <c r="F37" s="8"/>
      <c r="G37" s="27"/>
      <c r="H37" s="27"/>
    </row>
    <row r="38" spans="1:11" ht="15">
      <c r="A38">
        <v>1400</v>
      </c>
      <c r="B38">
        <v>-1.317099548911997</v>
      </c>
      <c r="C38" s="14">
        <v>0</v>
      </c>
      <c r="D38" s="37"/>
      <c r="E38" s="196"/>
      <c r="F38" s="8"/>
      <c r="G38" s="27"/>
      <c r="H38" s="27"/>
    </row>
    <row r="39" spans="1:11" ht="15">
      <c r="A39">
        <v>1500</v>
      </c>
      <c r="B39">
        <v>-1.2069603111765299</v>
      </c>
      <c r="C39" s="14">
        <v>0</v>
      </c>
      <c r="D39" s="37"/>
      <c r="E39" s="196"/>
      <c r="F39" s="8"/>
      <c r="G39" s="27"/>
      <c r="H39" s="27"/>
    </row>
    <row r="40" spans="1:11" ht="15">
      <c r="A40">
        <v>1600</v>
      </c>
      <c r="B40">
        <v>-1.1117681645430371</v>
      </c>
      <c r="C40" s="14">
        <v>0</v>
      </c>
      <c r="D40" s="37"/>
      <c r="E40" s="196"/>
      <c r="F40" s="8"/>
      <c r="G40" s="27"/>
      <c r="H40" s="27"/>
    </row>
    <row r="41" spans="1:11" ht="15">
      <c r="A41">
        <v>1700</v>
      </c>
      <c r="B41">
        <v>-0.94501632815806147</v>
      </c>
      <c r="C41" s="14">
        <v>0</v>
      </c>
      <c r="D41" s="37"/>
      <c r="E41" s="196"/>
      <c r="F41" s="8"/>
      <c r="G41" s="27"/>
      <c r="H41" s="27"/>
    </row>
    <row r="42" spans="1:11" ht="15">
      <c r="A42">
        <v>1800</v>
      </c>
      <c r="B42">
        <v>-0.78315375142324228</v>
      </c>
      <c r="C42" s="14">
        <v>0</v>
      </c>
      <c r="D42" s="37"/>
      <c r="E42" s="196"/>
      <c r="F42" s="8"/>
      <c r="G42" s="27"/>
      <c r="H42" s="27"/>
    </row>
    <row r="43" spans="1:11" ht="15">
      <c r="A43">
        <v>1900</v>
      </c>
      <c r="B43">
        <v>-0.6091755714096081</v>
      </c>
      <c r="C43" s="14">
        <v>0</v>
      </c>
      <c r="D43" s="37"/>
      <c r="E43" s="196"/>
      <c r="F43" s="8"/>
      <c r="G43" s="27"/>
      <c r="H43" s="27"/>
    </row>
    <row r="44" spans="1:11" ht="15">
      <c r="A44">
        <v>2000</v>
      </c>
      <c r="B44">
        <v>-0.40549058999950199</v>
      </c>
      <c r="C44" s="14">
        <v>0</v>
      </c>
      <c r="D44" s="37"/>
      <c r="E44" s="196"/>
      <c r="F44" s="8"/>
      <c r="G44" s="27"/>
      <c r="H44" s="27"/>
    </row>
    <row r="45" spans="1:11" ht="15">
      <c r="A45">
        <v>2100</v>
      </c>
      <c r="B45">
        <v>-0.14293360299781449</v>
      </c>
      <c r="C45" s="14">
        <v>0</v>
      </c>
      <c r="D45" s="37"/>
      <c r="E45" s="196"/>
      <c r="F45" s="8"/>
      <c r="G45" s="27"/>
      <c r="H45" s="27"/>
    </row>
    <row r="46" spans="1:11" ht="15">
      <c r="A46">
        <v>2200</v>
      </c>
      <c r="B46">
        <v>0.1359224934518011</v>
      </c>
      <c r="C46" s="14">
        <v>0</v>
      </c>
      <c r="D46" s="37"/>
      <c r="E46" s="196"/>
      <c r="F46" s="8"/>
      <c r="G46" s="27"/>
      <c r="H46" s="27"/>
    </row>
    <row r="47" spans="1:11" ht="15">
      <c r="A47">
        <v>2300</v>
      </c>
      <c r="B47">
        <v>0.39689605800766969</v>
      </c>
      <c r="C47" s="14">
        <v>0</v>
      </c>
      <c r="D47" s="37"/>
      <c r="E47" s="196"/>
      <c r="F47" s="8"/>
      <c r="G47" s="27"/>
      <c r="H47" s="27"/>
    </row>
    <row r="48" spans="1:11" ht="15">
      <c r="A48">
        <v>2400</v>
      </c>
      <c r="B48">
        <v>0.66362896883838118</v>
      </c>
      <c r="C48" s="14">
        <v>0</v>
      </c>
      <c r="D48" s="37"/>
      <c r="E48" s="196"/>
      <c r="F48" s="8"/>
      <c r="G48" s="27"/>
      <c r="H48" s="27"/>
      <c r="K48" s="1"/>
    </row>
    <row r="49" spans="1:11" ht="15">
      <c r="A49">
        <v>2500</v>
      </c>
      <c r="B49">
        <v>0.67891413996640892</v>
      </c>
      <c r="C49" s="14">
        <v>0</v>
      </c>
      <c r="D49" s="37"/>
      <c r="E49" s="196"/>
      <c r="F49" s="8"/>
      <c r="G49" s="27"/>
      <c r="H49" s="27"/>
      <c r="K49" s="1"/>
    </row>
    <row r="50" spans="1:11" ht="15">
      <c r="A50">
        <v>2600</v>
      </c>
      <c r="B50">
        <v>0.75613408548541372</v>
      </c>
      <c r="C50" s="14">
        <v>0</v>
      </c>
      <c r="D50" s="37"/>
      <c r="E50" s="196"/>
      <c r="F50" s="8"/>
      <c r="G50" s="27"/>
      <c r="H50" s="27"/>
      <c r="K50" s="1"/>
    </row>
    <row r="51" spans="1:11" ht="15">
      <c r="A51">
        <v>2700</v>
      </c>
      <c r="B51">
        <v>0.82294047651529922</v>
      </c>
      <c r="C51" s="14">
        <v>0</v>
      </c>
      <c r="D51" s="37"/>
      <c r="E51" s="196"/>
      <c r="F51" s="8"/>
      <c r="G51" s="27"/>
      <c r="H51" s="27"/>
      <c r="K51" s="1"/>
    </row>
    <row r="52" spans="1:11" ht="15">
      <c r="A52">
        <v>2800</v>
      </c>
      <c r="B52">
        <v>0.88472650251439688</v>
      </c>
      <c r="C52" s="14">
        <v>0</v>
      </c>
      <c r="D52" s="37"/>
      <c r="E52" s="196"/>
      <c r="F52" s="8"/>
      <c r="G52" s="27"/>
      <c r="H52" s="27"/>
      <c r="K52" s="1"/>
    </row>
    <row r="53" spans="1:11" ht="15">
      <c r="A53">
        <v>2900</v>
      </c>
      <c r="B53">
        <v>0.92180447877979077</v>
      </c>
      <c r="C53" s="14">
        <v>0</v>
      </c>
      <c r="D53" s="37"/>
      <c r="E53" s="196"/>
      <c r="F53" s="8"/>
      <c r="G53" s="27"/>
      <c r="H53" s="27"/>
      <c r="K53" s="1"/>
    </row>
    <row r="54" spans="1:11" ht="15">
      <c r="A54">
        <v>3000</v>
      </c>
      <c r="B54">
        <v>0.96720661086358461</v>
      </c>
      <c r="C54" s="14">
        <v>0</v>
      </c>
      <c r="D54" s="37"/>
      <c r="E54" s="196"/>
      <c r="F54" s="8"/>
      <c r="G54" s="27"/>
      <c r="H54" s="27"/>
      <c r="K54" s="1"/>
    </row>
    <row r="55" spans="1:11" ht="15">
      <c r="A55">
        <v>3100</v>
      </c>
      <c r="B55">
        <v>1.005841612306142</v>
      </c>
      <c r="C55" s="14">
        <v>0</v>
      </c>
      <c r="D55" s="37"/>
      <c r="E55" s="196"/>
      <c r="F55" s="8"/>
      <c r="G55" s="27"/>
      <c r="H55" s="27"/>
    </row>
    <row r="56" spans="1:11" ht="15">
      <c r="A56">
        <v>3200</v>
      </c>
      <c r="B56">
        <v>1.016405815564241</v>
      </c>
      <c r="C56" s="14">
        <v>0</v>
      </c>
      <c r="D56" s="37"/>
      <c r="E56" s="196"/>
      <c r="F56" s="8"/>
      <c r="G56" s="27"/>
      <c r="H56" s="27"/>
    </row>
    <row r="57" spans="1:11" ht="15">
      <c r="A57">
        <v>3300</v>
      </c>
      <c r="B57">
        <v>0.94302283445060198</v>
      </c>
      <c r="C57" s="14">
        <v>0</v>
      </c>
      <c r="D57" s="37"/>
      <c r="E57" s="196"/>
      <c r="F57" s="8"/>
      <c r="G57" s="27"/>
      <c r="H57" s="27"/>
    </row>
    <row r="58" spans="1:11" ht="15">
      <c r="A58">
        <v>3400</v>
      </c>
      <c r="B58">
        <v>0.88434978366720429</v>
      </c>
      <c r="C58" s="14">
        <v>0</v>
      </c>
      <c r="D58" s="37"/>
      <c r="E58" s="196"/>
      <c r="F58" s="8"/>
      <c r="G58" s="27"/>
      <c r="H58" s="27"/>
    </row>
    <row r="59" spans="1:11" ht="15">
      <c r="A59">
        <v>3500</v>
      </c>
      <c r="B59">
        <v>0.84481722230563605</v>
      </c>
      <c r="C59" s="14">
        <v>0</v>
      </c>
      <c r="D59" s="37"/>
      <c r="E59" s="196"/>
      <c r="F59" s="8"/>
      <c r="G59" s="27"/>
      <c r="H59" s="27"/>
    </row>
    <row r="60" spans="1:11" ht="15">
      <c r="A60">
        <v>3600</v>
      </c>
      <c r="B60">
        <v>0.81067893720039308</v>
      </c>
      <c r="C60" s="14">
        <v>0</v>
      </c>
      <c r="D60" s="37"/>
      <c r="E60" s="196"/>
      <c r="F60" s="8"/>
      <c r="G60" s="27"/>
      <c r="H60" s="27"/>
    </row>
    <row r="61" spans="1:11" ht="15">
      <c r="A61">
        <v>3700</v>
      </c>
      <c r="B61">
        <v>0.73942552147435947</v>
      </c>
      <c r="C61" s="14">
        <v>0</v>
      </c>
      <c r="D61" s="37"/>
      <c r="E61" s="196"/>
      <c r="F61" s="8"/>
      <c r="G61" s="27"/>
      <c r="H61" s="27"/>
    </row>
    <row r="62" spans="1:11" ht="15">
      <c r="A62">
        <v>3800</v>
      </c>
      <c r="B62">
        <v>0.60698773203199607</v>
      </c>
      <c r="C62" s="14">
        <v>0</v>
      </c>
      <c r="D62" s="37"/>
      <c r="E62" s="196"/>
      <c r="F62" s="8"/>
      <c r="G62" s="27"/>
      <c r="H62" s="27"/>
    </row>
    <row r="63" spans="1:11" ht="15">
      <c r="A63">
        <v>3900</v>
      </c>
      <c r="B63">
        <v>0.46548714354010201</v>
      </c>
      <c r="C63" s="14">
        <v>0</v>
      </c>
      <c r="D63" s="37"/>
      <c r="E63" s="196"/>
      <c r="F63" s="8"/>
      <c r="G63" s="27"/>
      <c r="H63" s="27"/>
    </row>
    <row r="64" spans="1:11" ht="15">
      <c r="A64">
        <v>4000</v>
      </c>
      <c r="B64">
        <v>0.28156173674936719</v>
      </c>
      <c r="C64" s="14">
        <v>0</v>
      </c>
      <c r="D64" s="37"/>
      <c r="E64" s="196"/>
      <c r="F64" s="8"/>
      <c r="G64" s="27"/>
      <c r="H64" s="27"/>
    </row>
    <row r="65" spans="1:8" ht="15">
      <c r="A65">
        <v>4100</v>
      </c>
      <c r="B65">
        <v>0.1521202409002598</v>
      </c>
      <c r="C65" s="14">
        <v>0</v>
      </c>
      <c r="D65" s="37"/>
      <c r="E65" s="196"/>
      <c r="F65" s="8"/>
      <c r="G65" s="27"/>
      <c r="H65" s="27"/>
    </row>
    <row r="66" spans="1:8" ht="15">
      <c r="A66">
        <v>4200</v>
      </c>
      <c r="B66">
        <v>-9.488879451282628E-3</v>
      </c>
      <c r="C66" s="14">
        <v>0</v>
      </c>
      <c r="D66" s="37"/>
      <c r="E66" s="196"/>
      <c r="F66" s="8"/>
      <c r="G66" s="27"/>
      <c r="H66" s="27"/>
    </row>
    <row r="67" spans="1:8" ht="15">
      <c r="A67">
        <v>4300</v>
      </c>
      <c r="B67">
        <v>-0.18991660193293569</v>
      </c>
      <c r="C67" s="14">
        <v>0</v>
      </c>
      <c r="D67" s="37"/>
      <c r="E67" s="196"/>
      <c r="F67" s="8"/>
      <c r="G67" s="27"/>
      <c r="H67" s="27"/>
    </row>
    <row r="68" spans="1:8" ht="15">
      <c r="A68">
        <v>4400</v>
      </c>
      <c r="B68">
        <v>-0.40158887050615988</v>
      </c>
      <c r="C68" s="14">
        <v>0</v>
      </c>
      <c r="D68" s="37"/>
      <c r="E68" s="196"/>
      <c r="F68" s="8"/>
      <c r="G68" s="27"/>
      <c r="H68" s="27"/>
    </row>
    <row r="69" spans="1:8" ht="15">
      <c r="A69">
        <v>4500</v>
      </c>
      <c r="B69">
        <v>-0.65976962598561784</v>
      </c>
      <c r="C69" s="14">
        <v>0</v>
      </c>
      <c r="D69" s="37"/>
      <c r="E69" s="196"/>
      <c r="F69" s="8"/>
      <c r="G69" s="27"/>
      <c r="H69" s="27"/>
    </row>
    <row r="70" spans="1:8" ht="15">
      <c r="A70">
        <v>4600</v>
      </c>
      <c r="B70">
        <v>-0.68267247930144492</v>
      </c>
      <c r="C70" s="14">
        <v>0</v>
      </c>
      <c r="D70" s="37"/>
      <c r="E70" s="196"/>
      <c r="F70" s="8"/>
      <c r="G70" s="27"/>
      <c r="H70" s="27"/>
    </row>
    <row r="71" spans="1:8" ht="15">
      <c r="A71">
        <v>4700</v>
      </c>
      <c r="B71">
        <v>-0.76751422829111959</v>
      </c>
      <c r="C71" s="14">
        <v>0</v>
      </c>
      <c r="D71" s="37"/>
      <c r="E71" s="196"/>
      <c r="F71" s="8"/>
      <c r="G71" s="27"/>
      <c r="H71" s="27"/>
    </row>
    <row r="72" spans="1:8" ht="15">
      <c r="A72">
        <v>4800</v>
      </c>
      <c r="B72">
        <v>-0.88016435973173657</v>
      </c>
      <c r="C72" s="14">
        <v>0</v>
      </c>
      <c r="D72" s="37"/>
      <c r="E72" s="196"/>
      <c r="F72" s="8"/>
      <c r="G72" s="27"/>
      <c r="H72" s="27"/>
    </row>
    <row r="73" spans="1:8" ht="15">
      <c r="A73">
        <v>4900</v>
      </c>
      <c r="B73">
        <v>-0.96102634448243407</v>
      </c>
      <c r="C73" s="14">
        <v>0</v>
      </c>
      <c r="D73" s="37"/>
      <c r="E73" s="196"/>
      <c r="F73" s="8"/>
      <c r="G73" s="27"/>
      <c r="H73" s="27"/>
    </row>
    <row r="74" spans="1:8" ht="15">
      <c r="A74">
        <v>5000</v>
      </c>
      <c r="B74">
        <v>-0.99007366088251558</v>
      </c>
      <c r="C74" s="14">
        <v>0</v>
      </c>
      <c r="D74" s="37"/>
      <c r="E74" s="196"/>
      <c r="F74" s="8"/>
      <c r="G74" s="27"/>
      <c r="H74" s="27"/>
    </row>
    <row r="75" spans="1:8" ht="15">
      <c r="A75">
        <v>5100</v>
      </c>
      <c r="B75">
        <v>-1.0185693145751169</v>
      </c>
      <c r="C75" s="14">
        <v>0</v>
      </c>
      <c r="D75" s="37"/>
      <c r="E75" s="196"/>
      <c r="F75" s="8"/>
      <c r="G75" s="27"/>
      <c r="H75" s="27"/>
    </row>
    <row r="76" spans="1:8" ht="15">
      <c r="A76">
        <v>5200</v>
      </c>
      <c r="B76">
        <v>-1.0799009523483249</v>
      </c>
      <c r="C76" s="14">
        <v>0</v>
      </c>
      <c r="D76" s="37"/>
      <c r="E76" s="196"/>
      <c r="F76" s="8"/>
      <c r="G76" s="27"/>
      <c r="H76" s="27"/>
    </row>
    <row r="77" spans="1:8" ht="15">
      <c r="A77">
        <v>5300</v>
      </c>
      <c r="B77">
        <v>-1.148913788346704</v>
      </c>
      <c r="C77" s="14">
        <v>0</v>
      </c>
      <c r="D77" s="37"/>
      <c r="E77" s="196"/>
      <c r="F77" s="8"/>
      <c r="G77" s="27"/>
      <c r="H77" s="27"/>
    </row>
    <row r="78" spans="1:8" ht="15">
      <c r="A78">
        <v>5400</v>
      </c>
      <c r="B78">
        <v>-1.1107083808703779</v>
      </c>
      <c r="C78" s="14">
        <v>0</v>
      </c>
      <c r="D78" s="37"/>
      <c r="E78" s="196"/>
      <c r="F78" s="8"/>
      <c r="G78" s="27"/>
      <c r="H78" s="27"/>
    </row>
    <row r="79" spans="1:8" ht="15">
      <c r="A79">
        <v>5500</v>
      </c>
      <c r="B79">
        <v>-1.107363005365229</v>
      </c>
      <c r="C79" s="14">
        <v>0</v>
      </c>
      <c r="D79" s="37"/>
      <c r="E79" s="196"/>
      <c r="F79" s="8"/>
      <c r="G79" s="27"/>
      <c r="H79" s="27"/>
    </row>
    <row r="80" spans="1:8" ht="15">
      <c r="A80">
        <v>5600</v>
      </c>
      <c r="B80">
        <v>-1.1467605971102299</v>
      </c>
      <c r="C80" s="14">
        <v>0</v>
      </c>
      <c r="D80" s="37"/>
      <c r="E80" s="196"/>
      <c r="F80" s="8"/>
      <c r="G80" s="27"/>
      <c r="H80" s="27"/>
    </row>
    <row r="81" spans="1:8" ht="15">
      <c r="A81">
        <v>5700</v>
      </c>
      <c r="B81">
        <v>-1.197838213308557</v>
      </c>
      <c r="C81" s="14">
        <v>0</v>
      </c>
      <c r="D81" s="37"/>
      <c r="E81" s="196"/>
      <c r="F81" s="8"/>
      <c r="G81" s="27"/>
      <c r="H81" s="27"/>
    </row>
    <row r="82" spans="1:8" ht="15">
      <c r="A82">
        <v>5800</v>
      </c>
      <c r="B82">
        <v>-1.2666689742844279</v>
      </c>
      <c r="C82" s="14">
        <v>0</v>
      </c>
      <c r="D82" s="37"/>
      <c r="E82" s="196"/>
      <c r="F82" s="8"/>
      <c r="G82" s="27"/>
      <c r="H82" s="27"/>
    </row>
    <row r="83" spans="1:8" ht="15">
      <c r="A83">
        <v>5900</v>
      </c>
      <c r="B83">
        <v>-1.326899282478635</v>
      </c>
      <c r="C83" s="14">
        <v>0</v>
      </c>
      <c r="D83" s="37"/>
      <c r="E83" s="196"/>
      <c r="F83" s="8"/>
      <c r="G83" s="27"/>
      <c r="H83" s="27"/>
    </row>
    <row r="84" spans="1:8" ht="15">
      <c r="A84">
        <v>6000</v>
      </c>
      <c r="B84">
        <v>-1.3576605942781581</v>
      </c>
      <c r="C84" s="14">
        <v>0</v>
      </c>
      <c r="D84" s="37"/>
      <c r="E84" s="196"/>
      <c r="F84" s="8"/>
      <c r="G84" s="27"/>
      <c r="H84" s="27"/>
    </row>
    <row r="85" spans="1:8" ht="15">
      <c r="A85">
        <v>6100</v>
      </c>
      <c r="B85">
        <v>-1.3599351301522939</v>
      </c>
      <c r="C85" s="14">
        <v>0</v>
      </c>
      <c r="D85" s="37"/>
      <c r="E85" s="196"/>
      <c r="F85" s="8"/>
      <c r="G85" s="27"/>
      <c r="H85" s="27"/>
    </row>
    <row r="86" spans="1:8" ht="15">
      <c r="A86">
        <v>6200</v>
      </c>
      <c r="B86">
        <v>-1.417355939759233</v>
      </c>
      <c r="C86" s="14">
        <v>0</v>
      </c>
      <c r="D86" s="37"/>
      <c r="E86" s="196"/>
      <c r="F86" s="8"/>
      <c r="G86" s="27"/>
      <c r="H86" s="27"/>
    </row>
    <row r="87" spans="1:8" ht="15">
      <c r="A87">
        <v>6300</v>
      </c>
      <c r="B87">
        <v>-1.460498087424895</v>
      </c>
      <c r="C87" s="14">
        <v>0</v>
      </c>
      <c r="D87" s="37"/>
      <c r="E87" s="196"/>
      <c r="F87" s="8"/>
      <c r="G87" s="27"/>
      <c r="H87" s="27"/>
    </row>
    <row r="88" spans="1:8" ht="15">
      <c r="A88">
        <v>6400</v>
      </c>
      <c r="B88">
        <v>-1.4644241583757629</v>
      </c>
      <c r="C88" s="14">
        <v>0</v>
      </c>
      <c r="D88" s="37"/>
      <c r="E88" s="196"/>
      <c r="F88" s="8"/>
      <c r="G88" s="27"/>
      <c r="H88" s="27"/>
    </row>
    <row r="89" spans="1:8" ht="15">
      <c r="A89">
        <v>6500</v>
      </c>
      <c r="B89">
        <v>-1.4389575564845101</v>
      </c>
      <c r="C89" s="14">
        <v>0</v>
      </c>
      <c r="D89" s="37"/>
      <c r="E89" s="196"/>
      <c r="F89" s="8"/>
      <c r="G89" s="27"/>
      <c r="H89" s="27"/>
    </row>
    <row r="90" spans="1:8" ht="15">
      <c r="A90">
        <v>6600</v>
      </c>
      <c r="B90">
        <v>-1.3756128813723481</v>
      </c>
      <c r="C90" s="14">
        <v>0</v>
      </c>
      <c r="D90" s="37"/>
      <c r="E90" s="196"/>
      <c r="F90" s="8"/>
      <c r="G90" s="27"/>
      <c r="H90" s="27"/>
    </row>
    <row r="91" spans="1:8" ht="15">
      <c r="A91">
        <v>6700</v>
      </c>
      <c r="B91">
        <v>-1.3703019385271631</v>
      </c>
      <c r="C91" s="14">
        <v>0</v>
      </c>
      <c r="D91" s="37"/>
      <c r="E91" s="196"/>
      <c r="F91" s="8"/>
      <c r="G91" s="27"/>
      <c r="H91" s="27"/>
    </row>
    <row r="92" spans="1:8" ht="15">
      <c r="A92">
        <v>6800</v>
      </c>
      <c r="B92">
        <v>-1.2598110075597899</v>
      </c>
      <c r="C92" s="14">
        <v>0</v>
      </c>
      <c r="D92" s="37"/>
      <c r="E92" s="196"/>
      <c r="F92" s="8"/>
      <c r="G92" s="27"/>
      <c r="H92" s="27"/>
    </row>
    <row r="93" spans="1:8" ht="15">
      <c r="A93">
        <v>6900</v>
      </c>
      <c r="B93">
        <v>-1.0645044971457911</v>
      </c>
      <c r="C93" s="14">
        <v>0</v>
      </c>
      <c r="D93" s="37"/>
      <c r="E93" s="196"/>
      <c r="F93" s="8"/>
      <c r="G93" s="27"/>
      <c r="H93" s="27"/>
    </row>
    <row r="94" spans="1:8" ht="15">
      <c r="A94">
        <v>7000</v>
      </c>
      <c r="B94">
        <v>-0.90186628151556647</v>
      </c>
      <c r="C94" s="14">
        <v>0</v>
      </c>
      <c r="D94" s="37"/>
      <c r="E94" s="196"/>
      <c r="F94" s="8"/>
      <c r="G94" s="27"/>
      <c r="H94" s="27"/>
    </row>
    <row r="95" spans="1:8" ht="15">
      <c r="A95">
        <v>7100</v>
      </c>
      <c r="B95">
        <v>-0.78575571883298778</v>
      </c>
      <c r="C95" s="14">
        <v>0</v>
      </c>
      <c r="D95" s="37"/>
      <c r="E95" s="196"/>
      <c r="F95" s="8"/>
      <c r="G95" s="27"/>
      <c r="H95" s="27"/>
    </row>
    <row r="96" spans="1:8" ht="15">
      <c r="A96">
        <v>7200</v>
      </c>
      <c r="B96">
        <v>-0.68903800283656835</v>
      </c>
      <c r="C96" s="14">
        <v>0</v>
      </c>
      <c r="D96" s="37"/>
      <c r="E96" s="196"/>
      <c r="F96" s="8"/>
      <c r="G96" s="27"/>
      <c r="H96" s="27"/>
    </row>
    <row r="97" spans="1:8" ht="15">
      <c r="A97">
        <v>7300</v>
      </c>
      <c r="B97">
        <v>-0.53451704622595742</v>
      </c>
      <c r="C97" s="14">
        <v>0</v>
      </c>
      <c r="D97" s="37"/>
      <c r="E97" s="196"/>
      <c r="F97" s="8"/>
      <c r="G97" s="27"/>
      <c r="H97" s="27"/>
    </row>
    <row r="98" spans="1:8" ht="15">
      <c r="A98">
        <v>7400</v>
      </c>
      <c r="B98">
        <v>-0.39091476911742967</v>
      </c>
      <c r="C98" s="14">
        <v>0</v>
      </c>
      <c r="D98" s="37"/>
      <c r="E98" s="196"/>
      <c r="F98" s="8"/>
      <c r="G98" s="27"/>
      <c r="H98" s="27"/>
    </row>
    <row r="99" spans="1:8" ht="15">
      <c r="A99">
        <v>7500</v>
      </c>
      <c r="B99">
        <v>-0.33029352854640592</v>
      </c>
      <c r="C99" s="14">
        <v>0</v>
      </c>
      <c r="D99" s="37"/>
      <c r="E99" s="196"/>
      <c r="F99" s="8"/>
      <c r="G99" s="27"/>
      <c r="H99" s="27"/>
    </row>
    <row r="100" spans="1:8" ht="15">
      <c r="A100">
        <v>7600</v>
      </c>
      <c r="B100">
        <v>-0.27059802969539248</v>
      </c>
      <c r="C100" s="14">
        <v>0</v>
      </c>
      <c r="D100" s="37"/>
      <c r="E100" s="196"/>
      <c r="F100" s="8"/>
      <c r="G100" s="27"/>
      <c r="H100" s="27"/>
    </row>
    <row r="101" spans="1:8" ht="15">
      <c r="A101">
        <v>7700</v>
      </c>
      <c r="B101">
        <v>-0.15591473321244109</v>
      </c>
      <c r="C101" s="14">
        <v>0</v>
      </c>
      <c r="D101" s="37"/>
      <c r="E101" s="196"/>
      <c r="F101" s="8"/>
      <c r="G101" s="27"/>
      <c r="H101" s="27"/>
    </row>
    <row r="102" spans="1:8" ht="15">
      <c r="A102">
        <v>7800</v>
      </c>
      <c r="B102">
        <v>-8.5165033866800854E-2</v>
      </c>
      <c r="C102" s="14">
        <v>0</v>
      </c>
      <c r="D102" s="37"/>
      <c r="E102" s="196"/>
      <c r="F102" s="8"/>
      <c r="G102" s="27"/>
      <c r="H102" s="27"/>
    </row>
    <row r="103" spans="1:8" ht="15">
      <c r="A103">
        <v>7900</v>
      </c>
      <c r="B103">
        <v>3.3143626926346308E-2</v>
      </c>
      <c r="C103" s="14">
        <v>0</v>
      </c>
      <c r="D103" s="37"/>
      <c r="E103" s="196"/>
      <c r="F103" s="8"/>
      <c r="G103" s="27"/>
      <c r="H103" s="27"/>
    </row>
    <row r="104" spans="1:8" ht="15">
      <c r="A104">
        <v>8000</v>
      </c>
      <c r="B104">
        <v>0.19439315301028159</v>
      </c>
      <c r="C104" s="14">
        <v>0</v>
      </c>
      <c r="D104" s="37"/>
      <c r="E104" s="196"/>
      <c r="F104" s="8"/>
      <c r="G104" s="27"/>
      <c r="H104" s="27"/>
    </row>
    <row r="105" spans="1:8" ht="15">
      <c r="A105">
        <v>8100</v>
      </c>
      <c r="B105">
        <v>0.32557454671731989</v>
      </c>
      <c r="C105" s="14">
        <v>0</v>
      </c>
      <c r="D105" s="37"/>
      <c r="E105" s="196"/>
      <c r="F105" s="8"/>
      <c r="G105" s="27"/>
      <c r="H105" s="27"/>
    </row>
    <row r="106" spans="1:8" ht="15">
      <c r="A106">
        <v>8200</v>
      </c>
      <c r="B106">
        <v>0.48795711045542589</v>
      </c>
      <c r="C106" s="14">
        <v>0</v>
      </c>
      <c r="D106" s="37"/>
      <c r="E106" s="196"/>
      <c r="F106" s="8"/>
      <c r="G106" s="27"/>
      <c r="H106" s="27"/>
    </row>
    <row r="107" spans="1:8" ht="15">
      <c r="A107">
        <v>8300</v>
      </c>
      <c r="B107">
        <v>0.63453066977317008</v>
      </c>
      <c r="C107" s="14">
        <v>0</v>
      </c>
      <c r="D107" s="37"/>
      <c r="E107" s="196"/>
      <c r="F107" s="8"/>
      <c r="G107" s="27"/>
      <c r="H107" s="27"/>
    </row>
    <row r="108" spans="1:8" ht="15">
      <c r="A108">
        <v>8400</v>
      </c>
      <c r="B108">
        <v>0.75619848306928361</v>
      </c>
      <c r="C108" s="14">
        <v>0</v>
      </c>
      <c r="D108" s="37"/>
      <c r="E108" s="196"/>
      <c r="F108" s="8"/>
      <c r="G108" s="27"/>
      <c r="H108" s="27"/>
    </row>
    <row r="109" spans="1:8" ht="15">
      <c r="A109">
        <v>8500</v>
      </c>
      <c r="B109">
        <v>0.8596269655405564</v>
      </c>
      <c r="C109" s="14">
        <v>0</v>
      </c>
      <c r="D109" s="37"/>
      <c r="E109" s="196"/>
      <c r="F109" s="8"/>
      <c r="G109" s="27"/>
      <c r="H109" s="27"/>
    </row>
    <row r="110" spans="1:8" ht="15">
      <c r="A110">
        <v>8600</v>
      </c>
      <c r="B110">
        <v>0.93154448266730583</v>
      </c>
      <c r="C110" s="14">
        <v>0</v>
      </c>
      <c r="D110" s="37"/>
      <c r="E110" s="196"/>
      <c r="F110" s="8"/>
      <c r="G110" s="27"/>
      <c r="H110" s="27"/>
    </row>
    <row r="111" spans="1:8" ht="15">
      <c r="A111">
        <v>8700</v>
      </c>
      <c r="B111">
        <v>1.0139481960730019</v>
      </c>
      <c r="C111" s="14">
        <v>0</v>
      </c>
      <c r="D111" s="37"/>
      <c r="E111" s="196"/>
      <c r="F111" s="8"/>
      <c r="G111" s="27"/>
      <c r="H111" s="27"/>
    </row>
    <row r="112" spans="1:8" ht="15">
      <c r="A112">
        <v>8800</v>
      </c>
      <c r="B112">
        <v>1.2025184780470251</v>
      </c>
      <c r="C112" s="14">
        <v>0</v>
      </c>
      <c r="D112" s="37"/>
      <c r="E112" s="196"/>
      <c r="F112" s="8"/>
      <c r="G112" s="27"/>
      <c r="H112" s="27"/>
    </row>
    <row r="113" spans="1:8" ht="15">
      <c r="A113">
        <v>8900</v>
      </c>
      <c r="B113">
        <v>1.309912021490973</v>
      </c>
      <c r="C113" s="14">
        <v>0</v>
      </c>
      <c r="D113" s="37"/>
      <c r="E113" s="196"/>
      <c r="F113" s="8"/>
      <c r="G113" s="27"/>
      <c r="H113" s="27"/>
    </row>
    <row r="114" spans="1:8" ht="15">
      <c r="A114">
        <v>9000</v>
      </c>
      <c r="B114">
        <v>1.369504179403904</v>
      </c>
      <c r="C114" s="14">
        <v>0</v>
      </c>
      <c r="D114" s="37"/>
      <c r="E114" s="196"/>
      <c r="F114" s="8"/>
      <c r="G114" s="27"/>
      <c r="H114" s="27"/>
    </row>
    <row r="115" spans="1:8" ht="15">
      <c r="A115">
        <v>9100</v>
      </c>
      <c r="B115">
        <v>1.4141005028497491</v>
      </c>
      <c r="C115" s="14">
        <v>0</v>
      </c>
      <c r="D115" s="37"/>
      <c r="E115" s="196"/>
      <c r="F115" s="8"/>
      <c r="G115" s="27"/>
      <c r="H115" s="27"/>
    </row>
    <row r="116" spans="1:8" ht="15">
      <c r="A116">
        <v>9200</v>
      </c>
      <c r="B116">
        <v>1.472695995605235</v>
      </c>
      <c r="C116" s="14">
        <v>0</v>
      </c>
      <c r="D116" s="37"/>
      <c r="E116" s="196"/>
      <c r="F116" s="8"/>
      <c r="G116" s="27"/>
      <c r="H116" s="27"/>
    </row>
    <row r="117" spans="1:8" ht="15">
      <c r="A117">
        <v>9300</v>
      </c>
      <c r="B117">
        <v>1.5300631026547511</v>
      </c>
      <c r="C117" s="14">
        <v>0</v>
      </c>
      <c r="D117" s="37"/>
      <c r="E117" s="196"/>
      <c r="F117" s="8"/>
      <c r="G117" s="27"/>
      <c r="H117" s="27"/>
    </row>
    <row r="118" spans="1:8" ht="15">
      <c r="A118">
        <v>9400</v>
      </c>
      <c r="B118">
        <v>1.567371597522182</v>
      </c>
      <c r="C118" s="14">
        <v>0</v>
      </c>
      <c r="D118" s="37"/>
      <c r="E118" s="196"/>
      <c r="F118" s="8"/>
      <c r="G118" s="27"/>
      <c r="H118" s="27"/>
    </row>
    <row r="119" spans="1:8" ht="15">
      <c r="A119">
        <v>9500</v>
      </c>
      <c r="B119">
        <v>1.6268218673481269</v>
      </c>
      <c r="C119" s="14">
        <v>0</v>
      </c>
      <c r="D119" s="37"/>
      <c r="E119" s="196"/>
      <c r="F119" s="8"/>
      <c r="G119" s="27"/>
      <c r="H119" s="27"/>
    </row>
    <row r="120" spans="1:8" ht="15">
      <c r="A120">
        <v>9600</v>
      </c>
      <c r="B120">
        <v>1.744782660236126</v>
      </c>
      <c r="C120" s="14">
        <v>0</v>
      </c>
      <c r="D120" s="37"/>
      <c r="E120" s="196"/>
      <c r="F120" s="8"/>
      <c r="G120" s="27"/>
      <c r="H120" s="27"/>
    </row>
    <row r="121" spans="1:8" ht="15">
      <c r="A121">
        <v>9700</v>
      </c>
      <c r="B121">
        <v>1.8786886726979191</v>
      </c>
      <c r="C121" s="14">
        <v>0</v>
      </c>
      <c r="D121" s="37"/>
      <c r="E121" s="196"/>
      <c r="F121" s="8"/>
      <c r="G121" s="27"/>
      <c r="H121" s="27"/>
    </row>
    <row r="122" spans="1:8" ht="15">
      <c r="A122">
        <v>9800</v>
      </c>
      <c r="B122">
        <v>1.996544373457994</v>
      </c>
      <c r="C122" s="14">
        <v>0</v>
      </c>
      <c r="D122" s="37"/>
      <c r="E122" s="196"/>
      <c r="F122" s="8"/>
      <c r="G122" s="27"/>
      <c r="H122" s="27"/>
    </row>
    <row r="123" spans="1:8" ht="15">
      <c r="A123">
        <v>9900</v>
      </c>
      <c r="B123">
        <v>2.1652651201569029</v>
      </c>
      <c r="C123" s="14">
        <v>0</v>
      </c>
      <c r="D123" s="37"/>
      <c r="E123" s="196"/>
      <c r="F123" s="8"/>
      <c r="G123" s="27"/>
      <c r="H123" s="27"/>
    </row>
    <row r="124" spans="1:8" ht="15">
      <c r="A124">
        <v>10000</v>
      </c>
      <c r="B124">
        <v>2.293059516771407</v>
      </c>
      <c r="C124" s="14">
        <v>0</v>
      </c>
      <c r="D124" s="37"/>
      <c r="E124" s="196"/>
      <c r="F124" s="8"/>
      <c r="G124" s="27"/>
      <c r="H124" s="27"/>
    </row>
    <row r="125" spans="1:8" ht="15">
      <c r="A125">
        <v>10100</v>
      </c>
      <c r="B125">
        <v>2.3742766786590859</v>
      </c>
      <c r="C125" s="14">
        <v>0</v>
      </c>
      <c r="D125" s="37"/>
      <c r="E125" s="196"/>
      <c r="F125" s="8"/>
      <c r="G125" s="27"/>
      <c r="H125" s="27"/>
    </row>
    <row r="126" spans="1:8" ht="15">
      <c r="A126">
        <v>10200</v>
      </c>
      <c r="B126">
        <v>2.479365505969398</v>
      </c>
      <c r="C126" s="14">
        <v>0</v>
      </c>
      <c r="D126" s="37"/>
      <c r="E126" s="196"/>
      <c r="F126" s="8"/>
      <c r="G126" s="27"/>
      <c r="H126" s="27"/>
    </row>
    <row r="127" spans="1:8" ht="15">
      <c r="A127">
        <v>10300</v>
      </c>
      <c r="B127">
        <v>2.5546162186989818</v>
      </c>
      <c r="C127" s="14">
        <v>0</v>
      </c>
      <c r="D127" s="37"/>
      <c r="E127" s="196"/>
      <c r="F127" s="8"/>
      <c r="G127" s="27"/>
      <c r="H127" s="27"/>
    </row>
    <row r="128" spans="1:8" ht="15">
      <c r="A128">
        <v>10400</v>
      </c>
      <c r="B128">
        <v>2.5971777427923119</v>
      </c>
      <c r="C128" s="14">
        <v>0</v>
      </c>
      <c r="D128" s="37"/>
      <c r="E128" s="196"/>
      <c r="F128" s="8"/>
      <c r="G128" s="27"/>
      <c r="H128" s="27"/>
    </row>
    <row r="129" spans="1:8" ht="15">
      <c r="A129">
        <v>10500</v>
      </c>
      <c r="B129">
        <v>2.617143752791335</v>
      </c>
      <c r="C129" s="14">
        <v>0</v>
      </c>
      <c r="D129" s="37"/>
      <c r="E129" s="196"/>
      <c r="F129" s="8"/>
      <c r="G129" s="27"/>
      <c r="H129" s="27"/>
    </row>
    <row r="130" spans="1:8" ht="15">
      <c r="A130">
        <v>10600</v>
      </c>
      <c r="B130">
        <v>2.6458609875395211</v>
      </c>
      <c r="C130" s="14">
        <v>0</v>
      </c>
      <c r="D130" s="37"/>
      <c r="E130" s="196"/>
      <c r="F130" s="8"/>
      <c r="G130" s="27"/>
      <c r="H130" s="27"/>
    </row>
    <row r="131" spans="1:8" ht="15">
      <c r="A131">
        <v>10700</v>
      </c>
      <c r="B131">
        <v>2.7040911165963171</v>
      </c>
      <c r="C131" s="14">
        <v>0</v>
      </c>
      <c r="D131" s="37"/>
      <c r="E131" s="196"/>
      <c r="F131" s="8"/>
      <c r="G131" s="27"/>
      <c r="H131" s="27"/>
    </row>
    <row r="132" spans="1:8" ht="15">
      <c r="A132">
        <v>10800</v>
      </c>
      <c r="B132">
        <v>2.8125675533345169</v>
      </c>
      <c r="C132" s="14">
        <v>0</v>
      </c>
      <c r="D132" s="37"/>
      <c r="E132" s="196"/>
      <c r="F132" s="8"/>
      <c r="G132" s="27"/>
      <c r="H132" s="27"/>
    </row>
    <row r="133" spans="1:8" ht="15">
      <c r="A133">
        <v>10900</v>
      </c>
      <c r="B133">
        <v>2.9160083408527271</v>
      </c>
      <c r="C133" s="14">
        <v>0</v>
      </c>
      <c r="D133" s="37"/>
      <c r="E133" s="196"/>
      <c r="F133" s="8"/>
      <c r="G133" s="27"/>
      <c r="H133" s="27"/>
    </row>
    <row r="134" spans="1:8" ht="15">
      <c r="A134">
        <v>11000</v>
      </c>
      <c r="B134">
        <v>3.0056196898527792</v>
      </c>
      <c r="C134" s="14">
        <v>0</v>
      </c>
      <c r="D134" s="37"/>
      <c r="E134" s="196"/>
      <c r="F134" s="8"/>
      <c r="G134" s="27"/>
      <c r="H134" s="27"/>
    </row>
    <row r="135" spans="1:8" ht="15">
      <c r="A135">
        <v>11100</v>
      </c>
      <c r="B135">
        <v>3.1069946971621931</v>
      </c>
      <c r="C135" s="14">
        <v>0</v>
      </c>
      <c r="D135" s="37"/>
      <c r="E135" s="196"/>
      <c r="F135" s="8"/>
      <c r="G135" s="27"/>
      <c r="H135" s="27"/>
    </row>
    <row r="136" spans="1:8" ht="15">
      <c r="A136">
        <v>11200</v>
      </c>
      <c r="B136">
        <v>3.237915276328351</v>
      </c>
      <c r="C136" s="14">
        <v>0</v>
      </c>
      <c r="D136" s="37"/>
      <c r="E136" s="196"/>
      <c r="F136" s="8"/>
      <c r="G136" s="27"/>
      <c r="H136" s="27"/>
    </row>
    <row r="137" spans="1:8" ht="15">
      <c r="A137">
        <v>11300</v>
      </c>
      <c r="B137">
        <v>3.362237431812289</v>
      </c>
      <c r="C137" s="14">
        <v>0</v>
      </c>
      <c r="D137" s="37"/>
      <c r="E137" s="196"/>
      <c r="F137" s="8"/>
      <c r="G137" s="27"/>
      <c r="H137" s="27"/>
    </row>
    <row r="138" spans="1:8" ht="15">
      <c r="A138">
        <v>11400</v>
      </c>
      <c r="B138">
        <v>3.478706149968644</v>
      </c>
      <c r="C138" s="14">
        <v>0</v>
      </c>
      <c r="D138" s="37"/>
      <c r="E138" s="196"/>
      <c r="F138" s="8"/>
      <c r="G138" s="27"/>
      <c r="H138" s="27"/>
    </row>
    <row r="139" spans="1:8" ht="15">
      <c r="A139">
        <v>11500</v>
      </c>
      <c r="B139">
        <v>3.6091227523831999</v>
      </c>
      <c r="C139" s="14">
        <v>0</v>
      </c>
      <c r="D139" s="37"/>
      <c r="E139" s="196"/>
      <c r="F139" s="8"/>
      <c r="G139" s="27"/>
      <c r="H139" s="27"/>
    </row>
    <row r="140" spans="1:8" ht="15">
      <c r="A140">
        <v>11600</v>
      </c>
      <c r="B140">
        <v>3.8066301293518729</v>
      </c>
      <c r="C140" s="14">
        <v>0</v>
      </c>
      <c r="D140" s="37"/>
      <c r="E140" s="196"/>
      <c r="F140" s="8"/>
      <c r="G140" s="27"/>
      <c r="H140" s="27"/>
    </row>
    <row r="141" spans="1:8" ht="15">
      <c r="A141">
        <v>11700</v>
      </c>
      <c r="B141">
        <v>4.0641437523231616</v>
      </c>
      <c r="C141" s="14">
        <v>0</v>
      </c>
      <c r="D141" s="37"/>
      <c r="E141" s="196"/>
      <c r="F141" s="8"/>
      <c r="G141" s="27"/>
      <c r="H141" s="27"/>
    </row>
    <row r="142" spans="1:8" ht="15">
      <c r="A142">
        <v>11800</v>
      </c>
      <c r="B142">
        <v>4.258164695128599</v>
      </c>
      <c r="C142" s="14">
        <v>0</v>
      </c>
      <c r="D142" s="37"/>
      <c r="E142" s="196"/>
      <c r="F142" s="8"/>
      <c r="G142" s="27"/>
      <c r="H142" s="27"/>
    </row>
    <row r="143" spans="1:8" ht="15">
      <c r="A143">
        <v>11900</v>
      </c>
      <c r="B143">
        <v>4.3697183617377533</v>
      </c>
      <c r="C143" s="14">
        <v>0</v>
      </c>
      <c r="D143" s="37"/>
      <c r="E143" s="196"/>
      <c r="F143" s="8"/>
      <c r="G143" s="27"/>
      <c r="H143" s="27"/>
    </row>
    <row r="144" spans="1:8" ht="15">
      <c r="A144">
        <v>12000</v>
      </c>
      <c r="B144">
        <v>4.475914843689992</v>
      </c>
      <c r="C144" s="14">
        <v>0</v>
      </c>
      <c r="D144" s="37"/>
      <c r="E144" s="196"/>
      <c r="F144" s="8"/>
      <c r="G144" s="27"/>
      <c r="H144" s="27"/>
    </row>
    <row r="145" spans="1:8" ht="15">
      <c r="A145">
        <v>12100</v>
      </c>
      <c r="B145">
        <v>4.5878134051267949</v>
      </c>
      <c r="C145" s="14">
        <v>0</v>
      </c>
      <c r="D145" s="37"/>
      <c r="E145" s="196"/>
      <c r="F145" s="8"/>
      <c r="G145" s="27"/>
      <c r="H145" s="27"/>
    </row>
    <row r="146" spans="1:8" ht="15">
      <c r="A146">
        <v>12200</v>
      </c>
      <c r="B146">
        <v>4.7226853556661297</v>
      </c>
      <c r="C146" s="14">
        <v>0</v>
      </c>
      <c r="D146" s="37"/>
      <c r="E146" s="196"/>
      <c r="F146" s="8"/>
      <c r="G146" s="27"/>
      <c r="H146" s="27"/>
    </row>
    <row r="147" spans="1:8" ht="15">
      <c r="A147">
        <v>12300</v>
      </c>
      <c r="B147">
        <v>4.8314962109660087</v>
      </c>
      <c r="C147" s="14">
        <v>0</v>
      </c>
      <c r="D147" s="37"/>
      <c r="E147" s="196"/>
      <c r="F147" s="8"/>
      <c r="G147" s="27"/>
      <c r="H147" s="27"/>
    </row>
    <row r="148" spans="1:8" ht="15">
      <c r="A148">
        <v>12400</v>
      </c>
      <c r="B148">
        <v>4.9020242944379078</v>
      </c>
      <c r="C148" s="14">
        <v>0</v>
      </c>
      <c r="D148" s="37"/>
      <c r="E148" s="196"/>
      <c r="F148" s="8"/>
      <c r="G148" s="27"/>
      <c r="H148" s="27"/>
    </row>
    <row r="149" spans="1:8" ht="15">
      <c r="A149">
        <v>12500</v>
      </c>
      <c r="B149">
        <v>5.0243954431640958</v>
      </c>
      <c r="C149" s="14">
        <v>0</v>
      </c>
      <c r="D149" s="37"/>
      <c r="E149" s="196"/>
      <c r="F149" s="8"/>
      <c r="G149" s="27"/>
      <c r="H149" s="27"/>
    </row>
    <row r="150" spans="1:8" ht="15">
      <c r="A150">
        <v>12600</v>
      </c>
      <c r="B150">
        <v>5.2169995181645854</v>
      </c>
      <c r="C150" s="14">
        <v>0</v>
      </c>
      <c r="D150" s="37"/>
      <c r="E150" s="196"/>
      <c r="F150" s="8"/>
      <c r="G150" s="27"/>
      <c r="H150" s="27"/>
    </row>
    <row r="151" spans="1:8" ht="15">
      <c r="A151">
        <v>12700</v>
      </c>
      <c r="B151">
        <v>5.3687561502268721</v>
      </c>
      <c r="C151" s="14">
        <v>0</v>
      </c>
      <c r="D151" s="37"/>
      <c r="E151" s="196"/>
      <c r="F151" s="8"/>
      <c r="G151" s="27"/>
      <c r="H151" s="27"/>
    </row>
    <row r="152" spans="1:8" ht="15">
      <c r="A152">
        <v>12800</v>
      </c>
      <c r="B152">
        <v>5.5501368060620848</v>
      </c>
      <c r="C152" s="14">
        <v>0</v>
      </c>
      <c r="D152" s="37"/>
      <c r="E152" s="196"/>
      <c r="F152" s="8"/>
      <c r="G152" s="27"/>
      <c r="H152" s="27"/>
    </row>
    <row r="153" spans="1:8" ht="15">
      <c r="A153">
        <v>12900</v>
      </c>
      <c r="B153">
        <v>5.7108751367137236</v>
      </c>
      <c r="C153" s="14">
        <v>0</v>
      </c>
      <c r="D153" s="37"/>
      <c r="E153" s="196"/>
      <c r="F153" s="8"/>
      <c r="G153" s="27"/>
      <c r="H153" s="27"/>
    </row>
    <row r="154" spans="1:8" ht="15">
      <c r="A154">
        <v>13000</v>
      </c>
      <c r="B154">
        <v>5.8122362811242567</v>
      </c>
      <c r="C154" s="14">
        <v>0</v>
      </c>
      <c r="D154" s="37"/>
      <c r="E154" s="196"/>
      <c r="F154" s="8"/>
      <c r="G154" s="27"/>
      <c r="H154" s="27"/>
    </row>
    <row r="155" spans="1:8" ht="15">
      <c r="A155">
        <v>13100</v>
      </c>
      <c r="B155">
        <v>5.8973851129635344</v>
      </c>
      <c r="C155" s="14">
        <v>0</v>
      </c>
      <c r="D155" s="37"/>
      <c r="E155" s="196"/>
      <c r="F155" s="8"/>
      <c r="G155" s="27"/>
      <c r="H155" s="27"/>
    </row>
    <row r="156" spans="1:8" ht="15">
      <c r="A156">
        <v>13200</v>
      </c>
      <c r="B156">
        <v>5.9612786600497714</v>
      </c>
      <c r="C156" s="14">
        <v>0</v>
      </c>
      <c r="D156" s="37"/>
      <c r="E156" s="196"/>
      <c r="F156" s="8"/>
      <c r="G156" s="27"/>
      <c r="H156" s="27"/>
    </row>
    <row r="157" spans="1:8" ht="15">
      <c r="A157">
        <v>13300</v>
      </c>
      <c r="B157">
        <v>6.0141175635793331</v>
      </c>
      <c r="C157" s="14">
        <v>0</v>
      </c>
      <c r="D157" s="37"/>
      <c r="E157" s="196"/>
      <c r="F157" s="8"/>
      <c r="G157" s="27"/>
      <c r="H157" s="27"/>
    </row>
    <row r="158" spans="1:8" ht="15">
      <c r="A158">
        <v>13400</v>
      </c>
      <c r="B158">
        <v>6.0791809137614914</v>
      </c>
      <c r="C158" s="14">
        <v>0</v>
      </c>
      <c r="D158" s="37"/>
      <c r="E158" s="196"/>
      <c r="F158" s="8"/>
      <c r="G158" s="27"/>
      <c r="H158" s="27"/>
    </row>
    <row r="159" spans="1:8" ht="15">
      <c r="A159">
        <v>13500</v>
      </c>
      <c r="B159">
        <v>6.1624608151973348</v>
      </c>
      <c r="C159" s="14">
        <v>0</v>
      </c>
      <c r="D159" s="37"/>
      <c r="E159" s="196"/>
      <c r="F159" s="8"/>
      <c r="G159" s="27"/>
      <c r="H159" s="27"/>
    </row>
    <row r="160" spans="1:8" ht="15">
      <c r="A160">
        <v>13600</v>
      </c>
      <c r="B160">
        <v>6.2407591864651124</v>
      </c>
      <c r="C160" s="14">
        <v>0</v>
      </c>
      <c r="D160" s="37"/>
      <c r="E160" s="196"/>
      <c r="F160" s="8"/>
      <c r="G160" s="27"/>
      <c r="H160" s="27"/>
    </row>
    <row r="161" spans="1:8" ht="15">
      <c r="A161">
        <v>13700</v>
      </c>
      <c r="B161">
        <v>6.2743658662013502</v>
      </c>
      <c r="C161" s="14">
        <v>0</v>
      </c>
      <c r="D161" s="37"/>
      <c r="E161" s="196"/>
      <c r="F161" s="8"/>
      <c r="G161" s="27"/>
      <c r="H161" s="27"/>
    </row>
    <row r="162" spans="1:8" ht="15">
      <c r="A162">
        <v>13800</v>
      </c>
      <c r="B162">
        <v>6.2508944184241946</v>
      </c>
      <c r="C162" s="14">
        <v>0</v>
      </c>
      <c r="D162" s="37"/>
      <c r="E162" s="196"/>
      <c r="F162" s="8"/>
      <c r="G162" s="27"/>
      <c r="H162" s="27"/>
    </row>
    <row r="163" spans="1:8" ht="15">
      <c r="A163">
        <v>13900</v>
      </c>
      <c r="B163">
        <v>6.3253298300965346</v>
      </c>
      <c r="C163" s="14">
        <v>0</v>
      </c>
      <c r="D163" s="37"/>
      <c r="E163" s="196"/>
      <c r="F163" s="8"/>
      <c r="G163" s="27"/>
      <c r="H163" s="27"/>
    </row>
    <row r="164" spans="1:8" ht="15">
      <c r="A164">
        <v>14000</v>
      </c>
      <c r="B164">
        <v>6.4937897208376683</v>
      </c>
      <c r="C164" s="14">
        <v>0</v>
      </c>
      <c r="D164" s="37"/>
      <c r="E164" s="196"/>
      <c r="F164" s="8"/>
      <c r="G164" s="27"/>
      <c r="H164" s="27"/>
    </row>
    <row r="165" spans="1:8" ht="15">
      <c r="A165">
        <v>14100</v>
      </c>
      <c r="B165">
        <v>6.6984104249560517</v>
      </c>
      <c r="C165" s="14">
        <v>0</v>
      </c>
      <c r="D165" s="37"/>
      <c r="E165" s="196"/>
      <c r="F165" s="8"/>
      <c r="G165" s="27"/>
      <c r="H165" s="27"/>
    </row>
    <row r="166" spans="1:8" ht="15">
      <c r="A166">
        <v>14200</v>
      </c>
      <c r="B166">
        <v>6.9447025955007291</v>
      </c>
      <c r="C166" s="14">
        <v>0</v>
      </c>
      <c r="D166" s="37"/>
      <c r="E166" s="196"/>
      <c r="F166" s="8"/>
      <c r="G166" s="27"/>
      <c r="H166" s="27"/>
    </row>
    <row r="167" spans="1:8" ht="15">
      <c r="A167">
        <v>14300</v>
      </c>
      <c r="B167">
        <v>7.1931623901059538</v>
      </c>
      <c r="C167" s="14">
        <v>0</v>
      </c>
      <c r="D167" s="37"/>
      <c r="E167" s="196"/>
      <c r="F167" s="8"/>
      <c r="G167" s="27"/>
      <c r="H167" s="27"/>
    </row>
    <row r="168" spans="1:8" ht="15">
      <c r="A168">
        <v>14400</v>
      </c>
      <c r="B168">
        <v>7.4736339472646307</v>
      </c>
      <c r="C168" s="14">
        <v>0</v>
      </c>
      <c r="D168" s="37"/>
      <c r="E168" s="196"/>
      <c r="F168" s="8"/>
      <c r="G168" s="27"/>
      <c r="H168" s="27"/>
    </row>
    <row r="169" spans="1:8" ht="15">
      <c r="A169">
        <v>14500</v>
      </c>
      <c r="B169">
        <v>7.7867901672290429</v>
      </c>
      <c r="C169" s="14">
        <v>0</v>
      </c>
      <c r="D169" s="37"/>
      <c r="E169" s="196"/>
      <c r="F169" s="8"/>
      <c r="G169" s="27"/>
      <c r="H169" s="27"/>
    </row>
    <row r="170" spans="1:8" ht="15">
      <c r="A170">
        <v>14600</v>
      </c>
      <c r="B170">
        <v>8.0844754689744036</v>
      </c>
      <c r="C170" s="14">
        <v>0</v>
      </c>
      <c r="D170" s="37"/>
      <c r="E170" s="196"/>
      <c r="F170" s="8"/>
      <c r="G170" s="27"/>
      <c r="H170" s="27"/>
    </row>
    <row r="171" spans="1:8" ht="15">
      <c r="A171">
        <v>14700</v>
      </c>
      <c r="B171">
        <v>8.337090064165551</v>
      </c>
      <c r="C171" s="14">
        <v>0</v>
      </c>
      <c r="D171" s="37"/>
      <c r="E171" s="196"/>
      <c r="F171" s="8"/>
      <c r="G171" s="27"/>
      <c r="H171" s="27"/>
    </row>
    <row r="172" spans="1:8" ht="15">
      <c r="A172">
        <v>14800</v>
      </c>
      <c r="B172">
        <v>8.6383854972955021</v>
      </c>
      <c r="C172" s="14">
        <v>0</v>
      </c>
      <c r="D172" s="37"/>
      <c r="E172" s="196"/>
      <c r="F172" s="8"/>
      <c r="G172" s="27"/>
      <c r="H172" s="27"/>
    </row>
    <row r="173" spans="1:8" ht="15">
      <c r="A173">
        <v>14900</v>
      </c>
      <c r="B173">
        <v>8.9126561575150731</v>
      </c>
      <c r="C173" s="14">
        <v>0</v>
      </c>
      <c r="D173" s="37"/>
      <c r="E173" s="196"/>
      <c r="F173" s="8"/>
      <c r="G173" s="27"/>
      <c r="H173" s="27"/>
    </row>
    <row r="174" spans="1:8" ht="15">
      <c r="A174">
        <v>15000</v>
      </c>
      <c r="B174">
        <v>9.1318968936265321</v>
      </c>
      <c r="C174" s="14">
        <v>0</v>
      </c>
      <c r="D174" s="37"/>
      <c r="E174" s="196"/>
      <c r="F174" s="8"/>
      <c r="G174" s="27"/>
      <c r="H174" s="27"/>
    </row>
    <row r="175" spans="1:8" ht="15">
      <c r="A175">
        <v>15100</v>
      </c>
      <c r="B175">
        <v>9.3484262203303103</v>
      </c>
      <c r="C175" s="14">
        <v>0</v>
      </c>
      <c r="D175" s="37"/>
      <c r="E175" s="196"/>
      <c r="F175" s="8"/>
      <c r="G175" s="27"/>
      <c r="H175" s="27"/>
    </row>
    <row r="176" spans="1:8" ht="15">
      <c r="A176">
        <v>15200</v>
      </c>
      <c r="B176">
        <v>9.5431369606633609</v>
      </c>
      <c r="C176" s="14">
        <v>0</v>
      </c>
      <c r="D176" s="37"/>
      <c r="E176" s="196"/>
      <c r="F176" s="8"/>
      <c r="G176" s="27"/>
      <c r="H176" s="27"/>
    </row>
    <row r="177" spans="1:8" ht="15">
      <c r="A177">
        <v>15300</v>
      </c>
      <c r="B177">
        <v>9.7289905795092579</v>
      </c>
      <c r="C177" s="14">
        <v>0</v>
      </c>
      <c r="D177" s="37"/>
      <c r="E177" s="196"/>
      <c r="F177" s="8"/>
      <c r="G177" s="27"/>
      <c r="H177" s="27"/>
    </row>
    <row r="178" spans="1:8" ht="15">
      <c r="A178">
        <v>15400</v>
      </c>
      <c r="B178">
        <v>9.9029313977416678</v>
      </c>
      <c r="C178" s="14">
        <v>0</v>
      </c>
      <c r="D178" s="37"/>
      <c r="E178" s="196"/>
      <c r="F178" s="8"/>
      <c r="G178" s="27"/>
      <c r="H178" s="27"/>
    </row>
    <row r="179" spans="1:8" ht="15">
      <c r="A179">
        <v>15500</v>
      </c>
      <c r="B179">
        <v>10.05556858987006</v>
      </c>
      <c r="C179" s="14">
        <v>0</v>
      </c>
      <c r="D179" s="37"/>
      <c r="E179" s="196"/>
      <c r="F179" s="8"/>
      <c r="G179" s="27"/>
      <c r="H179" s="27"/>
    </row>
    <row r="180" spans="1:8" ht="15">
      <c r="A180">
        <v>15600</v>
      </c>
      <c r="B180">
        <v>10.17838192756415</v>
      </c>
      <c r="C180" s="14">
        <v>0</v>
      </c>
      <c r="D180" s="37"/>
      <c r="E180" s="196"/>
      <c r="F180" s="8"/>
      <c r="G180" s="27"/>
      <c r="H180" s="27"/>
    </row>
    <row r="181" spans="1:8" ht="15">
      <c r="A181">
        <v>15700</v>
      </c>
      <c r="B181">
        <v>10.261478436570711</v>
      </c>
      <c r="C181" s="14">
        <v>0</v>
      </c>
      <c r="D181" s="37"/>
      <c r="E181" s="196"/>
      <c r="F181" s="8"/>
      <c r="G181" s="27"/>
      <c r="H181" s="27"/>
    </row>
    <row r="182" spans="1:8" ht="15">
      <c r="A182">
        <v>15800</v>
      </c>
      <c r="B182">
        <v>10.284712028420129</v>
      </c>
      <c r="C182" s="14">
        <v>0</v>
      </c>
      <c r="D182" s="37"/>
      <c r="E182" s="196"/>
      <c r="F182" s="8"/>
      <c r="G182" s="27"/>
      <c r="H182" s="27"/>
    </row>
    <row r="183" spans="1:8" ht="15">
      <c r="A183">
        <v>15900</v>
      </c>
      <c r="B183">
        <v>10.260318631734149</v>
      </c>
      <c r="C183" s="14">
        <v>0</v>
      </c>
      <c r="D183" s="37"/>
      <c r="E183" s="196"/>
      <c r="F183" s="8"/>
      <c r="G183" s="27"/>
      <c r="H183" s="27"/>
    </row>
    <row r="184" spans="1:8" ht="15">
      <c r="A184">
        <v>16000</v>
      </c>
      <c r="B184">
        <v>10.168877884210451</v>
      </c>
      <c r="C184" s="14">
        <v>0</v>
      </c>
      <c r="D184" s="37"/>
      <c r="E184" s="196"/>
      <c r="F184" s="8"/>
      <c r="G184" s="27"/>
      <c r="H184" s="27"/>
    </row>
    <row r="185" spans="1:8" ht="15">
      <c r="A185">
        <v>16100</v>
      </c>
      <c r="B185">
        <v>10.010866408067191</v>
      </c>
      <c r="C185" s="14">
        <v>0</v>
      </c>
      <c r="D185" s="37"/>
      <c r="E185" s="196"/>
      <c r="F185" s="8"/>
      <c r="G185" s="27"/>
      <c r="H185" s="27"/>
    </row>
    <row r="186" spans="1:8" ht="15">
      <c r="A186">
        <v>16200</v>
      </c>
      <c r="B186">
        <v>9.7497508969574653</v>
      </c>
      <c r="C186" s="14">
        <v>0</v>
      </c>
      <c r="D186" s="37"/>
      <c r="E186" s="196"/>
      <c r="F186" s="8"/>
      <c r="G186" s="27"/>
      <c r="H186" s="27"/>
    </row>
    <row r="187" spans="1:8" ht="15">
      <c r="A187">
        <v>16300</v>
      </c>
      <c r="B187">
        <v>9.3805072388310862</v>
      </c>
      <c r="C187" s="14">
        <v>0</v>
      </c>
      <c r="D187" s="37"/>
      <c r="E187" s="196"/>
      <c r="F187" s="8"/>
      <c r="G187" s="27"/>
      <c r="H187" s="27"/>
    </row>
    <row r="188" spans="1:8" ht="15">
      <c r="A188">
        <v>16400</v>
      </c>
      <c r="B188">
        <v>8.9422387969678141</v>
      </c>
      <c r="C188" s="14">
        <v>0</v>
      </c>
      <c r="D188" s="37"/>
      <c r="E188" s="196"/>
      <c r="F188" s="8"/>
      <c r="G188" s="27"/>
      <c r="H188" s="27"/>
    </row>
    <row r="189" spans="1:8" ht="15">
      <c r="A189">
        <v>16500</v>
      </c>
      <c r="B189">
        <v>8.4683513248799613</v>
      </c>
      <c r="C189" s="14">
        <v>0</v>
      </c>
      <c r="D189" s="37"/>
      <c r="E189" s="196"/>
      <c r="F189" s="8"/>
      <c r="G189" s="27"/>
      <c r="H189" s="27"/>
    </row>
    <row r="190" spans="1:8" ht="15">
      <c r="A190">
        <v>16600</v>
      </c>
      <c r="B190">
        <v>7.9035245445811597</v>
      </c>
      <c r="C190" s="14">
        <v>0</v>
      </c>
      <c r="D190" s="37"/>
      <c r="E190" s="196"/>
      <c r="F190" s="8"/>
      <c r="G190" s="27"/>
      <c r="H190" s="27"/>
    </row>
    <row r="191" spans="1:8" ht="15">
      <c r="A191">
        <v>16700</v>
      </c>
      <c r="B191">
        <v>7.2884089848555789</v>
      </c>
      <c r="C191" s="14">
        <v>0</v>
      </c>
      <c r="D191" s="37"/>
      <c r="E191" s="196"/>
      <c r="F191" s="8"/>
      <c r="G191" s="27"/>
      <c r="H191" s="27"/>
    </row>
    <row r="192" spans="1:8" ht="15">
      <c r="A192">
        <v>16800</v>
      </c>
      <c r="B192">
        <v>6.5733802121248166</v>
      </c>
      <c r="C192" s="14">
        <v>0</v>
      </c>
      <c r="D192" s="37"/>
      <c r="E192" s="196"/>
      <c r="F192" s="8"/>
      <c r="G192" s="27"/>
      <c r="H192" s="27"/>
    </row>
    <row r="193" spans="1:8" ht="15">
      <c r="A193">
        <v>16900</v>
      </c>
      <c r="B193">
        <v>5.7872990298483273</v>
      </c>
      <c r="C193" s="14">
        <v>0</v>
      </c>
      <c r="D193" s="37"/>
      <c r="E193" s="196"/>
      <c r="F193" s="8"/>
      <c r="G193" s="27"/>
      <c r="H193" s="27"/>
    </row>
    <row r="194" spans="1:8" ht="15">
      <c r="A194">
        <v>17000</v>
      </c>
      <c r="B194">
        <v>4.936056593908944</v>
      </c>
      <c r="C194" s="14">
        <v>0</v>
      </c>
      <c r="D194" s="37"/>
      <c r="E194" s="196"/>
      <c r="F194" s="8"/>
      <c r="G194" s="27"/>
      <c r="H194" s="27"/>
    </row>
    <row r="195" spans="1:8" ht="15">
      <c r="A195">
        <v>17100</v>
      </c>
      <c r="B195">
        <v>4.1069840965572268</v>
      </c>
      <c r="C195" s="14">
        <v>0</v>
      </c>
      <c r="D195" s="37"/>
      <c r="E195" s="196"/>
      <c r="F195" s="8"/>
      <c r="G195" s="27"/>
      <c r="H195" s="27"/>
    </row>
    <row r="196" spans="1:8" ht="15">
      <c r="A196">
        <v>17200</v>
      </c>
      <c r="B196">
        <v>3.2939423299559678</v>
      </c>
      <c r="C196" s="14">
        <v>0</v>
      </c>
      <c r="D196" s="37"/>
      <c r="E196" s="196"/>
      <c r="F196" s="8"/>
      <c r="G196" s="27"/>
      <c r="H196" s="27"/>
    </row>
    <row r="197" spans="1:8" ht="15">
      <c r="A197">
        <v>17300</v>
      </c>
      <c r="B197">
        <v>2.4760181860810349</v>
      </c>
      <c r="C197" s="14">
        <v>0</v>
      </c>
      <c r="D197" s="37"/>
      <c r="E197" s="196"/>
      <c r="F197" s="8"/>
      <c r="G197" s="27"/>
      <c r="H197" s="27"/>
    </row>
    <row r="198" spans="1:8" ht="15">
      <c r="A198">
        <v>17400</v>
      </c>
      <c r="B198">
        <v>1.650899205952072</v>
      </c>
      <c r="C198" s="14">
        <v>0</v>
      </c>
      <c r="D198" s="37"/>
      <c r="E198" s="196"/>
      <c r="F198" s="8"/>
      <c r="G198" s="27"/>
      <c r="H198" s="27"/>
    </row>
    <row r="199" spans="1:8" ht="15">
      <c r="A199">
        <v>17500</v>
      </c>
      <c r="B199">
        <v>0.82414665376248308</v>
      </c>
      <c r="C199" s="14">
        <v>0</v>
      </c>
      <c r="D199" s="37"/>
      <c r="E199" s="196"/>
      <c r="F199" s="8"/>
      <c r="G199" s="27"/>
      <c r="H199" s="27"/>
    </row>
    <row r="200" spans="1:8" ht="15">
      <c r="A200">
        <v>17600</v>
      </c>
      <c r="B200">
        <v>-3.2639169423021031E-2</v>
      </c>
      <c r="C200" s="14">
        <v>0</v>
      </c>
      <c r="D200" s="37"/>
      <c r="E200" s="196"/>
      <c r="F200" s="8"/>
      <c r="G200" s="27"/>
      <c r="H200" s="27"/>
    </row>
    <row r="201" spans="1:8" ht="15">
      <c r="A201">
        <v>17700</v>
      </c>
      <c r="B201">
        <v>-0.87137810785222314</v>
      </c>
      <c r="C201" s="14">
        <v>0</v>
      </c>
      <c r="D201" s="37"/>
      <c r="E201" s="196"/>
      <c r="F201" s="8"/>
      <c r="G201" s="27"/>
      <c r="H201" s="27"/>
    </row>
    <row r="202" spans="1:8" ht="15">
      <c r="A202">
        <v>17800</v>
      </c>
      <c r="B202">
        <v>-1.668971391358838</v>
      </c>
      <c r="C202" s="14">
        <v>0</v>
      </c>
      <c r="D202" s="37"/>
      <c r="E202" s="196"/>
      <c r="F202" s="8"/>
      <c r="G202" s="27"/>
      <c r="H202" s="27"/>
    </row>
    <row r="203" spans="1:8" ht="15">
      <c r="A203">
        <v>17900</v>
      </c>
      <c r="B203">
        <v>-2.4369091058709098</v>
      </c>
      <c r="C203" s="14">
        <v>0</v>
      </c>
      <c r="D203" s="37"/>
      <c r="E203" s="196"/>
      <c r="F203" s="8"/>
      <c r="G203" s="27"/>
      <c r="H203" s="27"/>
    </row>
    <row r="204" spans="1:8" ht="15">
      <c r="A204">
        <v>18000</v>
      </c>
      <c r="B204">
        <v>-3.157112320844675</v>
      </c>
      <c r="C204" s="14">
        <v>0</v>
      </c>
      <c r="D204" s="37"/>
      <c r="E204" s="196"/>
      <c r="F204" s="8"/>
      <c r="G204" s="27"/>
      <c r="H204" s="27"/>
    </row>
    <row r="205" spans="1:8" ht="15">
      <c r="A205">
        <v>18100</v>
      </c>
      <c r="B205">
        <v>-3.7826014230367382</v>
      </c>
      <c r="C205" s="14">
        <v>0</v>
      </c>
      <c r="D205" s="37"/>
      <c r="E205" s="196"/>
      <c r="F205" s="8"/>
      <c r="G205" s="27"/>
      <c r="H205" s="27"/>
    </row>
    <row r="206" spans="1:8" ht="15">
      <c r="A206">
        <v>18200</v>
      </c>
      <c r="B206">
        <v>-4.3670382859590973</v>
      </c>
      <c r="C206" s="14">
        <v>0</v>
      </c>
      <c r="D206" s="37"/>
      <c r="E206" s="196"/>
      <c r="F206" s="8"/>
      <c r="G206" s="27"/>
      <c r="H206" s="27"/>
    </row>
    <row r="207" spans="1:8" ht="15">
      <c r="A207">
        <v>18300</v>
      </c>
      <c r="B207">
        <v>-4.899597658721575</v>
      </c>
      <c r="C207" s="14">
        <v>0</v>
      </c>
      <c r="D207" s="37"/>
      <c r="E207" s="196"/>
      <c r="F207" s="8"/>
      <c r="G207" s="27"/>
      <c r="H207" s="27"/>
    </row>
    <row r="208" spans="1:8" ht="15">
      <c r="A208">
        <v>18400</v>
      </c>
      <c r="B208">
        <v>-5.2444379105250496</v>
      </c>
      <c r="C208" s="14">
        <v>0</v>
      </c>
      <c r="D208" s="37"/>
      <c r="E208" s="196"/>
      <c r="F208" s="8"/>
      <c r="G208" s="27"/>
      <c r="H208" s="27"/>
    </row>
    <row r="209" spans="1:8" ht="15">
      <c r="A209">
        <v>18500</v>
      </c>
      <c r="B209">
        <v>-5.4485893130478757</v>
      </c>
      <c r="C209" s="14">
        <v>0</v>
      </c>
      <c r="D209" s="37"/>
      <c r="E209" s="196"/>
      <c r="F209" s="8"/>
      <c r="G209" s="27"/>
      <c r="H209" s="27"/>
    </row>
    <row r="210" spans="1:8" ht="15">
      <c r="A210">
        <v>18600</v>
      </c>
      <c r="B210">
        <v>-5.5230094847712508</v>
      </c>
      <c r="C210" s="14">
        <v>0</v>
      </c>
      <c r="D210" s="37"/>
      <c r="E210" s="196"/>
      <c r="F210" s="8"/>
      <c r="G210" s="27"/>
      <c r="H210" s="27"/>
    </row>
    <row r="211" spans="1:8" ht="15">
      <c r="A211">
        <v>18700</v>
      </c>
      <c r="B211">
        <v>-5.3635421053948562</v>
      </c>
      <c r="C211" s="14">
        <v>0</v>
      </c>
      <c r="D211" s="37"/>
      <c r="E211" s="196"/>
      <c r="F211" s="8"/>
      <c r="G211" s="27"/>
      <c r="H211" s="27"/>
    </row>
    <row r="212" spans="1:8" ht="15">
      <c r="A212">
        <v>18800</v>
      </c>
      <c r="B212">
        <v>-5.0651534796287478</v>
      </c>
      <c r="C212" s="14">
        <v>0</v>
      </c>
      <c r="D212" s="37"/>
      <c r="E212" s="196"/>
      <c r="F212" s="8"/>
      <c r="G212" s="27"/>
      <c r="H212" s="27"/>
    </row>
    <row r="213" spans="1:8" ht="15">
      <c r="A213">
        <v>18900</v>
      </c>
      <c r="B213">
        <v>-4.6175109907284204</v>
      </c>
      <c r="C213" s="14">
        <v>0</v>
      </c>
      <c r="D213" s="37"/>
      <c r="E213" s="196"/>
      <c r="F213" s="8"/>
      <c r="G213" s="27"/>
      <c r="H213" s="27"/>
    </row>
    <row r="214" spans="1:8" ht="15">
      <c r="A214">
        <v>19000</v>
      </c>
      <c r="B214">
        <v>-4.060243422812988</v>
      </c>
      <c r="C214" s="14">
        <v>0</v>
      </c>
      <c r="D214" s="37"/>
      <c r="E214" s="196"/>
      <c r="F214" s="8"/>
      <c r="G214" s="27"/>
      <c r="H214" s="27"/>
    </row>
    <row r="215" spans="1:8" ht="15">
      <c r="A215">
        <v>19100</v>
      </c>
      <c r="B215">
        <v>-3.3927020484058801</v>
      </c>
      <c r="C215" s="14">
        <v>0</v>
      </c>
      <c r="D215" s="37"/>
      <c r="E215" s="196"/>
      <c r="F215" s="8"/>
      <c r="G215" s="27"/>
      <c r="H215" s="27"/>
    </row>
    <row r="216" spans="1:8" ht="15">
      <c r="A216">
        <v>19200</v>
      </c>
      <c r="B216">
        <v>-2.6770311429403648</v>
      </c>
      <c r="C216" s="14">
        <v>0</v>
      </c>
      <c r="D216" s="37"/>
      <c r="E216" s="196"/>
      <c r="F216" s="8"/>
      <c r="G216" s="27"/>
      <c r="H216" s="27"/>
    </row>
    <row r="217" spans="1:8" ht="15">
      <c r="A217">
        <v>19300</v>
      </c>
      <c r="B217">
        <v>-1.886017616576368</v>
      </c>
      <c r="C217" s="14">
        <v>0</v>
      </c>
      <c r="D217" s="37"/>
      <c r="E217" s="196"/>
      <c r="F217" s="8"/>
      <c r="G217" s="27"/>
      <c r="H217" s="27"/>
    </row>
    <row r="218" spans="1:8" ht="15">
      <c r="A218">
        <v>19400</v>
      </c>
      <c r="B218">
        <v>-1.005501982591994</v>
      </c>
      <c r="C218" s="14">
        <v>0</v>
      </c>
      <c r="D218" s="37"/>
      <c r="E218" s="196"/>
      <c r="F218" s="8"/>
      <c r="G218" s="27"/>
      <c r="H218" s="27"/>
    </row>
    <row r="219" spans="1:8" ht="15">
      <c r="A219">
        <v>19500</v>
      </c>
      <c r="B219">
        <v>-4.6100205539545407E-2</v>
      </c>
      <c r="C219" s="14">
        <v>0</v>
      </c>
      <c r="D219" s="37"/>
      <c r="E219" s="196"/>
      <c r="F219" s="8"/>
      <c r="G219" s="27"/>
      <c r="H219" s="27"/>
    </row>
    <row r="220" spans="1:8" ht="15">
      <c r="A220">
        <v>19600</v>
      </c>
      <c r="B220">
        <v>0.98096336668433526</v>
      </c>
      <c r="C220" s="14">
        <v>0</v>
      </c>
      <c r="D220" s="37"/>
      <c r="E220" s="196"/>
      <c r="F220" s="8"/>
      <c r="G220" s="27"/>
      <c r="H220" s="27"/>
    </row>
    <row r="221" spans="1:8" ht="15">
      <c r="A221">
        <v>19700</v>
      </c>
      <c r="B221">
        <v>2.1080372303737249</v>
      </c>
      <c r="C221" s="14">
        <v>0</v>
      </c>
      <c r="D221" s="37"/>
      <c r="E221" s="196"/>
      <c r="F221" s="8"/>
      <c r="G221" s="27"/>
      <c r="H221" s="27"/>
    </row>
    <row r="222" spans="1:8" ht="15">
      <c r="A222">
        <v>19800</v>
      </c>
      <c r="B222">
        <v>3.252543234311815</v>
      </c>
      <c r="C222" s="14">
        <v>0</v>
      </c>
      <c r="D222" s="37"/>
      <c r="E222" s="196"/>
      <c r="F222" s="8"/>
      <c r="G222" s="27"/>
      <c r="H222" s="27"/>
    </row>
    <row r="223" spans="1:8" ht="15">
      <c r="A223">
        <v>19900</v>
      </c>
      <c r="B223">
        <v>4.381330822272389</v>
      </c>
      <c r="C223" s="14">
        <v>0</v>
      </c>
      <c r="D223" s="37"/>
      <c r="E223" s="196"/>
      <c r="F223" s="8"/>
      <c r="G223" s="27"/>
      <c r="H223" s="27"/>
    </row>
    <row r="224" spans="1:8" ht="15">
      <c r="A224">
        <v>20000</v>
      </c>
      <c r="B224">
        <v>5.546083887997213</v>
      </c>
      <c r="C224" s="14">
        <v>0</v>
      </c>
      <c r="D224" s="37"/>
      <c r="E224" s="196"/>
      <c r="F224" s="8"/>
      <c r="G224" s="27"/>
      <c r="H224" s="27"/>
    </row>
    <row r="225" spans="1:8" ht="15">
      <c r="A225">
        <v>20100</v>
      </c>
      <c r="B225">
        <v>6.7520694954589544</v>
      </c>
      <c r="C225" s="14">
        <v>0</v>
      </c>
      <c r="D225" s="37"/>
      <c r="E225" s="196"/>
      <c r="F225" s="8"/>
      <c r="G225" s="27"/>
      <c r="H225" s="27"/>
    </row>
    <row r="226" spans="1:8" ht="15">
      <c r="A226">
        <v>20200</v>
      </c>
      <c r="B226">
        <v>7.9786262779312276</v>
      </c>
      <c r="C226" s="14">
        <v>0</v>
      </c>
      <c r="D226" s="37"/>
      <c r="E226" s="196"/>
      <c r="F226" s="8"/>
      <c r="G226" s="27"/>
      <c r="H226" s="27"/>
    </row>
    <row r="227" spans="1:8" ht="15">
      <c r="A227">
        <v>20300</v>
      </c>
      <c r="B227">
        <v>9.26852255377284</v>
      </c>
      <c r="C227" s="14">
        <v>0</v>
      </c>
      <c r="D227" s="37"/>
      <c r="E227" s="196"/>
      <c r="F227" s="8"/>
      <c r="G227" s="27"/>
      <c r="H227" s="27"/>
    </row>
    <row r="228" spans="1:8" ht="15">
      <c r="A228">
        <v>20400</v>
      </c>
      <c r="B228">
        <v>10.606796643091339</v>
      </c>
      <c r="C228" s="14">
        <v>0</v>
      </c>
      <c r="D228" s="37"/>
      <c r="E228" s="196"/>
      <c r="F228" s="8"/>
      <c r="G228" s="27"/>
      <c r="H228" s="27"/>
    </row>
    <row r="229" spans="1:8" ht="15">
      <c r="A229">
        <v>20500</v>
      </c>
      <c r="B229">
        <v>11.85822300595447</v>
      </c>
      <c r="C229" s="14">
        <v>0</v>
      </c>
      <c r="D229" s="37"/>
      <c r="E229" s="196"/>
      <c r="F229" s="8"/>
      <c r="G229" s="27"/>
      <c r="H229" s="27"/>
    </row>
    <row r="230" spans="1:8" ht="15">
      <c r="A230">
        <v>20600</v>
      </c>
      <c r="B230">
        <v>12.966078649409949</v>
      </c>
      <c r="C230" s="14">
        <v>0</v>
      </c>
      <c r="D230" s="37"/>
      <c r="E230" s="196"/>
      <c r="F230" s="8"/>
      <c r="G230" s="27"/>
      <c r="H230" s="27"/>
    </row>
    <row r="231" spans="1:8" ht="15">
      <c r="A231">
        <v>20700</v>
      </c>
      <c r="B231">
        <v>13.87035509818816</v>
      </c>
      <c r="C231" s="14">
        <v>0</v>
      </c>
      <c r="D231" s="37"/>
      <c r="E231" s="196"/>
      <c r="F231" s="8"/>
      <c r="G231" s="27"/>
      <c r="H231" s="27"/>
    </row>
    <row r="232" spans="1:8" ht="15">
      <c r="A232">
        <v>20800</v>
      </c>
      <c r="B232">
        <v>14.650412077619279</v>
      </c>
      <c r="C232" s="14">
        <v>0</v>
      </c>
      <c r="D232" s="37"/>
      <c r="E232" s="196"/>
      <c r="F232" s="8"/>
      <c r="G232" s="27"/>
      <c r="H232" s="27"/>
    </row>
    <row r="233" spans="1:8" ht="15">
      <c r="A233">
        <v>20900</v>
      </c>
      <c r="B233">
        <v>15.33789396617877</v>
      </c>
      <c r="C233" s="14">
        <v>0</v>
      </c>
      <c r="D233" s="37"/>
      <c r="E233" s="196"/>
      <c r="F233" s="8"/>
      <c r="G233" s="27"/>
      <c r="H233" s="27"/>
    </row>
    <row r="234" spans="1:8" ht="15">
      <c r="A234">
        <v>21000</v>
      </c>
      <c r="B234">
        <v>15.89276670442757</v>
      </c>
      <c r="C234" s="14">
        <v>0</v>
      </c>
      <c r="D234" s="37"/>
      <c r="E234" s="196"/>
      <c r="F234" s="8"/>
      <c r="G234" s="27"/>
      <c r="H234" s="27"/>
    </row>
    <row r="235" spans="1:8" ht="15">
      <c r="A235">
        <v>21100</v>
      </c>
      <c r="B235">
        <v>16.287876636055071</v>
      </c>
      <c r="C235" s="14">
        <v>0</v>
      </c>
      <c r="D235" s="37"/>
      <c r="E235" s="196"/>
      <c r="F235" s="8"/>
      <c r="G235" s="27"/>
      <c r="H235" s="27"/>
    </row>
    <row r="236" spans="1:8" ht="15">
      <c r="A236">
        <v>21200</v>
      </c>
      <c r="B236">
        <v>16.585654868776771</v>
      </c>
      <c r="C236" s="14">
        <v>0</v>
      </c>
      <c r="D236" s="37"/>
      <c r="E236" s="196"/>
      <c r="F236" s="8"/>
      <c r="G236" s="27"/>
      <c r="H236" s="27"/>
    </row>
    <row r="237" spans="1:8" ht="15">
      <c r="A237">
        <v>21300</v>
      </c>
      <c r="B237">
        <v>16.832170875686359</v>
      </c>
      <c r="C237" s="14">
        <v>0</v>
      </c>
      <c r="D237" s="37"/>
      <c r="E237" s="196"/>
      <c r="F237" s="8"/>
      <c r="G237" s="27"/>
      <c r="H237" s="27"/>
    </row>
    <row r="238" spans="1:8" ht="15">
      <c r="A238">
        <v>21400</v>
      </c>
      <c r="B238">
        <v>16.994026690070712</v>
      </c>
      <c r="C238" s="14">
        <v>0</v>
      </c>
      <c r="D238" s="37"/>
      <c r="E238" s="196"/>
      <c r="F238" s="8"/>
      <c r="G238" s="27"/>
      <c r="H238" s="27"/>
    </row>
    <row r="239" spans="1:8" ht="15">
      <c r="A239">
        <v>21500</v>
      </c>
      <c r="B239">
        <v>16.983651027736641</v>
      </c>
      <c r="C239" s="14">
        <v>0</v>
      </c>
      <c r="D239" s="37"/>
      <c r="E239" s="196"/>
      <c r="F239" s="8"/>
      <c r="G239" s="27"/>
      <c r="H239" s="27"/>
    </row>
    <row r="240" spans="1:8" ht="15">
      <c r="A240">
        <v>21600</v>
      </c>
      <c r="B240">
        <v>16.766001369778682</v>
      </c>
      <c r="C240" s="14">
        <v>0</v>
      </c>
      <c r="D240" s="37"/>
      <c r="E240" s="196"/>
      <c r="F240" s="8"/>
      <c r="G240" s="27"/>
      <c r="H240" s="27"/>
    </row>
    <row r="241" spans="1:8" ht="15">
      <c r="A241">
        <v>21700</v>
      </c>
      <c r="B241">
        <v>16.448004049324108</v>
      </c>
      <c r="C241" s="14">
        <v>0</v>
      </c>
      <c r="D241" s="37"/>
      <c r="E241" s="196"/>
      <c r="F241" s="8"/>
      <c r="G241" s="27"/>
      <c r="H241" s="27"/>
    </row>
    <row r="242" spans="1:8" ht="15">
      <c r="A242">
        <v>21800</v>
      </c>
      <c r="B242">
        <v>16.068511091433631</v>
      </c>
      <c r="C242" s="14">
        <v>0</v>
      </c>
      <c r="D242" s="37"/>
      <c r="E242" s="196"/>
      <c r="F242" s="8"/>
      <c r="G242" s="27"/>
      <c r="H242" s="27"/>
    </row>
    <row r="243" spans="1:8" ht="15">
      <c r="A243">
        <v>21900</v>
      </c>
      <c r="B243">
        <v>15.57259961629015</v>
      </c>
      <c r="C243" s="14">
        <v>0</v>
      </c>
      <c r="D243" s="37"/>
      <c r="E243" s="196"/>
      <c r="F243" s="8"/>
      <c r="G243" s="27"/>
      <c r="H243" s="27"/>
    </row>
    <row r="244" spans="1:8" ht="15">
      <c r="A244">
        <v>22000</v>
      </c>
      <c r="B244">
        <v>14.964257254705441</v>
      </c>
      <c r="C244" s="14">
        <v>0</v>
      </c>
      <c r="D244" s="37"/>
      <c r="E244" s="196"/>
      <c r="F244" s="8"/>
      <c r="G244" s="27"/>
      <c r="H244" s="27"/>
    </row>
    <row r="245" spans="1:8" ht="15">
      <c r="A245">
        <v>22100</v>
      </c>
      <c r="B245">
        <v>14.268345381424011</v>
      </c>
      <c r="C245" s="14">
        <v>0</v>
      </c>
      <c r="D245" s="37"/>
      <c r="E245" s="196"/>
      <c r="F245" s="8"/>
      <c r="G245" s="27"/>
      <c r="H245" s="27"/>
    </row>
    <row r="246" spans="1:8" ht="15">
      <c r="A246">
        <v>22200</v>
      </c>
      <c r="B246">
        <v>13.4315383038502</v>
      </c>
      <c r="C246" s="14">
        <v>0</v>
      </c>
      <c r="D246" s="37"/>
      <c r="E246" s="196"/>
      <c r="F246" s="8"/>
      <c r="G246" s="27"/>
      <c r="H246" s="27"/>
    </row>
    <row r="247" spans="1:8" ht="15">
      <c r="A247">
        <v>22300</v>
      </c>
      <c r="B247">
        <v>12.374918261642019</v>
      </c>
      <c r="C247" s="14">
        <v>0</v>
      </c>
      <c r="D247" s="37"/>
      <c r="E247" s="196"/>
      <c r="F247" s="8"/>
      <c r="G247" s="27"/>
      <c r="H247" s="27"/>
    </row>
    <row r="248" spans="1:8" ht="15">
      <c r="A248">
        <v>22400</v>
      </c>
      <c r="B248">
        <v>11.170731618362741</v>
      </c>
      <c r="C248" s="14">
        <v>0</v>
      </c>
      <c r="D248" s="37"/>
      <c r="E248" s="196"/>
      <c r="F248" s="8"/>
      <c r="G248" s="27"/>
      <c r="H248" s="27"/>
    </row>
    <row r="249" spans="1:8" ht="15">
      <c r="A249">
        <v>22500</v>
      </c>
      <c r="B249">
        <v>9.8959694551754751</v>
      </c>
      <c r="C249" s="14">
        <v>0</v>
      </c>
      <c r="D249" s="37"/>
      <c r="E249" s="196"/>
      <c r="F249" s="8"/>
      <c r="G249" s="27"/>
      <c r="H249" s="27"/>
    </row>
    <row r="250" spans="1:8" ht="15">
      <c r="A250">
        <v>22600</v>
      </c>
      <c r="B250">
        <v>8.5480535176250783</v>
      </c>
      <c r="C250" s="14">
        <v>0</v>
      </c>
      <c r="D250" s="37"/>
      <c r="E250" s="196"/>
      <c r="F250" s="8"/>
      <c r="G250" s="27"/>
      <c r="H250" s="27"/>
    </row>
    <row r="251" spans="1:8" ht="15">
      <c r="A251">
        <v>22700</v>
      </c>
      <c r="B251">
        <v>7.1877250595285602</v>
      </c>
      <c r="C251" s="14">
        <v>0</v>
      </c>
      <c r="D251" s="37"/>
      <c r="E251" s="196"/>
      <c r="F251" s="8"/>
      <c r="G251" s="27"/>
      <c r="H251" s="27"/>
    </row>
    <row r="252" spans="1:8" ht="15">
      <c r="A252">
        <v>22800</v>
      </c>
      <c r="B252">
        <v>5.8687097016897383</v>
      </c>
      <c r="C252" s="14">
        <v>0</v>
      </c>
      <c r="D252" s="37"/>
      <c r="E252" s="196"/>
      <c r="F252" s="8"/>
      <c r="G252" s="27"/>
      <c r="H252" s="27"/>
    </row>
    <row r="253" spans="1:8" ht="15">
      <c r="A253">
        <v>22900</v>
      </c>
      <c r="B253">
        <v>4.4437291340202023</v>
      </c>
      <c r="C253" s="14">
        <v>0</v>
      </c>
      <c r="D253" s="37"/>
      <c r="E253" s="196"/>
      <c r="F253" s="8"/>
      <c r="G253" s="27"/>
      <c r="H253" s="27"/>
    </row>
    <row r="254" spans="1:8" ht="15">
      <c r="A254">
        <v>23000</v>
      </c>
      <c r="B254">
        <v>2.900077984614597</v>
      </c>
      <c r="C254" s="14">
        <v>0</v>
      </c>
      <c r="D254" s="37"/>
      <c r="E254" s="196"/>
      <c r="F254" s="8"/>
      <c r="G254" s="27"/>
      <c r="H254" s="27"/>
    </row>
    <row r="255" spans="1:8" ht="15">
      <c r="A255">
        <v>23100</v>
      </c>
      <c r="B255">
        <v>1.344152802243457</v>
      </c>
      <c r="C255" s="14">
        <v>0</v>
      </c>
      <c r="D255" s="37"/>
      <c r="E255" s="196"/>
      <c r="F255" s="8"/>
      <c r="G255" s="27"/>
      <c r="H255" s="27"/>
    </row>
    <row r="256" spans="1:8" ht="15">
      <c r="A256">
        <v>23200</v>
      </c>
      <c r="B256">
        <v>-5.7672322261055342E-2</v>
      </c>
      <c r="C256" s="14">
        <v>0</v>
      </c>
      <c r="D256" s="37"/>
      <c r="E256" s="196"/>
      <c r="F256" s="8"/>
      <c r="G256" s="27"/>
      <c r="H256" s="27"/>
    </row>
    <row r="257" spans="1:8" ht="15">
      <c r="A257">
        <v>23300</v>
      </c>
      <c r="B257">
        <v>-1.2419649751819859</v>
      </c>
      <c r="C257" s="14">
        <v>0</v>
      </c>
      <c r="D257" s="37"/>
      <c r="E257" s="196"/>
      <c r="F257" s="8"/>
      <c r="G257" s="27"/>
      <c r="H257" s="27"/>
    </row>
    <row r="258" spans="1:8" ht="15">
      <c r="A258">
        <v>23400</v>
      </c>
      <c r="B258">
        <v>-2.457252829991603</v>
      </c>
      <c r="C258" s="14">
        <v>0</v>
      </c>
      <c r="D258" s="37"/>
      <c r="E258" s="196"/>
      <c r="F258" s="8"/>
      <c r="G258" s="27"/>
      <c r="H258" s="27"/>
    </row>
    <row r="259" spans="1:8" ht="15">
      <c r="A259">
        <v>23500</v>
      </c>
      <c r="B259">
        <v>-3.6416270943703921</v>
      </c>
      <c r="C259" s="14">
        <v>0</v>
      </c>
      <c r="D259" s="37"/>
      <c r="E259" s="196"/>
      <c r="F259" s="8"/>
      <c r="G259" s="27"/>
      <c r="H259" s="27"/>
    </row>
    <row r="260" spans="1:8" ht="15">
      <c r="A260">
        <v>23600</v>
      </c>
      <c r="B260">
        <v>-4.7059326826229153</v>
      </c>
      <c r="C260" s="14">
        <v>0</v>
      </c>
      <c r="D260" s="37"/>
      <c r="E260" s="196"/>
      <c r="F260" s="8"/>
      <c r="G260" s="27"/>
      <c r="H260" s="27"/>
    </row>
    <row r="261" spans="1:8" ht="15">
      <c r="A261">
        <v>23700</v>
      </c>
      <c r="B261">
        <v>-5.6800244620305307</v>
      </c>
      <c r="C261" s="14">
        <v>0</v>
      </c>
      <c r="D261" s="37"/>
      <c r="E261" s="196"/>
      <c r="F261" s="8"/>
      <c r="G261" s="27"/>
      <c r="H261" s="27"/>
    </row>
    <row r="262" spans="1:8" ht="15">
      <c r="A262">
        <v>23800</v>
      </c>
      <c r="B262">
        <v>-6.6326775206428579</v>
      </c>
      <c r="C262" s="14">
        <v>0</v>
      </c>
      <c r="D262" s="37"/>
      <c r="E262" s="196"/>
      <c r="F262" s="8"/>
      <c r="G262" s="27"/>
      <c r="H262" s="27"/>
    </row>
    <row r="263" spans="1:8" ht="15">
      <c r="A263">
        <v>23900</v>
      </c>
      <c r="B263">
        <v>-7.588903757654748</v>
      </c>
      <c r="C263" s="14">
        <v>0</v>
      </c>
      <c r="D263" s="37"/>
      <c r="E263" s="196"/>
      <c r="F263" s="8"/>
      <c r="G263" s="27"/>
      <c r="H263" s="27"/>
    </row>
    <row r="264" spans="1:8" ht="15">
      <c r="A264">
        <v>24000</v>
      </c>
      <c r="B264">
        <v>-8.4571532206663846</v>
      </c>
      <c r="C264" s="14">
        <v>0</v>
      </c>
      <c r="D264" s="37"/>
      <c r="E264" s="196"/>
      <c r="F264" s="8"/>
      <c r="G264" s="27"/>
      <c r="H264" s="27"/>
    </row>
    <row r="265" spans="1:8" ht="15">
      <c r="A265">
        <v>24100</v>
      </c>
      <c r="B265">
        <v>-9.222898561255306</v>
      </c>
      <c r="C265" s="14">
        <v>0</v>
      </c>
      <c r="D265" s="37"/>
      <c r="E265" s="196"/>
      <c r="F265" s="8"/>
      <c r="G265" s="27"/>
      <c r="H265" s="27"/>
    </row>
    <row r="266" spans="1:8" ht="15">
      <c r="A266">
        <v>24200</v>
      </c>
      <c r="B266">
        <v>-9.9216449318903699</v>
      </c>
      <c r="C266" s="14">
        <v>0</v>
      </c>
      <c r="D266" s="37"/>
      <c r="E266" s="196"/>
      <c r="F266" s="8"/>
      <c r="G266" s="27"/>
      <c r="H266" s="27"/>
    </row>
    <row r="267" spans="1:8" ht="15">
      <c r="A267">
        <v>24300</v>
      </c>
      <c r="B267">
        <v>-10.54643330772706</v>
      </c>
      <c r="C267" s="14">
        <v>0</v>
      </c>
      <c r="D267" s="37"/>
      <c r="E267" s="196"/>
      <c r="F267" s="8"/>
      <c r="G267" s="27"/>
      <c r="H267" s="27"/>
    </row>
    <row r="268" spans="1:8" ht="15">
      <c r="A268">
        <v>24400</v>
      </c>
      <c r="B268">
        <v>-11.043330538980459</v>
      </c>
      <c r="C268" s="14">
        <v>0</v>
      </c>
      <c r="D268" s="37"/>
      <c r="E268" s="196"/>
      <c r="F268" s="8"/>
      <c r="G268" s="27"/>
      <c r="H268" s="27"/>
    </row>
    <row r="269" spans="1:8" ht="15">
      <c r="A269">
        <v>24500</v>
      </c>
      <c r="B269">
        <v>-11.44805178269152</v>
      </c>
      <c r="C269" s="14">
        <v>0</v>
      </c>
      <c r="D269" s="37"/>
      <c r="E269" s="196"/>
      <c r="F269" s="8"/>
      <c r="G269" s="27"/>
      <c r="H269" s="27"/>
    </row>
    <row r="270" spans="1:8" ht="15">
      <c r="A270">
        <v>24600</v>
      </c>
      <c r="B270">
        <v>-11.76884066697113</v>
      </c>
      <c r="C270" s="14">
        <v>0</v>
      </c>
      <c r="D270" s="37"/>
      <c r="E270" s="196"/>
      <c r="F270" s="8"/>
      <c r="G270" s="27"/>
      <c r="H270" s="27"/>
    </row>
    <row r="271" spans="1:8" ht="15">
      <c r="A271">
        <v>24700</v>
      </c>
      <c r="B271">
        <v>-12.00295150441249</v>
      </c>
      <c r="C271" s="14">
        <v>0</v>
      </c>
      <c r="D271" s="37"/>
      <c r="E271" s="196"/>
      <c r="F271" s="8"/>
      <c r="G271" s="27"/>
      <c r="H271" s="27"/>
    </row>
    <row r="272" spans="1:8" ht="15">
      <c r="A272">
        <v>24800</v>
      </c>
      <c r="B272">
        <v>-12.115956076943769</v>
      </c>
      <c r="C272" s="14">
        <v>0</v>
      </c>
      <c r="D272" s="37"/>
      <c r="E272" s="196"/>
      <c r="F272" s="8"/>
      <c r="G272" s="27"/>
      <c r="H272" s="27"/>
    </row>
    <row r="273" spans="1:8" ht="15">
      <c r="A273">
        <v>24900</v>
      </c>
      <c r="B273">
        <v>-12.10611827166133</v>
      </c>
      <c r="C273" s="14">
        <v>0</v>
      </c>
      <c r="D273" s="37"/>
      <c r="E273" s="196"/>
      <c r="F273" s="8"/>
      <c r="G273" s="27"/>
      <c r="H273" s="27"/>
    </row>
    <row r="274" spans="1:8" ht="15">
      <c r="A274">
        <v>25000</v>
      </c>
      <c r="B274">
        <v>-11.967045308304019</v>
      </c>
      <c r="C274" s="14">
        <v>0</v>
      </c>
      <c r="D274" s="37"/>
      <c r="E274" s="196"/>
      <c r="F274" s="8"/>
      <c r="G274" s="27"/>
      <c r="H274" s="27"/>
    </row>
    <row r="275" spans="1:8" ht="15">
      <c r="A275">
        <v>25100</v>
      </c>
      <c r="B275">
        <v>-11.66128812411543</v>
      </c>
      <c r="C275" s="14">
        <v>0</v>
      </c>
      <c r="D275" s="37"/>
      <c r="E275" s="196"/>
      <c r="F275" s="8"/>
      <c r="G275" s="27"/>
      <c r="H275" s="27"/>
    </row>
    <row r="276" spans="1:8" ht="15">
      <c r="A276">
        <v>25200</v>
      </c>
      <c r="B276">
        <v>-11.25314462933062</v>
      </c>
      <c r="C276" s="14">
        <v>0</v>
      </c>
      <c r="D276" s="37"/>
      <c r="E276" s="196"/>
      <c r="F276" s="8"/>
      <c r="G276" s="27"/>
      <c r="H276" s="27"/>
    </row>
    <row r="277" spans="1:8" ht="15">
      <c r="A277">
        <v>25300</v>
      </c>
      <c r="B277">
        <v>-10.92543385517601</v>
      </c>
      <c r="C277" s="14">
        <v>0</v>
      </c>
      <c r="D277" s="37"/>
      <c r="E277" s="196"/>
      <c r="F277" s="8"/>
      <c r="G277" s="27"/>
      <c r="H277" s="27"/>
    </row>
    <row r="278" spans="1:8" ht="15">
      <c r="A278">
        <v>25400</v>
      </c>
      <c r="B278">
        <v>-10.787484506710999</v>
      </c>
      <c r="C278" s="14">
        <v>0</v>
      </c>
      <c r="D278" s="37"/>
      <c r="E278" s="196"/>
      <c r="F278" s="8"/>
      <c r="G278" s="27"/>
      <c r="H278" s="27"/>
    </row>
    <row r="279" spans="1:8" ht="15">
      <c r="A279">
        <v>25500</v>
      </c>
      <c r="B279">
        <v>-10.59841323906724</v>
      </c>
      <c r="C279" s="14">
        <v>0</v>
      </c>
      <c r="D279" s="37"/>
      <c r="E279" s="196"/>
      <c r="F279" s="8"/>
      <c r="G279" s="27"/>
      <c r="H279" s="27"/>
    </row>
    <row r="280" spans="1:8" ht="15">
      <c r="A280">
        <v>25600</v>
      </c>
      <c r="B280">
        <v>-10.3676561530078</v>
      </c>
      <c r="C280" s="14">
        <v>0</v>
      </c>
      <c r="D280" s="37"/>
      <c r="E280" s="196"/>
      <c r="F280" s="8"/>
      <c r="G280" s="27"/>
      <c r="H280" s="27"/>
    </row>
    <row r="281" spans="1:8" ht="15">
      <c r="A281">
        <v>25700</v>
      </c>
      <c r="B281">
        <v>-10.029349809743881</v>
      </c>
      <c r="C281" s="14">
        <v>0</v>
      </c>
      <c r="D281" s="37"/>
      <c r="E281" s="196"/>
      <c r="F281" s="8"/>
      <c r="G281" s="27"/>
      <c r="H281" s="27"/>
    </row>
    <row r="282" spans="1:8" ht="15">
      <c r="A282">
        <v>25800</v>
      </c>
      <c r="B282">
        <v>-9.6070211539849026</v>
      </c>
      <c r="C282" s="14">
        <v>0</v>
      </c>
      <c r="D282" s="37"/>
      <c r="E282" s="196"/>
      <c r="F282" s="8"/>
      <c r="G282" s="27"/>
      <c r="H282" s="27"/>
    </row>
    <row r="283" spans="1:8" ht="15">
      <c r="A283">
        <v>25900</v>
      </c>
      <c r="B283">
        <v>-9.1964418131381365</v>
      </c>
      <c r="C283" s="14">
        <v>0</v>
      </c>
      <c r="D283" s="37"/>
      <c r="E283" s="196"/>
      <c r="F283" s="8"/>
      <c r="G283" s="27"/>
      <c r="H283" s="27"/>
    </row>
    <row r="284" spans="1:8" ht="15">
      <c r="A284">
        <v>26000</v>
      </c>
      <c r="B284">
        <v>-8.7413658934237048</v>
      </c>
      <c r="C284" s="14">
        <v>0</v>
      </c>
      <c r="D284" s="37"/>
      <c r="E284" s="196"/>
      <c r="F284" s="8"/>
      <c r="G284" s="27"/>
      <c r="H284" s="27"/>
    </row>
    <row r="285" spans="1:8" ht="15">
      <c r="A285">
        <v>26100</v>
      </c>
      <c r="B285">
        <v>-8.2278445293705715</v>
      </c>
      <c r="C285" s="14">
        <v>0</v>
      </c>
      <c r="D285" s="37"/>
      <c r="E285" s="196"/>
      <c r="F285" s="8"/>
      <c r="G285" s="27"/>
      <c r="H285" s="27"/>
    </row>
    <row r="286" spans="1:8" ht="15">
      <c r="A286">
        <v>26200</v>
      </c>
      <c r="B286">
        <v>-7.6842137744688443</v>
      </c>
      <c r="C286" s="14">
        <v>0</v>
      </c>
      <c r="D286" s="37"/>
      <c r="E286" s="196"/>
      <c r="F286" s="8"/>
      <c r="G286" s="27"/>
      <c r="H286" s="27"/>
    </row>
    <row r="287" spans="1:8" ht="15">
      <c r="A287">
        <v>26300</v>
      </c>
      <c r="B287">
        <v>-7.146985610476122</v>
      </c>
      <c r="C287" s="14">
        <v>0</v>
      </c>
      <c r="D287" s="37"/>
      <c r="E287" s="196"/>
      <c r="F287" s="8"/>
      <c r="G287" s="27"/>
      <c r="H287" s="27"/>
    </row>
    <row r="288" spans="1:8" ht="15">
      <c r="A288">
        <v>26400</v>
      </c>
      <c r="B288">
        <v>-6.6160852246804316</v>
      </c>
      <c r="C288" s="14">
        <v>0</v>
      </c>
      <c r="D288" s="37"/>
      <c r="E288" s="196"/>
      <c r="F288" s="8"/>
      <c r="G288" s="27"/>
      <c r="H288" s="27"/>
    </row>
    <row r="289" spans="1:8" ht="15">
      <c r="A289">
        <v>26500</v>
      </c>
      <c r="B289">
        <v>-6.0743698277276792</v>
      </c>
      <c r="C289" s="14">
        <v>0</v>
      </c>
      <c r="D289" s="37"/>
      <c r="E289" s="196"/>
      <c r="F289" s="8"/>
      <c r="G289" s="27"/>
      <c r="H289" s="27"/>
    </row>
    <row r="290" spans="1:8" ht="15">
      <c r="A290">
        <v>26600</v>
      </c>
      <c r="B290">
        <v>-5.4633586381235943</v>
      </c>
      <c r="C290" s="14">
        <v>0</v>
      </c>
      <c r="D290" s="37"/>
      <c r="E290" s="196"/>
      <c r="F290" s="8"/>
      <c r="G290" s="27"/>
      <c r="H290" s="27"/>
    </row>
    <row r="291" spans="1:8" ht="15">
      <c r="A291">
        <v>26700</v>
      </c>
      <c r="B291">
        <v>-4.8765724585118164</v>
      </c>
      <c r="C291" s="14">
        <v>0</v>
      </c>
      <c r="D291" s="37"/>
      <c r="E291" s="196"/>
      <c r="F291" s="8"/>
      <c r="G291" s="27"/>
      <c r="H291" s="27"/>
    </row>
    <row r="292" spans="1:8" ht="15">
      <c r="A292">
        <v>26800</v>
      </c>
      <c r="B292">
        <v>-4.3636583828897813</v>
      </c>
      <c r="C292" s="14">
        <v>0</v>
      </c>
      <c r="D292" s="37"/>
      <c r="E292" s="196"/>
      <c r="F292" s="8"/>
      <c r="G292" s="27"/>
      <c r="H292" s="27"/>
    </row>
    <row r="293" spans="1:8" ht="15">
      <c r="A293">
        <v>26900</v>
      </c>
      <c r="B293">
        <v>-3.8716912753183408</v>
      </c>
      <c r="C293" s="14">
        <v>0</v>
      </c>
      <c r="D293" s="37"/>
      <c r="E293" s="196"/>
      <c r="F293" s="8"/>
      <c r="G293" s="27"/>
      <c r="H293" s="27"/>
    </row>
    <row r="294" spans="1:8" ht="15">
      <c r="A294">
        <v>27000</v>
      </c>
      <c r="B294">
        <v>-3.401996856591154</v>
      </c>
      <c r="C294" s="14">
        <v>0</v>
      </c>
      <c r="D294" s="37"/>
      <c r="E294" s="196"/>
      <c r="F294" s="8"/>
      <c r="G294" s="27"/>
      <c r="H294" s="27"/>
    </row>
    <row r="295" spans="1:8" ht="15">
      <c r="A295">
        <v>27100</v>
      </c>
      <c r="B295">
        <v>-3.016051124338333</v>
      </c>
      <c r="C295" s="14">
        <v>0</v>
      </c>
      <c r="D295" s="37"/>
      <c r="E295" s="196"/>
      <c r="F295" s="8"/>
      <c r="G295" s="27"/>
      <c r="H295" s="27"/>
    </row>
    <row r="296" spans="1:8" ht="15">
      <c r="A296">
        <v>27200</v>
      </c>
      <c r="B296">
        <v>-2.7216209195633212</v>
      </c>
      <c r="C296" s="14">
        <v>0</v>
      </c>
      <c r="D296" s="37"/>
      <c r="E296" s="196"/>
      <c r="F296" s="8"/>
      <c r="G296" s="27"/>
      <c r="H296" s="27"/>
    </row>
    <row r="297" spans="1:8" ht="15">
      <c r="A297">
        <v>27300</v>
      </c>
      <c r="B297">
        <v>-2.4098657020597609</v>
      </c>
      <c r="C297" s="14">
        <v>0</v>
      </c>
      <c r="D297" s="37"/>
      <c r="E297" s="196"/>
      <c r="F297" s="8"/>
      <c r="G297" s="27"/>
      <c r="H297" s="27"/>
    </row>
    <row r="298" spans="1:8" ht="15">
      <c r="A298">
        <v>27400</v>
      </c>
      <c r="B298">
        <v>-2.067683434129322</v>
      </c>
      <c r="C298" s="14">
        <v>0</v>
      </c>
      <c r="D298" s="37"/>
      <c r="E298" s="196"/>
      <c r="F298" s="8"/>
      <c r="G298" s="27"/>
      <c r="H298" s="27"/>
    </row>
    <row r="299" spans="1:8" ht="15">
      <c r="A299">
        <v>27500</v>
      </c>
      <c r="B299">
        <v>-1.7169791145867921</v>
      </c>
      <c r="C299" s="14">
        <v>0</v>
      </c>
      <c r="D299" s="37"/>
      <c r="E299" s="196"/>
      <c r="F299" s="8"/>
      <c r="G299" s="27"/>
      <c r="H299" s="27"/>
    </row>
    <row r="300" spans="1:8" ht="15">
      <c r="A300">
        <v>27600</v>
      </c>
      <c r="B300">
        <v>-1.375758719983935</v>
      </c>
      <c r="C300" s="14">
        <v>0</v>
      </c>
      <c r="D300" s="37"/>
      <c r="E300" s="196"/>
      <c r="F300" s="8"/>
      <c r="G300" s="27"/>
      <c r="H300" s="27"/>
    </row>
    <row r="301" spans="1:8" ht="15">
      <c r="A301">
        <v>27700</v>
      </c>
      <c r="B301">
        <v>-1.056320008853362</v>
      </c>
      <c r="C301" s="14">
        <v>0</v>
      </c>
      <c r="D301" s="37"/>
      <c r="E301" s="196"/>
      <c r="F301" s="8"/>
      <c r="G301" s="27"/>
      <c r="H301" s="27"/>
    </row>
    <row r="302" spans="1:8" ht="15">
      <c r="A302">
        <v>27800</v>
      </c>
      <c r="B302">
        <v>-0.87718965663256654</v>
      </c>
      <c r="C302" s="14">
        <v>0</v>
      </c>
      <c r="D302" s="37"/>
      <c r="E302" s="196"/>
      <c r="F302" s="8"/>
      <c r="G302" s="27"/>
      <c r="H302" s="27"/>
    </row>
    <row r="303" spans="1:8" ht="15">
      <c r="A303">
        <v>27900</v>
      </c>
      <c r="B303">
        <v>-0.67702674612391434</v>
      </c>
      <c r="C303" s="14">
        <v>0</v>
      </c>
      <c r="D303" s="37"/>
      <c r="E303" s="196"/>
      <c r="F303" s="8"/>
      <c r="G303" s="27"/>
      <c r="H303" s="27"/>
    </row>
    <row r="304" spans="1:8" ht="15">
      <c r="A304">
        <v>28000</v>
      </c>
      <c r="B304">
        <v>-0.3257951397820591</v>
      </c>
      <c r="C304" s="14">
        <v>0</v>
      </c>
      <c r="D304" s="37"/>
      <c r="E304" s="196"/>
      <c r="F304" s="8"/>
      <c r="G304" s="27"/>
      <c r="H304" s="27"/>
    </row>
    <row r="305" spans="1:8" ht="15">
      <c r="A305">
        <v>28100</v>
      </c>
      <c r="B305">
        <v>7.2555191684671172E-2</v>
      </c>
      <c r="C305" s="14">
        <v>0</v>
      </c>
      <c r="D305" s="37"/>
      <c r="E305" s="196"/>
      <c r="F305" s="8"/>
      <c r="G305" s="27"/>
      <c r="H305" s="27"/>
    </row>
    <row r="306" spans="1:8" ht="15">
      <c r="A306">
        <v>28200</v>
      </c>
      <c r="B306">
        <v>0.43729174424939288</v>
      </c>
      <c r="C306" s="14">
        <v>0</v>
      </c>
      <c r="D306" s="37"/>
      <c r="E306" s="196"/>
      <c r="F306" s="8"/>
      <c r="G306" s="27"/>
      <c r="H306" s="27"/>
    </row>
    <row r="307" spans="1:8" ht="15">
      <c r="A307">
        <v>28300</v>
      </c>
      <c r="B307">
        <v>0.67297498207068429</v>
      </c>
      <c r="C307" s="14">
        <v>0</v>
      </c>
      <c r="D307" s="37"/>
      <c r="E307" s="196"/>
      <c r="F307" s="8"/>
      <c r="G307" s="27"/>
      <c r="H307" s="27"/>
    </row>
    <row r="308" spans="1:8" ht="15">
      <c r="A308">
        <v>28400</v>
      </c>
      <c r="B308">
        <v>0.93337306902540718</v>
      </c>
      <c r="C308" s="14">
        <v>0</v>
      </c>
      <c r="D308" s="37"/>
      <c r="E308" s="196"/>
      <c r="F308" s="8"/>
      <c r="G308" s="27"/>
      <c r="H308" s="27"/>
    </row>
    <row r="309" spans="1:8" ht="15">
      <c r="A309">
        <v>28500</v>
      </c>
      <c r="B309">
        <v>1.1897140851630179</v>
      </c>
      <c r="C309" s="14">
        <v>0</v>
      </c>
      <c r="D309" s="37"/>
      <c r="E309" s="196"/>
      <c r="F309" s="8"/>
      <c r="G309" s="27"/>
      <c r="H309" s="27"/>
    </row>
    <row r="310" spans="1:8" ht="15">
      <c r="A310">
        <v>28600</v>
      </c>
      <c r="B310">
        <v>1.406201621769583</v>
      </c>
      <c r="C310" s="14">
        <v>0</v>
      </c>
      <c r="D310" s="37"/>
      <c r="E310" s="196"/>
      <c r="F310" s="8"/>
      <c r="G310" s="27"/>
      <c r="H310" s="27"/>
    </row>
    <row r="311" spans="1:8" ht="15">
      <c r="A311">
        <v>28700</v>
      </c>
      <c r="B311">
        <v>1.4961099635175401</v>
      </c>
      <c r="C311" s="14">
        <v>0</v>
      </c>
      <c r="D311" s="37"/>
      <c r="E311" s="196"/>
      <c r="F311" s="8"/>
      <c r="G311" s="27"/>
      <c r="H311" s="27"/>
    </row>
    <row r="312" spans="1:8" ht="15">
      <c r="A312">
        <v>28800</v>
      </c>
      <c r="B312">
        <v>1.567032022025217</v>
      </c>
      <c r="C312" s="14">
        <v>0</v>
      </c>
      <c r="D312" s="37"/>
      <c r="E312" s="196"/>
      <c r="F312" s="8"/>
      <c r="G312" s="27"/>
      <c r="H312" s="27"/>
    </row>
    <row r="313" spans="1:8" ht="15">
      <c r="A313">
        <v>28900</v>
      </c>
      <c r="B313">
        <v>1.7064982026519711</v>
      </c>
      <c r="C313" s="14">
        <v>0</v>
      </c>
      <c r="D313" s="37"/>
      <c r="E313" s="196"/>
      <c r="F313" s="8"/>
      <c r="G313" s="27"/>
      <c r="H313" s="27"/>
    </row>
    <row r="314" spans="1:8" ht="15">
      <c r="A314">
        <v>29000</v>
      </c>
      <c r="B314">
        <v>1.791157906941834</v>
      </c>
      <c r="C314" s="14">
        <v>0</v>
      </c>
      <c r="D314" s="37"/>
      <c r="E314" s="196"/>
      <c r="F314" s="8"/>
      <c r="G314" s="27"/>
      <c r="H314" s="27"/>
    </row>
    <row r="315" spans="1:8" ht="15">
      <c r="A315">
        <v>29100</v>
      </c>
      <c r="B315">
        <v>1.8437296195644139</v>
      </c>
      <c r="C315" s="14">
        <v>0</v>
      </c>
      <c r="D315" s="37"/>
      <c r="E315" s="196"/>
      <c r="F315" s="8"/>
      <c r="G315" s="27"/>
      <c r="H315" s="27"/>
    </row>
    <row r="316" spans="1:8" ht="15">
      <c r="A316">
        <v>29200</v>
      </c>
      <c r="B316">
        <v>1.9467573669393801</v>
      </c>
      <c r="C316" s="14">
        <v>0</v>
      </c>
      <c r="D316" s="37"/>
      <c r="E316" s="196"/>
      <c r="F316" s="8"/>
      <c r="G316" s="27"/>
      <c r="H316" s="27"/>
    </row>
    <row r="317" spans="1:8" ht="15">
      <c r="A317">
        <v>29300</v>
      </c>
      <c r="B317">
        <v>2.09316595831325</v>
      </c>
      <c r="C317" s="14">
        <v>0</v>
      </c>
      <c r="D317" s="37"/>
      <c r="E317" s="196"/>
      <c r="F317" s="8"/>
      <c r="G317" s="27"/>
      <c r="H317" s="27"/>
    </row>
    <row r="318" spans="1:8" ht="15">
      <c r="A318">
        <v>29400</v>
      </c>
      <c r="B318">
        <v>2.2098961718377552</v>
      </c>
      <c r="C318" s="14">
        <v>0</v>
      </c>
      <c r="D318" s="37"/>
      <c r="E318" s="196"/>
      <c r="F318" s="8"/>
      <c r="G318" s="27"/>
      <c r="H318" s="27"/>
    </row>
    <row r="319" spans="1:8" ht="15">
      <c r="A319">
        <v>29500</v>
      </c>
      <c r="B319">
        <v>2.326391203864802</v>
      </c>
      <c r="C319" s="14">
        <v>0</v>
      </c>
      <c r="D319" s="37"/>
      <c r="E319" s="196"/>
      <c r="F319" s="8"/>
      <c r="G319" s="27"/>
      <c r="H319" s="27"/>
    </row>
    <row r="320" spans="1:8" ht="15">
      <c r="A320">
        <v>29600</v>
      </c>
      <c r="B320">
        <v>2.434680136078669</v>
      </c>
      <c r="C320" s="14">
        <v>0</v>
      </c>
      <c r="D320" s="37"/>
      <c r="E320" s="196"/>
      <c r="F320" s="8"/>
      <c r="G320" s="27"/>
      <c r="H320" s="27"/>
    </row>
    <row r="321" spans="1:8" ht="15">
      <c r="A321">
        <v>29700</v>
      </c>
      <c r="B321">
        <v>2.5551359109029188</v>
      </c>
      <c r="C321" s="14">
        <v>0</v>
      </c>
      <c r="D321" s="37"/>
      <c r="E321" s="196"/>
      <c r="F321" s="8"/>
      <c r="G321" s="27"/>
      <c r="H321" s="27"/>
    </row>
    <row r="322" spans="1:8" ht="15">
      <c r="A322">
        <v>29800</v>
      </c>
      <c r="B322">
        <v>2.6581800884217439</v>
      </c>
      <c r="C322" s="14">
        <v>0</v>
      </c>
      <c r="D322" s="37"/>
      <c r="E322" s="196"/>
      <c r="F322" s="8"/>
      <c r="G322" s="27"/>
      <c r="H322" s="27"/>
    </row>
    <row r="323" spans="1:8" ht="15">
      <c r="A323">
        <v>29900</v>
      </c>
      <c r="B323">
        <v>2.7676601076788638</v>
      </c>
      <c r="C323" s="14">
        <v>0</v>
      </c>
      <c r="D323" s="37"/>
      <c r="E323" s="196"/>
      <c r="F323" s="8"/>
      <c r="G323" s="27"/>
      <c r="H323" s="27"/>
    </row>
    <row r="324" spans="1:8" ht="15">
      <c r="A324">
        <v>30000</v>
      </c>
      <c r="B324">
        <v>2.8333668499371361</v>
      </c>
      <c r="C324" s="14">
        <v>0</v>
      </c>
      <c r="D324" s="37"/>
      <c r="E324" s="196"/>
      <c r="F324" s="8"/>
      <c r="G324" s="27"/>
      <c r="H324" s="27"/>
    </row>
    <row r="325" spans="1:8" ht="15">
      <c r="A325">
        <v>30100</v>
      </c>
      <c r="B325">
        <v>2.7939755549948591</v>
      </c>
      <c r="C325" s="14">
        <v>0</v>
      </c>
      <c r="D325" s="37"/>
      <c r="E325" s="196"/>
      <c r="F325" s="8"/>
      <c r="G325" s="27"/>
      <c r="H325" s="27"/>
    </row>
    <row r="326" spans="1:8" ht="15">
      <c r="A326">
        <v>30200</v>
      </c>
      <c r="B326">
        <v>2.6819241451354969</v>
      </c>
      <c r="C326" s="14">
        <v>0</v>
      </c>
      <c r="D326" s="37"/>
      <c r="E326" s="196"/>
      <c r="F326" s="8"/>
      <c r="G326" s="27"/>
      <c r="H326" s="27"/>
    </row>
    <row r="327" spans="1:8" ht="15">
      <c r="A327">
        <v>30300</v>
      </c>
      <c r="B327">
        <v>2.5562659022290291</v>
      </c>
      <c r="C327" s="14">
        <v>0</v>
      </c>
      <c r="D327" s="37"/>
      <c r="E327" s="196"/>
      <c r="F327" s="8"/>
      <c r="G327" s="27"/>
      <c r="H327" s="27"/>
    </row>
    <row r="328" spans="1:8" ht="15">
      <c r="A328">
        <v>30400</v>
      </c>
      <c r="B328">
        <v>2.5530089588916378</v>
      </c>
      <c r="C328" s="14">
        <v>0</v>
      </c>
      <c r="D328" s="37"/>
      <c r="E328" s="196"/>
      <c r="F328" s="8"/>
      <c r="G328" s="27"/>
      <c r="H328" s="27"/>
    </row>
    <row r="329" spans="1:8" ht="15">
      <c r="A329">
        <v>30500</v>
      </c>
      <c r="B329">
        <v>2.5094193844491031</v>
      </c>
      <c r="C329" s="14">
        <v>0</v>
      </c>
      <c r="D329" s="37"/>
      <c r="E329" s="196"/>
      <c r="F329" s="8"/>
      <c r="G329" s="27"/>
      <c r="H329" s="27"/>
    </row>
    <row r="330" spans="1:8" ht="15">
      <c r="A330">
        <v>30600</v>
      </c>
      <c r="B330">
        <v>2.4928688554153671</v>
      </c>
      <c r="C330" s="14">
        <v>0</v>
      </c>
      <c r="D330" s="37"/>
      <c r="E330" s="196"/>
      <c r="F330" s="8"/>
      <c r="G330" s="27"/>
      <c r="H330" s="27"/>
    </row>
    <row r="331" spans="1:8" ht="15">
      <c r="A331">
        <v>30700</v>
      </c>
      <c r="B331">
        <v>2.5188477720088538</v>
      </c>
      <c r="C331" s="14">
        <v>0</v>
      </c>
      <c r="D331" s="37"/>
      <c r="E331" s="196"/>
      <c r="F331" s="8"/>
      <c r="G331" s="27"/>
      <c r="H331" s="27"/>
    </row>
    <row r="332" spans="1:8" ht="15">
      <c r="A332">
        <v>30800</v>
      </c>
      <c r="B332">
        <v>2.579534143068543</v>
      </c>
      <c r="C332" s="14">
        <v>0</v>
      </c>
      <c r="D332" s="37"/>
      <c r="E332" s="196"/>
      <c r="F332" s="8"/>
      <c r="G332" s="27"/>
      <c r="H332" s="27"/>
    </row>
    <row r="333" spans="1:8" ht="15">
      <c r="A333">
        <v>30900</v>
      </c>
      <c r="B333">
        <v>2.644703903932708</v>
      </c>
      <c r="C333" s="14">
        <v>0</v>
      </c>
      <c r="D333" s="37"/>
      <c r="E333" s="196"/>
      <c r="F333" s="8"/>
      <c r="G333" s="27"/>
      <c r="H333" s="27"/>
    </row>
    <row r="334" spans="1:8" ht="15">
      <c r="A334">
        <v>31000</v>
      </c>
      <c r="B334">
        <v>2.673863460633612</v>
      </c>
      <c r="C334" s="14">
        <v>0</v>
      </c>
      <c r="D334" s="37"/>
      <c r="E334" s="196"/>
      <c r="F334" s="8"/>
      <c r="G334" s="27"/>
      <c r="H334" s="27"/>
    </row>
    <row r="335" spans="1:8" ht="15">
      <c r="A335">
        <v>31100</v>
      </c>
      <c r="B335">
        <v>2.7152519655192009</v>
      </c>
      <c r="C335" s="14">
        <v>0</v>
      </c>
      <c r="D335" s="37"/>
      <c r="E335" s="196"/>
      <c r="F335" s="8"/>
      <c r="G335" s="27"/>
      <c r="H335" s="27"/>
    </row>
    <row r="336" spans="1:8" ht="15">
      <c r="A336">
        <v>31200</v>
      </c>
      <c r="B336">
        <v>2.7524704832902098</v>
      </c>
      <c r="C336" s="14">
        <v>0</v>
      </c>
      <c r="D336" s="37"/>
      <c r="E336" s="196"/>
      <c r="F336" s="8"/>
      <c r="G336" s="27"/>
      <c r="H336" s="27"/>
    </row>
    <row r="337" spans="1:8" ht="15">
      <c r="A337">
        <v>31300</v>
      </c>
      <c r="B337">
        <v>2.7798237795131802</v>
      </c>
      <c r="C337" s="14">
        <v>0</v>
      </c>
      <c r="D337" s="37"/>
      <c r="E337" s="196"/>
      <c r="F337" s="8"/>
      <c r="G337" s="27"/>
      <c r="H337" s="27"/>
    </row>
    <row r="338" spans="1:8" ht="15">
      <c r="A338">
        <v>31400</v>
      </c>
      <c r="B338">
        <v>2.80753308328002</v>
      </c>
      <c r="C338" s="14">
        <v>0</v>
      </c>
      <c r="D338" s="37"/>
      <c r="E338" s="196"/>
      <c r="F338" s="8"/>
      <c r="G338" s="27"/>
      <c r="H338" s="27"/>
    </row>
    <row r="339" spans="1:8" ht="15">
      <c r="A339">
        <v>31500</v>
      </c>
      <c r="B339">
        <v>2.830521469338549</v>
      </c>
      <c r="C339" s="14">
        <v>0</v>
      </c>
      <c r="D339" s="37"/>
      <c r="E339" s="196"/>
      <c r="F339" s="8"/>
      <c r="G339" s="27"/>
      <c r="H339" s="27"/>
    </row>
    <row r="340" spans="1:8" ht="15">
      <c r="A340">
        <v>31600</v>
      </c>
      <c r="B340">
        <v>2.8474274680743861</v>
      </c>
      <c r="C340" s="14">
        <v>0</v>
      </c>
      <c r="D340" s="37"/>
      <c r="E340" s="196"/>
      <c r="F340" s="8"/>
      <c r="G340" s="27"/>
      <c r="H340" s="27"/>
    </row>
    <row r="341" spans="1:8" ht="15">
      <c r="A341">
        <v>31700</v>
      </c>
      <c r="B341">
        <v>2.8519944373087469</v>
      </c>
      <c r="C341" s="14">
        <v>0</v>
      </c>
      <c r="D341" s="37"/>
      <c r="E341" s="196"/>
      <c r="F341" s="8"/>
      <c r="G341" s="27"/>
      <c r="H341" s="27"/>
    </row>
    <row r="342" spans="1:8" ht="15">
      <c r="A342">
        <v>31800</v>
      </c>
      <c r="B342">
        <v>2.8115278087014421</v>
      </c>
      <c r="C342" s="14">
        <v>0</v>
      </c>
      <c r="D342" s="37"/>
      <c r="E342" s="196"/>
      <c r="F342" s="8"/>
      <c r="G342" s="27"/>
      <c r="H342" s="27"/>
    </row>
    <row r="343" spans="1:8" ht="15">
      <c r="A343">
        <v>31900</v>
      </c>
      <c r="B343">
        <v>2.7498480186564218</v>
      </c>
      <c r="C343" s="14">
        <v>0</v>
      </c>
      <c r="D343" s="37"/>
      <c r="E343" s="196"/>
      <c r="F343" s="8"/>
      <c r="G343" s="27"/>
      <c r="H343" s="27"/>
    </row>
    <row r="344" spans="1:8" ht="15">
      <c r="A344">
        <v>32000</v>
      </c>
      <c r="B344">
        <v>2.7206047559798212</v>
      </c>
      <c r="C344" s="14">
        <v>0</v>
      </c>
      <c r="D344" s="37"/>
      <c r="E344" s="196"/>
      <c r="F344" s="8"/>
      <c r="G344" s="27"/>
      <c r="H344" s="27"/>
    </row>
    <row r="345" spans="1:8" ht="15">
      <c r="A345">
        <v>32100</v>
      </c>
      <c r="B345">
        <v>2.7062016181787381</v>
      </c>
      <c r="C345" s="14">
        <v>0</v>
      </c>
      <c r="D345" s="37"/>
      <c r="E345" s="196"/>
      <c r="F345" s="8"/>
      <c r="G345" s="27"/>
      <c r="H345" s="27"/>
    </row>
    <row r="346" spans="1:8" ht="15">
      <c r="A346">
        <v>32200</v>
      </c>
      <c r="B346">
        <v>2.6859664531363592</v>
      </c>
      <c r="C346" s="14">
        <v>0</v>
      </c>
      <c r="D346" s="37"/>
      <c r="E346" s="196"/>
      <c r="F346" s="8"/>
      <c r="G346" s="27"/>
      <c r="H346" s="27"/>
    </row>
    <row r="347" spans="1:8" ht="15">
      <c r="A347">
        <v>32300</v>
      </c>
      <c r="B347">
        <v>2.6632763378911761</v>
      </c>
      <c r="C347" s="14">
        <v>0</v>
      </c>
      <c r="D347" s="37"/>
      <c r="E347" s="196"/>
      <c r="F347" s="8"/>
      <c r="G347" s="27"/>
      <c r="H347" s="27"/>
    </row>
    <row r="348" spans="1:8" ht="15">
      <c r="A348">
        <v>32400</v>
      </c>
      <c r="B348">
        <v>2.6452998275280488</v>
      </c>
      <c r="C348" s="14">
        <v>0</v>
      </c>
      <c r="D348" s="37"/>
      <c r="E348" s="196"/>
      <c r="F348" s="8"/>
      <c r="G348" s="27"/>
      <c r="H348" s="27"/>
    </row>
    <row r="349" spans="1:8" ht="15">
      <c r="A349">
        <v>32500</v>
      </c>
      <c r="B349">
        <v>2.6110726989992372</v>
      </c>
      <c r="C349" s="14">
        <v>0</v>
      </c>
      <c r="D349" s="37"/>
      <c r="E349" s="196"/>
      <c r="F349" s="8"/>
      <c r="G349" s="27"/>
      <c r="H349" s="27"/>
    </row>
    <row r="350" spans="1:8" ht="15">
      <c r="A350">
        <v>32600</v>
      </c>
      <c r="B350">
        <v>2.5972178903057852</v>
      </c>
      <c r="C350" s="14">
        <v>0</v>
      </c>
      <c r="D350" s="37"/>
      <c r="E350" s="196"/>
      <c r="F350" s="8"/>
      <c r="G350" s="27"/>
      <c r="H350" s="27"/>
    </row>
    <row r="351" spans="1:8" ht="15">
      <c r="A351">
        <v>32700</v>
      </c>
      <c r="B351">
        <v>2.5646163250738141</v>
      </c>
      <c r="C351" s="14">
        <v>0</v>
      </c>
      <c r="D351" s="37"/>
      <c r="E351" s="196"/>
      <c r="F351" s="8"/>
      <c r="G351" s="27"/>
      <c r="H351" s="27"/>
    </row>
    <row r="352" spans="1:8" ht="15">
      <c r="A352">
        <v>32800</v>
      </c>
      <c r="B352">
        <v>2.511165514431895</v>
      </c>
      <c r="C352" s="14">
        <v>0</v>
      </c>
      <c r="D352" s="37"/>
      <c r="E352" s="196"/>
      <c r="F352" s="8"/>
      <c r="G352" s="27"/>
      <c r="H352" s="27"/>
    </row>
    <row r="353" spans="1:8" ht="15">
      <c r="A353">
        <v>32900</v>
      </c>
      <c r="B353">
        <v>2.4442123591796872</v>
      </c>
      <c r="C353" s="14">
        <v>0</v>
      </c>
      <c r="D353" s="37"/>
      <c r="E353" s="196"/>
      <c r="F353" s="8"/>
      <c r="G353" s="27"/>
      <c r="H353" s="27"/>
    </row>
    <row r="354" spans="1:8" ht="15">
      <c r="A354">
        <v>33000</v>
      </c>
      <c r="B354">
        <v>2.363140617601402</v>
      </c>
      <c r="C354" s="14">
        <v>0</v>
      </c>
      <c r="D354" s="37"/>
      <c r="E354" s="196"/>
      <c r="F354" s="8"/>
      <c r="G354" s="27"/>
      <c r="H354" s="27"/>
    </row>
    <row r="355" spans="1:8" ht="15">
      <c r="A355">
        <v>33100</v>
      </c>
      <c r="B355">
        <v>2.2959059401661359</v>
      </c>
      <c r="C355" s="14">
        <v>0</v>
      </c>
      <c r="D355" s="37"/>
      <c r="E355" s="196"/>
      <c r="F355" s="8"/>
      <c r="G355" s="27"/>
      <c r="H355" s="27"/>
    </row>
    <row r="356" spans="1:8" ht="15">
      <c r="A356">
        <v>33200</v>
      </c>
      <c r="B356">
        <v>2.2271829071061688</v>
      </c>
      <c r="C356" s="14">
        <v>0</v>
      </c>
      <c r="D356" s="37"/>
      <c r="E356" s="196"/>
      <c r="F356" s="8"/>
      <c r="G356" s="27"/>
      <c r="H356" s="27"/>
    </row>
    <row r="357" spans="1:8" ht="15">
      <c r="A357">
        <v>33300</v>
      </c>
      <c r="B357">
        <v>2.1423787177764102</v>
      </c>
      <c r="C357" s="14">
        <v>0</v>
      </c>
      <c r="D357" s="37"/>
      <c r="E357" s="196"/>
      <c r="F357" s="8"/>
      <c r="G357" s="27"/>
      <c r="H357" s="27"/>
    </row>
    <row r="358" spans="1:8" ht="15">
      <c r="A358">
        <v>33400</v>
      </c>
      <c r="B358">
        <v>2.0571367843385251</v>
      </c>
      <c r="C358" s="14">
        <v>0</v>
      </c>
      <c r="D358" s="37"/>
      <c r="E358" s="196"/>
      <c r="F358" s="8"/>
      <c r="G358" s="27"/>
      <c r="H358" s="27"/>
    </row>
    <row r="359" spans="1:8" ht="15">
      <c r="A359">
        <v>33500</v>
      </c>
      <c r="B359">
        <v>1.9898298350389609</v>
      </c>
      <c r="C359" s="14">
        <v>0</v>
      </c>
      <c r="D359" s="37"/>
      <c r="E359" s="196"/>
      <c r="F359" s="8"/>
      <c r="G359" s="27"/>
      <c r="H359" s="27"/>
    </row>
    <row r="360" spans="1:8" ht="15">
      <c r="A360">
        <v>33600</v>
      </c>
      <c r="B360">
        <v>1.9279361094210401</v>
      </c>
      <c r="C360" s="14">
        <v>0</v>
      </c>
      <c r="D360" s="37"/>
      <c r="E360" s="196"/>
      <c r="F360" s="8"/>
      <c r="G360" s="27"/>
      <c r="H360" s="27"/>
    </row>
    <row r="361" spans="1:8" ht="15">
      <c r="A361">
        <v>33700</v>
      </c>
      <c r="B361">
        <v>1.911922600426408</v>
      </c>
      <c r="C361" s="14">
        <v>0</v>
      </c>
      <c r="D361" s="37"/>
      <c r="E361" s="196"/>
      <c r="F361" s="8"/>
      <c r="G361" s="27"/>
      <c r="H361" s="27"/>
    </row>
    <row r="362" spans="1:8" ht="15">
      <c r="A362">
        <v>33800</v>
      </c>
      <c r="B362">
        <v>1.9341801872371891</v>
      </c>
      <c r="C362" s="14">
        <v>0</v>
      </c>
      <c r="D362" s="37"/>
      <c r="E362" s="196"/>
      <c r="F362" s="8"/>
      <c r="G362" s="27"/>
      <c r="H362" s="27"/>
    </row>
    <row r="363" spans="1:8" ht="15">
      <c r="A363">
        <v>33900</v>
      </c>
      <c r="B363">
        <v>1.9419092831094531</v>
      </c>
      <c r="C363" s="14">
        <v>0</v>
      </c>
      <c r="D363" s="37"/>
      <c r="E363" s="196"/>
      <c r="F363" s="8"/>
      <c r="G363" s="27"/>
      <c r="H363" s="27"/>
    </row>
    <row r="364" spans="1:8" ht="15">
      <c r="A364">
        <v>34000</v>
      </c>
      <c r="B364">
        <v>2.0068697948374852</v>
      </c>
      <c r="C364" s="14">
        <v>0</v>
      </c>
      <c r="D364" s="37"/>
      <c r="E364" s="196"/>
      <c r="F364" s="8"/>
      <c r="G364" s="27"/>
      <c r="H364" s="27"/>
    </row>
    <row r="365" spans="1:8" ht="15">
      <c r="A365">
        <v>34100</v>
      </c>
      <c r="B365">
        <v>2.0379707779618168</v>
      </c>
      <c r="C365" s="14">
        <v>0</v>
      </c>
      <c r="D365" s="37"/>
      <c r="E365" s="196"/>
      <c r="F365" s="8"/>
      <c r="G365" s="27"/>
      <c r="H365" s="27"/>
    </row>
    <row r="366" spans="1:8" ht="15">
      <c r="A366">
        <v>34200</v>
      </c>
      <c r="B366">
        <v>2.036055916778281</v>
      </c>
      <c r="C366" s="14">
        <v>0</v>
      </c>
      <c r="D366" s="37"/>
      <c r="E366" s="196"/>
      <c r="F366" s="8"/>
      <c r="G366" s="27"/>
      <c r="H366" s="27"/>
    </row>
    <row r="367" spans="1:8" ht="15">
      <c r="A367">
        <v>34300</v>
      </c>
      <c r="B367">
        <v>2.0736120308959021</v>
      </c>
      <c r="C367" s="14">
        <v>0</v>
      </c>
      <c r="D367" s="37"/>
      <c r="E367" s="196"/>
      <c r="F367" s="8"/>
      <c r="G367" s="27"/>
      <c r="H367" s="27"/>
    </row>
    <row r="368" spans="1:8" ht="15">
      <c r="A368">
        <v>34400</v>
      </c>
      <c r="B368">
        <v>2.088565133049372</v>
      </c>
      <c r="C368" s="14">
        <v>0</v>
      </c>
      <c r="D368" s="37"/>
      <c r="E368" s="196"/>
      <c r="F368" s="8"/>
      <c r="G368" s="27"/>
      <c r="H368" s="27"/>
    </row>
    <row r="369" spans="1:8" ht="15">
      <c r="A369">
        <v>34500</v>
      </c>
      <c r="B369">
        <v>2.0803939247052479</v>
      </c>
      <c r="C369" s="14">
        <v>0</v>
      </c>
      <c r="D369" s="37"/>
      <c r="E369" s="196"/>
      <c r="F369" s="8"/>
      <c r="G369" s="27"/>
      <c r="H369" s="27"/>
    </row>
    <row r="370" spans="1:8" ht="15">
      <c r="A370">
        <v>34600</v>
      </c>
      <c r="B370">
        <v>2.0887244968091072</v>
      </c>
      <c r="C370" s="14">
        <v>0</v>
      </c>
      <c r="D370" s="37"/>
      <c r="E370" s="196"/>
      <c r="F370" s="8"/>
      <c r="G370" s="27"/>
      <c r="H370" s="27"/>
    </row>
    <row r="371" spans="1:8" ht="15">
      <c r="A371">
        <v>34700</v>
      </c>
      <c r="B371">
        <v>2.0932437394843362</v>
      </c>
      <c r="C371" s="14">
        <v>0</v>
      </c>
      <c r="D371" s="37"/>
      <c r="E371" s="196"/>
      <c r="F371" s="8"/>
      <c r="G371" s="27"/>
      <c r="H371" s="27"/>
    </row>
    <row r="372" spans="1:8" ht="15">
      <c r="A372">
        <v>34800</v>
      </c>
      <c r="B372">
        <v>2.0893771334540649</v>
      </c>
      <c r="C372" s="14">
        <v>0</v>
      </c>
      <c r="D372" s="37"/>
      <c r="E372" s="196"/>
      <c r="F372" s="8"/>
      <c r="G372" s="27"/>
      <c r="H372" s="27"/>
    </row>
    <row r="373" spans="1:8" ht="15">
      <c r="A373">
        <v>34900</v>
      </c>
      <c r="B373">
        <v>2.0896481412414398</v>
      </c>
      <c r="C373" s="14">
        <v>0</v>
      </c>
      <c r="D373" s="37"/>
      <c r="E373" s="196"/>
      <c r="F373" s="8"/>
      <c r="G373" s="27"/>
      <c r="H373" s="27"/>
    </row>
    <row r="374" spans="1:8" ht="15">
      <c r="A374">
        <v>35000</v>
      </c>
      <c r="B374">
        <v>2.1226318511608611</v>
      </c>
      <c r="C374" s="14">
        <v>0</v>
      </c>
      <c r="D374" s="37"/>
      <c r="E374" s="196"/>
      <c r="F374" s="8"/>
      <c r="G374" s="27"/>
      <c r="H374" s="27"/>
    </row>
    <row r="375" spans="1:8" ht="15">
      <c r="A375">
        <v>35100</v>
      </c>
      <c r="B375">
        <v>2.2055978183495029</v>
      </c>
      <c r="C375" s="14">
        <v>0</v>
      </c>
      <c r="D375" s="37"/>
      <c r="E375" s="196"/>
      <c r="F375" s="8"/>
      <c r="G375" s="27"/>
      <c r="H375" s="27"/>
    </row>
    <row r="376" spans="1:8" ht="15">
      <c r="A376">
        <v>35200</v>
      </c>
      <c r="B376">
        <v>2.2850326490063821</v>
      </c>
      <c r="C376" s="14">
        <v>0</v>
      </c>
      <c r="D376" s="37"/>
      <c r="E376" s="196"/>
      <c r="F376" s="8"/>
      <c r="G376" s="27"/>
      <c r="H376" s="27"/>
    </row>
    <row r="377" spans="1:8" ht="15">
      <c r="A377">
        <v>35300</v>
      </c>
      <c r="B377">
        <v>2.3676357897691962</v>
      </c>
      <c r="C377" s="14">
        <v>0</v>
      </c>
      <c r="D377" s="37"/>
      <c r="E377" s="196"/>
      <c r="F377" s="8"/>
      <c r="G377" s="27"/>
      <c r="H377" s="27"/>
    </row>
    <row r="378" spans="1:8" ht="15">
      <c r="A378">
        <v>35400</v>
      </c>
      <c r="B378">
        <v>2.4633385751238279</v>
      </c>
      <c r="C378" s="14">
        <v>0</v>
      </c>
      <c r="D378" s="37"/>
      <c r="E378" s="196"/>
      <c r="F378" s="8"/>
      <c r="G378" s="27"/>
      <c r="H378" s="27"/>
    </row>
    <row r="379" spans="1:8" ht="15">
      <c r="A379">
        <v>35500</v>
      </c>
      <c r="B379">
        <v>2.5592666643417772</v>
      </c>
      <c r="C379" s="14">
        <v>0</v>
      </c>
      <c r="D379" s="37"/>
      <c r="E379" s="196"/>
      <c r="F379" s="8"/>
      <c r="G379" s="27"/>
      <c r="H379" s="27"/>
    </row>
    <row r="380" spans="1:8" ht="15">
      <c r="A380">
        <v>35600</v>
      </c>
      <c r="B380">
        <v>2.637169773824724</v>
      </c>
      <c r="C380" s="14">
        <v>0</v>
      </c>
      <c r="D380" s="37"/>
      <c r="E380" s="196"/>
      <c r="F380" s="8"/>
      <c r="G380" s="27"/>
      <c r="H380" s="27"/>
    </row>
    <row r="381" spans="1:8" ht="15">
      <c r="A381">
        <v>35700</v>
      </c>
      <c r="B381">
        <v>2.7090381457362871</v>
      </c>
      <c r="C381" s="14">
        <v>0</v>
      </c>
      <c r="D381" s="37"/>
      <c r="E381" s="196"/>
      <c r="F381" s="8"/>
      <c r="G381" s="27"/>
      <c r="H381" s="27"/>
    </row>
    <row r="382" spans="1:8" ht="15">
      <c r="A382">
        <v>35800</v>
      </c>
      <c r="B382">
        <v>2.739832843962517</v>
      </c>
      <c r="C382" s="14">
        <v>0</v>
      </c>
      <c r="D382" s="37"/>
      <c r="E382" s="196"/>
      <c r="F382" s="8"/>
      <c r="G382" s="27"/>
      <c r="H382" s="27"/>
    </row>
    <row r="383" spans="1:8" ht="15">
      <c r="A383">
        <v>35900</v>
      </c>
      <c r="B383">
        <v>2.769190904045189</v>
      </c>
      <c r="C383" s="14">
        <v>0</v>
      </c>
      <c r="D383" s="37"/>
      <c r="E383" s="196"/>
      <c r="F383" s="8"/>
      <c r="G383" s="27"/>
      <c r="H383" s="27"/>
    </row>
    <row r="384" spans="1:8" ht="15">
      <c r="A384">
        <v>36000</v>
      </c>
      <c r="B384">
        <v>2.8564912430736911</v>
      </c>
      <c r="C384" s="14">
        <v>0</v>
      </c>
      <c r="D384" s="37"/>
      <c r="E384" s="196"/>
      <c r="F384" s="8"/>
      <c r="G384" s="27"/>
      <c r="H384" s="27"/>
    </row>
    <row r="385" spans="1:8" ht="15">
      <c r="A385">
        <v>36100</v>
      </c>
      <c r="B385">
        <v>2.9210341925470118</v>
      </c>
      <c r="C385" s="14">
        <v>0</v>
      </c>
      <c r="D385" s="37"/>
      <c r="E385" s="196"/>
      <c r="F385" s="8"/>
      <c r="G385" s="27"/>
      <c r="H385" s="27"/>
    </row>
    <row r="386" spans="1:8" ht="15">
      <c r="A386">
        <v>36200</v>
      </c>
      <c r="B386">
        <v>3.0182200787626812</v>
      </c>
      <c r="C386" s="14">
        <v>0</v>
      </c>
      <c r="D386" s="37"/>
      <c r="E386" s="196"/>
      <c r="F386" s="8"/>
      <c r="G386" s="27"/>
      <c r="H386" s="27"/>
    </row>
    <row r="387" spans="1:8" ht="15">
      <c r="A387">
        <v>36300</v>
      </c>
      <c r="B387">
        <v>3.1157556915194111</v>
      </c>
      <c r="C387" s="14">
        <v>0</v>
      </c>
      <c r="D387" s="37"/>
      <c r="E387" s="196"/>
      <c r="F387" s="8"/>
      <c r="G387" s="27"/>
      <c r="H387" s="27"/>
    </row>
    <row r="388" spans="1:8" ht="15">
      <c r="A388">
        <v>36400</v>
      </c>
      <c r="B388">
        <v>3.1631784206319939</v>
      </c>
      <c r="C388" s="14">
        <v>0</v>
      </c>
      <c r="D388" s="37"/>
      <c r="E388" s="196"/>
      <c r="F388" s="8"/>
      <c r="G388" s="27"/>
      <c r="H388" s="27"/>
    </row>
    <row r="389" spans="1:8" ht="15">
      <c r="A389">
        <v>36500</v>
      </c>
      <c r="B389">
        <v>3.2190829584955338</v>
      </c>
      <c r="C389" s="14">
        <v>0</v>
      </c>
      <c r="D389" s="37"/>
      <c r="E389" s="196"/>
      <c r="F389" s="8"/>
      <c r="G389" s="27"/>
      <c r="H389" s="27"/>
    </row>
    <row r="390" spans="1:8" ht="15">
      <c r="A390">
        <v>36600</v>
      </c>
      <c r="B390">
        <v>3.3050828150024358</v>
      </c>
      <c r="C390" s="14">
        <v>0</v>
      </c>
      <c r="D390" s="37"/>
      <c r="E390" s="196"/>
      <c r="F390" s="8"/>
      <c r="G390" s="27"/>
      <c r="H390" s="27"/>
    </row>
    <row r="391" spans="1:8" ht="15">
      <c r="A391">
        <v>36700</v>
      </c>
      <c r="B391">
        <v>3.3497614011506021</v>
      </c>
      <c r="C391" s="14">
        <v>0</v>
      </c>
      <c r="D391" s="37"/>
      <c r="E391" s="196"/>
      <c r="F391" s="8"/>
      <c r="G391" s="27"/>
      <c r="H391" s="27"/>
    </row>
    <row r="392" spans="1:8" ht="15">
      <c r="A392">
        <v>36800</v>
      </c>
      <c r="B392">
        <v>3.395376704788617</v>
      </c>
      <c r="C392" s="14">
        <v>0</v>
      </c>
      <c r="D392" s="37"/>
      <c r="E392" s="196"/>
      <c r="F392" s="8"/>
      <c r="G392" s="27"/>
      <c r="H392" s="27"/>
    </row>
    <row r="393" spans="1:8" ht="15">
      <c r="A393">
        <v>36900</v>
      </c>
      <c r="B393">
        <v>3.4402068071851488</v>
      </c>
      <c r="C393" s="14">
        <v>0</v>
      </c>
      <c r="D393" s="37"/>
      <c r="E393" s="196"/>
      <c r="F393" s="8"/>
      <c r="G393" s="27"/>
      <c r="H393" s="27"/>
    </row>
    <row r="394" spans="1:8" ht="15">
      <c r="A394">
        <v>37000</v>
      </c>
      <c r="B394">
        <v>3.471160386294514</v>
      </c>
      <c r="C394" s="14">
        <v>0</v>
      </c>
      <c r="D394" s="37"/>
      <c r="E394" s="196"/>
      <c r="F394" s="8"/>
      <c r="G394" s="27"/>
      <c r="H394" s="27"/>
    </row>
    <row r="395" spans="1:8" ht="15">
      <c r="A395">
        <v>37100</v>
      </c>
      <c r="B395">
        <v>3.4587609178666412</v>
      </c>
      <c r="C395" s="14">
        <v>0</v>
      </c>
      <c r="D395" s="37"/>
      <c r="E395" s="196"/>
      <c r="F395" s="8"/>
      <c r="G395" s="27"/>
      <c r="H395" s="27"/>
    </row>
    <row r="396" spans="1:8" ht="15">
      <c r="A396">
        <v>37200</v>
      </c>
      <c r="B396">
        <v>3.394869084318799</v>
      </c>
      <c r="C396" s="14">
        <v>0</v>
      </c>
      <c r="D396" s="37"/>
      <c r="E396" s="196"/>
      <c r="F396" s="8"/>
      <c r="G396" s="27"/>
      <c r="H396" s="27"/>
    </row>
    <row r="397" spans="1:8" ht="15">
      <c r="A397">
        <v>37300</v>
      </c>
      <c r="B397">
        <v>3.3278245263872459</v>
      </c>
      <c r="C397" s="14">
        <v>0</v>
      </c>
      <c r="D397" s="37"/>
      <c r="E397" s="196"/>
      <c r="F397" s="8"/>
      <c r="G397" s="27"/>
      <c r="H397" s="27"/>
    </row>
    <row r="398" spans="1:8" ht="15">
      <c r="A398">
        <v>37400</v>
      </c>
      <c r="B398">
        <v>3.2610778562559521</v>
      </c>
      <c r="C398" s="14">
        <v>0</v>
      </c>
      <c r="D398" s="37"/>
      <c r="E398" s="196"/>
      <c r="F398" s="8"/>
      <c r="G398" s="27"/>
      <c r="H398" s="27"/>
    </row>
    <row r="399" spans="1:8" ht="15">
      <c r="A399">
        <v>37500</v>
      </c>
      <c r="B399">
        <v>3.1881035121492118</v>
      </c>
      <c r="C399" s="14">
        <v>0</v>
      </c>
      <c r="D399" s="37"/>
      <c r="E399" s="196"/>
      <c r="F399" s="8"/>
      <c r="G399" s="27"/>
      <c r="H399" s="27"/>
    </row>
    <row r="400" spans="1:8" ht="15">
      <c r="A400">
        <v>37600</v>
      </c>
      <c r="B400">
        <v>3.1065161146123899</v>
      </c>
      <c r="C400" s="14">
        <v>0</v>
      </c>
      <c r="D400" s="37"/>
      <c r="E400" s="196"/>
      <c r="F400" s="8"/>
      <c r="G400" s="27"/>
      <c r="H400" s="27"/>
    </row>
    <row r="401" spans="1:8" ht="15">
      <c r="A401">
        <v>37700</v>
      </c>
      <c r="B401">
        <v>3.0236946435553591</v>
      </c>
      <c r="C401" s="14">
        <v>0</v>
      </c>
      <c r="D401" s="37"/>
      <c r="E401" s="196"/>
      <c r="F401" s="8"/>
      <c r="G401" s="27"/>
      <c r="H401" s="27"/>
    </row>
    <row r="402" spans="1:8" ht="15">
      <c r="A402">
        <v>37800</v>
      </c>
      <c r="B402">
        <v>2.944080074276485</v>
      </c>
      <c r="C402" s="14">
        <v>0</v>
      </c>
      <c r="D402" s="37"/>
      <c r="E402" s="196"/>
      <c r="F402" s="8"/>
      <c r="G402" s="27"/>
      <c r="H402" s="27"/>
    </row>
    <row r="403" spans="1:8" ht="15">
      <c r="A403">
        <v>37900</v>
      </c>
      <c r="B403">
        <v>2.8748935191386238</v>
      </c>
      <c r="C403" s="14">
        <v>0</v>
      </c>
      <c r="D403" s="37"/>
      <c r="E403" s="196"/>
      <c r="F403" s="8"/>
      <c r="G403" s="27"/>
      <c r="H403" s="27"/>
    </row>
    <row r="404" spans="1:8" ht="15">
      <c r="A404">
        <v>38000</v>
      </c>
      <c r="B404">
        <v>2.8192516307044002</v>
      </c>
      <c r="C404" s="14">
        <v>0</v>
      </c>
      <c r="D404" s="37"/>
      <c r="E404" s="196"/>
      <c r="F404" s="8"/>
      <c r="G404" s="27"/>
      <c r="H404" s="27"/>
    </row>
    <row r="405" spans="1:8" ht="15">
      <c r="A405">
        <v>38100</v>
      </c>
      <c r="B405">
        <v>2.7248889296454588</v>
      </c>
      <c r="C405" s="14">
        <v>0</v>
      </c>
      <c r="D405" s="37"/>
      <c r="E405" s="196"/>
      <c r="F405" s="8"/>
      <c r="G405" s="27"/>
      <c r="H405" s="27"/>
    </row>
    <row r="406" spans="1:8" ht="15">
      <c r="A406">
        <v>38200</v>
      </c>
      <c r="B406">
        <v>2.6055400093704861</v>
      </c>
      <c r="C406" s="14">
        <v>0</v>
      </c>
      <c r="D406" s="37"/>
      <c r="E406" s="196"/>
      <c r="F406" s="8"/>
      <c r="G406" s="27"/>
      <c r="H406" s="27"/>
    </row>
    <row r="407" spans="1:8" ht="15">
      <c r="A407">
        <v>38300</v>
      </c>
      <c r="B407">
        <v>2.493518012047673</v>
      </c>
      <c r="C407" s="14">
        <v>0</v>
      </c>
      <c r="D407" s="37"/>
      <c r="E407" s="196"/>
      <c r="F407" s="8"/>
      <c r="G407" s="27"/>
      <c r="H407" s="27"/>
    </row>
    <row r="408" spans="1:8" ht="15">
      <c r="A408">
        <v>38400</v>
      </c>
      <c r="B408">
        <v>2.4118542083344612</v>
      </c>
      <c r="C408" s="14">
        <v>0</v>
      </c>
      <c r="D408" s="37"/>
      <c r="E408" s="196"/>
      <c r="F408" s="8"/>
      <c r="G408" s="27"/>
      <c r="H408" s="27"/>
    </row>
    <row r="409" spans="1:8" ht="15">
      <c r="A409">
        <v>38500</v>
      </c>
      <c r="B409">
        <v>2.3091357770091752</v>
      </c>
      <c r="C409" s="14">
        <v>0</v>
      </c>
      <c r="D409" s="37"/>
      <c r="E409" s="196"/>
      <c r="F409" s="8"/>
      <c r="G409" s="27"/>
      <c r="H409" s="27"/>
    </row>
    <row r="410" spans="1:8" ht="15">
      <c r="A410">
        <v>38600</v>
      </c>
      <c r="B410">
        <v>2.2274100451340928</v>
      </c>
      <c r="C410" s="14">
        <v>0</v>
      </c>
      <c r="D410" s="37"/>
      <c r="E410" s="196"/>
      <c r="F410" s="8"/>
      <c r="G410" s="27"/>
      <c r="H410" s="27"/>
    </row>
    <row r="411" spans="1:8" ht="15">
      <c r="A411">
        <v>38700</v>
      </c>
      <c r="B411">
        <v>2.1237103383705862</v>
      </c>
      <c r="C411" s="14">
        <v>0</v>
      </c>
      <c r="D411" s="37"/>
      <c r="E411" s="196"/>
      <c r="F411" s="8"/>
      <c r="G411" s="27"/>
      <c r="H411" s="27"/>
    </row>
    <row r="412" spans="1:8" ht="15">
      <c r="A412">
        <v>38800</v>
      </c>
      <c r="B412">
        <v>2.0387737332225702</v>
      </c>
      <c r="C412" s="14">
        <v>0</v>
      </c>
      <c r="D412" s="37"/>
      <c r="E412" s="196"/>
      <c r="F412" s="8"/>
      <c r="G412" s="27"/>
      <c r="H412" s="27"/>
    </row>
    <row r="413" spans="1:8" ht="15">
      <c r="A413">
        <v>38900</v>
      </c>
      <c r="B413">
        <v>1.9636339056459911</v>
      </c>
      <c r="C413" s="14">
        <v>0</v>
      </c>
      <c r="D413" s="37"/>
      <c r="E413" s="196"/>
      <c r="F413" s="8"/>
      <c r="G413" s="27"/>
      <c r="H413" s="27"/>
    </row>
    <row r="414" spans="1:8" ht="15">
      <c r="A414">
        <v>39000</v>
      </c>
      <c r="B414">
        <v>1.8834712708182619</v>
      </c>
      <c r="C414" s="14">
        <v>0</v>
      </c>
      <c r="D414" s="37"/>
      <c r="E414" s="196"/>
      <c r="F414" s="8"/>
      <c r="G414" s="27"/>
      <c r="H414" s="27"/>
    </row>
    <row r="415" spans="1:8" ht="15">
      <c r="A415">
        <v>39100</v>
      </c>
      <c r="B415">
        <v>1.827099115641744</v>
      </c>
      <c r="C415" s="14">
        <v>0</v>
      </c>
      <c r="D415" s="37"/>
      <c r="E415" s="196"/>
      <c r="F415" s="8"/>
      <c r="G415" s="27"/>
      <c r="H415" s="27"/>
    </row>
    <row r="416" spans="1:8" ht="15">
      <c r="A416">
        <v>39200</v>
      </c>
      <c r="B416">
        <v>1.805086250640215</v>
      </c>
      <c r="C416" s="14">
        <v>0</v>
      </c>
      <c r="D416" s="37"/>
      <c r="E416" s="196"/>
      <c r="F416" s="8"/>
      <c r="G416" s="27"/>
      <c r="H416" s="27"/>
    </row>
    <row r="417" spans="1:8" ht="15">
      <c r="A417">
        <v>39300</v>
      </c>
      <c r="B417">
        <v>1.7587889734018349</v>
      </c>
      <c r="C417" s="14">
        <v>0</v>
      </c>
      <c r="D417" s="37"/>
      <c r="E417" s="196"/>
      <c r="F417" s="8"/>
      <c r="G417" s="27"/>
      <c r="H417" s="27"/>
    </row>
    <row r="418" spans="1:8" ht="15">
      <c r="A418">
        <v>39400</v>
      </c>
      <c r="B418">
        <v>1.7221135948898341</v>
      </c>
      <c r="C418" s="14">
        <v>0</v>
      </c>
      <c r="D418" s="37"/>
      <c r="E418" s="196"/>
      <c r="F418" s="8"/>
      <c r="G418" s="27"/>
      <c r="H418" s="27"/>
    </row>
    <row r="419" spans="1:8" ht="15">
      <c r="A419">
        <v>39500</v>
      </c>
      <c r="B419">
        <v>1.728953620244482</v>
      </c>
      <c r="C419" s="14">
        <v>0</v>
      </c>
      <c r="D419" s="37"/>
      <c r="E419" s="196"/>
      <c r="F419" s="8"/>
      <c r="G419" s="27"/>
      <c r="H419" s="27"/>
    </row>
    <row r="420" spans="1:8" ht="15">
      <c r="A420">
        <v>39600</v>
      </c>
      <c r="B420">
        <v>1.7468756394950451</v>
      </c>
      <c r="C420" s="14">
        <v>0</v>
      </c>
      <c r="D420" s="37"/>
      <c r="E420" s="196"/>
      <c r="F420" s="8"/>
      <c r="G420" s="27"/>
      <c r="H420" s="27"/>
    </row>
    <row r="421" spans="1:8" ht="15">
      <c r="A421">
        <v>39700</v>
      </c>
      <c r="B421">
        <v>1.7711600438670421</v>
      </c>
      <c r="C421" s="14">
        <v>0</v>
      </c>
      <c r="D421" s="37"/>
      <c r="E421" s="196"/>
      <c r="F421" s="8"/>
      <c r="G421" s="27"/>
      <c r="H421" s="27"/>
    </row>
    <row r="422" spans="1:8" ht="15">
      <c r="A422">
        <v>39800</v>
      </c>
      <c r="B422">
        <v>1.821976937225998</v>
      </c>
      <c r="C422" s="14">
        <v>0</v>
      </c>
      <c r="D422" s="37"/>
      <c r="E422" s="196"/>
      <c r="F422" s="8"/>
      <c r="G422" s="27"/>
      <c r="H422" s="27"/>
    </row>
    <row r="423" spans="1:8" ht="15">
      <c r="A423">
        <v>39900</v>
      </c>
      <c r="B423">
        <v>1.8838282241698321</v>
      </c>
      <c r="C423" s="14">
        <v>0</v>
      </c>
      <c r="D423" s="37"/>
      <c r="E423" s="196"/>
      <c r="F423" s="8"/>
      <c r="G423" s="27"/>
      <c r="H423" s="27"/>
    </row>
    <row r="424" spans="1:8" ht="15">
      <c r="A424">
        <v>40000</v>
      </c>
      <c r="B424">
        <v>1.9426812830023721</v>
      </c>
      <c r="C424" s="14">
        <v>0</v>
      </c>
      <c r="D424" s="37"/>
      <c r="E424" s="196"/>
      <c r="F424" s="8"/>
      <c r="G424" s="27"/>
      <c r="H424" s="27"/>
    </row>
    <row r="425" spans="1:8" ht="15">
      <c r="A425">
        <v>40100</v>
      </c>
      <c r="B425">
        <v>1.959928582628691</v>
      </c>
      <c r="C425" s="14">
        <v>0</v>
      </c>
      <c r="D425" s="37"/>
      <c r="E425" s="196"/>
      <c r="F425" s="8"/>
      <c r="G425" s="27"/>
      <c r="H425" s="27"/>
    </row>
    <row r="426" spans="1:8" ht="15">
      <c r="A426">
        <v>40200</v>
      </c>
      <c r="B426">
        <v>1.972009389910738</v>
      </c>
      <c r="C426" s="14">
        <v>0</v>
      </c>
      <c r="D426" s="37"/>
      <c r="E426" s="196"/>
      <c r="F426" s="8"/>
      <c r="G426" s="27"/>
      <c r="H426" s="27"/>
    </row>
    <row r="427" spans="1:8" ht="15">
      <c r="A427">
        <v>40300</v>
      </c>
      <c r="B427">
        <v>2.010043686654654</v>
      </c>
      <c r="C427" s="14">
        <v>0</v>
      </c>
      <c r="D427" s="37"/>
      <c r="E427" s="196"/>
      <c r="F427" s="8"/>
      <c r="G427" s="27"/>
      <c r="H427" s="27"/>
    </row>
    <row r="428" spans="1:8" ht="15">
      <c r="A428">
        <v>40400</v>
      </c>
      <c r="B428">
        <v>2.0594446656569692</v>
      </c>
      <c r="C428" s="14">
        <v>0</v>
      </c>
      <c r="D428" s="37"/>
      <c r="E428" s="196"/>
      <c r="F428" s="8"/>
      <c r="G428" s="27"/>
      <c r="H428" s="27"/>
    </row>
    <row r="429" spans="1:8" ht="15">
      <c r="A429">
        <v>40500</v>
      </c>
      <c r="B429">
        <v>2.1250661151596262</v>
      </c>
      <c r="C429" s="14">
        <v>0</v>
      </c>
      <c r="D429" s="37"/>
      <c r="E429" s="196"/>
      <c r="F429" s="8"/>
      <c r="G429" s="27"/>
      <c r="H429" s="27"/>
    </row>
    <row r="430" spans="1:8" ht="15">
      <c r="A430">
        <v>40600</v>
      </c>
      <c r="B430">
        <v>2.226785729638578</v>
      </c>
      <c r="C430" s="14">
        <v>0</v>
      </c>
      <c r="D430" s="37"/>
      <c r="E430" s="196"/>
      <c r="F430" s="8"/>
      <c r="G430" s="27"/>
      <c r="H430" s="27"/>
    </row>
    <row r="431" spans="1:8" ht="15">
      <c r="A431">
        <v>40700</v>
      </c>
      <c r="B431">
        <v>2.3284834403088439</v>
      </c>
      <c r="C431" s="14">
        <v>0</v>
      </c>
      <c r="D431" s="37"/>
      <c r="E431" s="196"/>
      <c r="F431" s="8"/>
      <c r="G431" s="27"/>
      <c r="H431" s="27"/>
    </row>
    <row r="432" spans="1:8" ht="15">
      <c r="A432">
        <v>40800</v>
      </c>
      <c r="B432">
        <v>2.4383353205294611</v>
      </c>
      <c r="C432" s="14">
        <v>0</v>
      </c>
      <c r="D432" s="37"/>
      <c r="E432" s="196"/>
      <c r="F432" s="8"/>
      <c r="G432" s="27"/>
      <c r="H432" s="27"/>
    </row>
    <row r="433" spans="1:8" ht="15">
      <c r="A433">
        <v>40900</v>
      </c>
      <c r="B433">
        <v>2.539347591372803</v>
      </c>
      <c r="C433" s="14">
        <v>0</v>
      </c>
      <c r="D433" s="37"/>
      <c r="E433" s="196"/>
      <c r="F433" s="8"/>
      <c r="G433" s="27"/>
      <c r="H433" s="27"/>
    </row>
    <row r="434" spans="1:8" ht="15">
      <c r="A434">
        <v>41000</v>
      </c>
      <c r="B434">
        <v>2.6262041943476788</v>
      </c>
      <c r="C434" s="14">
        <v>0</v>
      </c>
      <c r="D434" s="37"/>
      <c r="E434" s="196"/>
      <c r="F434" s="8"/>
      <c r="G434" s="27"/>
      <c r="H434" s="27"/>
    </row>
    <row r="435" spans="1:8" ht="15">
      <c r="A435">
        <v>41100</v>
      </c>
      <c r="B435">
        <v>2.724919773495174</v>
      </c>
      <c r="C435" s="14">
        <v>0</v>
      </c>
      <c r="D435" s="37"/>
      <c r="E435" s="196"/>
      <c r="F435" s="8"/>
      <c r="G435" s="27"/>
      <c r="H435" s="27"/>
    </row>
    <row r="436" spans="1:8" ht="15">
      <c r="A436">
        <v>41200</v>
      </c>
      <c r="B436">
        <v>2.78512126512183</v>
      </c>
      <c r="C436" s="14">
        <v>0</v>
      </c>
      <c r="D436" s="37"/>
      <c r="E436" s="196"/>
      <c r="F436" s="8"/>
      <c r="G436" s="27"/>
      <c r="H436" s="27"/>
    </row>
    <row r="437" spans="1:8" ht="15">
      <c r="A437">
        <v>41300</v>
      </c>
      <c r="B437">
        <v>2.8344432504155752</v>
      </c>
      <c r="C437" s="14">
        <v>0</v>
      </c>
      <c r="D437" s="37"/>
      <c r="E437" s="196"/>
      <c r="F437" s="8"/>
      <c r="G437" s="27"/>
      <c r="H437" s="27"/>
    </row>
    <row r="438" spans="1:8" ht="15">
      <c r="A438">
        <v>41400</v>
      </c>
      <c r="B438">
        <v>2.904732896642912</v>
      </c>
      <c r="C438" s="14">
        <v>0</v>
      </c>
      <c r="D438" s="37"/>
      <c r="E438" s="196"/>
      <c r="F438" s="8"/>
      <c r="G438" s="27"/>
      <c r="H438" s="27"/>
    </row>
    <row r="439" spans="1:8" ht="15">
      <c r="A439">
        <v>41500</v>
      </c>
      <c r="B439">
        <v>2.9588982190961128</v>
      </c>
      <c r="C439" s="14">
        <v>0</v>
      </c>
      <c r="D439" s="37"/>
      <c r="E439" s="196"/>
      <c r="F439" s="8"/>
      <c r="G439" s="27"/>
      <c r="H439" s="27"/>
    </row>
    <row r="440" spans="1:8" ht="15">
      <c r="A440">
        <v>41600</v>
      </c>
      <c r="B440">
        <v>2.9633620257351372</v>
      </c>
      <c r="C440" s="14">
        <v>0</v>
      </c>
      <c r="D440" s="37"/>
      <c r="E440" s="196"/>
      <c r="F440" s="8"/>
      <c r="G440" s="27"/>
      <c r="H440" s="27"/>
    </row>
    <row r="441" spans="1:8" ht="15">
      <c r="A441">
        <v>41700</v>
      </c>
      <c r="B441">
        <v>2.9658441975624328</v>
      </c>
      <c r="C441" s="14">
        <v>0</v>
      </c>
      <c r="D441" s="37"/>
      <c r="E441" s="196"/>
      <c r="F441" s="8"/>
      <c r="G441" s="27"/>
      <c r="H441" s="27"/>
    </row>
    <row r="442" spans="1:8" ht="15">
      <c r="A442">
        <v>41800</v>
      </c>
      <c r="B442">
        <v>2.9582533754253859</v>
      </c>
      <c r="C442" s="14">
        <v>0</v>
      </c>
      <c r="D442" s="37"/>
      <c r="E442" s="196"/>
      <c r="F442" s="8"/>
      <c r="G442" s="27"/>
      <c r="H442" s="27"/>
    </row>
    <row r="443" spans="1:8" ht="15">
      <c r="A443">
        <v>41900</v>
      </c>
      <c r="B443">
        <v>2.9438828382203042</v>
      </c>
      <c r="C443" s="14">
        <v>0</v>
      </c>
      <c r="D443" s="37"/>
      <c r="E443" s="196"/>
      <c r="F443" s="8"/>
      <c r="G443" s="27"/>
      <c r="H443" s="27"/>
    </row>
    <row r="444" spans="1:8" ht="15">
      <c r="A444">
        <v>42000</v>
      </c>
      <c r="B444">
        <v>2.9209055527780952</v>
      </c>
      <c r="C444" s="14">
        <v>0</v>
      </c>
      <c r="D444" s="37"/>
      <c r="E444" s="196"/>
      <c r="F444" s="8"/>
      <c r="G444" s="27"/>
      <c r="H444" s="27"/>
    </row>
    <row r="445" spans="1:8" ht="15">
      <c r="A445">
        <v>42100</v>
      </c>
      <c r="B445">
        <v>2.9022676553151432</v>
      </c>
      <c r="C445" s="14">
        <v>0</v>
      </c>
      <c r="D445" s="37"/>
      <c r="E445" s="196"/>
      <c r="F445" s="8"/>
      <c r="G445" s="27"/>
      <c r="H445" s="27"/>
    </row>
    <row r="446" spans="1:8" ht="15">
      <c r="A446">
        <v>42200</v>
      </c>
      <c r="B446">
        <v>2.9064736471869419</v>
      </c>
      <c r="C446" s="14">
        <v>0</v>
      </c>
      <c r="D446" s="37"/>
      <c r="E446" s="196"/>
      <c r="F446" s="8"/>
      <c r="G446" s="27"/>
      <c r="H446" s="27"/>
    </row>
    <row r="447" spans="1:8" ht="15">
      <c r="A447">
        <v>42300</v>
      </c>
      <c r="B447">
        <v>2.9378100768951749</v>
      </c>
      <c r="C447" s="14">
        <v>0</v>
      </c>
      <c r="D447" s="37"/>
      <c r="E447" s="196"/>
      <c r="F447" s="8"/>
      <c r="G447" s="27"/>
      <c r="H447" s="27"/>
    </row>
    <row r="448" spans="1:8" ht="15">
      <c r="A448">
        <v>42400</v>
      </c>
      <c r="B448">
        <v>2.9891201280665309</v>
      </c>
      <c r="C448" s="14">
        <v>0</v>
      </c>
      <c r="D448" s="37"/>
      <c r="E448" s="196"/>
      <c r="F448" s="8"/>
      <c r="G448" s="27"/>
      <c r="H448" s="27"/>
    </row>
    <row r="449" spans="1:8" ht="15">
      <c r="A449">
        <v>42500</v>
      </c>
      <c r="B449">
        <v>3.0392221016103349</v>
      </c>
      <c r="C449" s="14">
        <v>0</v>
      </c>
      <c r="D449" s="37"/>
      <c r="E449" s="196"/>
      <c r="F449" s="8"/>
      <c r="G449" s="27"/>
      <c r="H449" s="27"/>
    </row>
    <row r="450" spans="1:8" ht="15">
      <c r="A450">
        <v>42600</v>
      </c>
      <c r="B450">
        <v>3.085389216557815</v>
      </c>
      <c r="C450" s="14">
        <v>0</v>
      </c>
      <c r="D450" s="37"/>
      <c r="E450" s="196"/>
      <c r="F450" s="8"/>
      <c r="G450" s="27"/>
      <c r="H450" s="27"/>
    </row>
    <row r="451" spans="1:8" ht="15">
      <c r="A451">
        <v>42700</v>
      </c>
      <c r="B451">
        <v>3.1443305012220431</v>
      </c>
      <c r="C451" s="14">
        <v>0</v>
      </c>
      <c r="D451" s="37"/>
      <c r="E451" s="196"/>
      <c r="F451" s="8"/>
      <c r="G451" s="27"/>
      <c r="H451" s="27"/>
    </row>
    <row r="452" spans="1:8" ht="15">
      <c r="A452">
        <v>42800</v>
      </c>
      <c r="B452">
        <v>3.2121317724585201</v>
      </c>
      <c r="C452" s="14">
        <v>0</v>
      </c>
      <c r="D452" s="37"/>
      <c r="E452" s="196"/>
      <c r="F452" s="8"/>
      <c r="G452" s="27"/>
      <c r="H452" s="27"/>
    </row>
    <row r="453" spans="1:8" ht="15">
      <c r="A453">
        <v>42900</v>
      </c>
      <c r="B453">
        <v>3.286265197340867</v>
      </c>
      <c r="C453" s="14">
        <v>0</v>
      </c>
      <c r="D453" s="37"/>
      <c r="E453" s="196"/>
      <c r="F453" s="8"/>
      <c r="G453" s="27"/>
      <c r="H453" s="27"/>
    </row>
    <row r="454" spans="1:8" ht="15">
      <c r="A454">
        <v>43000</v>
      </c>
      <c r="B454">
        <v>3.366455218979354</v>
      </c>
      <c r="C454" s="14">
        <v>0</v>
      </c>
      <c r="D454" s="37"/>
      <c r="E454" s="196"/>
      <c r="F454" s="8"/>
      <c r="G454" s="27"/>
      <c r="H454" s="27"/>
    </row>
    <row r="455" spans="1:8" ht="15">
      <c r="A455">
        <v>43100</v>
      </c>
      <c r="B455">
        <v>3.456263160558422</v>
      </c>
      <c r="C455" s="14">
        <v>0</v>
      </c>
      <c r="D455" s="37"/>
      <c r="E455" s="196"/>
      <c r="F455" s="8"/>
      <c r="G455" s="27"/>
      <c r="H455" s="27"/>
    </row>
    <row r="456" spans="1:8" ht="15">
      <c r="A456">
        <v>43200</v>
      </c>
      <c r="B456">
        <v>3.5554959259565071</v>
      </c>
      <c r="C456" s="14">
        <v>0</v>
      </c>
      <c r="D456" s="37"/>
      <c r="E456" s="196"/>
      <c r="F456" s="8"/>
      <c r="G456" s="27"/>
      <c r="H456" s="27"/>
    </row>
    <row r="457" spans="1:8" ht="15">
      <c r="A457">
        <v>43300</v>
      </c>
      <c r="B457">
        <v>3.6743084251907021</v>
      </c>
      <c r="C457" s="14">
        <v>0</v>
      </c>
      <c r="D457" s="37"/>
      <c r="E457" s="196"/>
      <c r="F457" s="8"/>
      <c r="G457" s="27"/>
      <c r="H457" s="27"/>
    </row>
    <row r="458" spans="1:8" ht="15">
      <c r="A458">
        <v>43400</v>
      </c>
      <c r="B458">
        <v>3.7787870553592029</v>
      </c>
      <c r="C458" s="14">
        <v>0</v>
      </c>
      <c r="D458" s="37"/>
      <c r="E458" s="196"/>
      <c r="F458" s="8"/>
      <c r="G458" s="27"/>
      <c r="H458" s="27"/>
    </row>
    <row r="459" spans="1:8" ht="15">
      <c r="A459">
        <v>43500</v>
      </c>
      <c r="B459">
        <v>3.8916341526575589</v>
      </c>
      <c r="C459" s="14">
        <v>0</v>
      </c>
      <c r="D459" s="37"/>
      <c r="E459" s="196"/>
      <c r="F459" s="8"/>
      <c r="G459" s="27"/>
      <c r="H459" s="27"/>
    </row>
    <row r="460" spans="1:8" ht="15">
      <c r="A460">
        <v>43600</v>
      </c>
      <c r="B460">
        <v>3.9968103237956139</v>
      </c>
      <c r="C460" s="14">
        <v>0</v>
      </c>
      <c r="D460" s="37"/>
      <c r="E460" s="196"/>
      <c r="F460" s="8"/>
      <c r="G460" s="27"/>
      <c r="H460" s="27"/>
    </row>
    <row r="461" spans="1:8" ht="15">
      <c r="A461">
        <v>43700</v>
      </c>
      <c r="B461">
        <v>4.1049078311644394</v>
      </c>
      <c r="C461" s="14">
        <v>0</v>
      </c>
      <c r="D461" s="37"/>
      <c r="E461" s="196"/>
      <c r="F461" s="8"/>
      <c r="G461" s="27"/>
      <c r="H461" s="27"/>
    </row>
    <row r="462" spans="1:8" ht="15">
      <c r="A462">
        <v>43800</v>
      </c>
      <c r="B462">
        <v>4.1912144976302557</v>
      </c>
      <c r="C462" s="14">
        <v>0</v>
      </c>
      <c r="D462" s="37"/>
      <c r="E462" s="196"/>
      <c r="F462" s="8"/>
      <c r="G462" s="27"/>
      <c r="H462" s="27"/>
    </row>
    <row r="463" spans="1:8" ht="15">
      <c r="A463">
        <v>43900</v>
      </c>
      <c r="B463">
        <v>4.2615728147080736</v>
      </c>
      <c r="C463" s="14">
        <v>0</v>
      </c>
      <c r="D463" s="37"/>
      <c r="E463" s="196"/>
      <c r="F463" s="8"/>
      <c r="G463" s="27"/>
      <c r="H463" s="27"/>
    </row>
    <row r="464" spans="1:8" ht="15">
      <c r="A464">
        <v>44000</v>
      </c>
      <c r="B464">
        <v>4.2954668580222233</v>
      </c>
      <c r="C464" s="14">
        <v>0</v>
      </c>
      <c r="D464" s="37"/>
      <c r="E464" s="196"/>
      <c r="F464" s="8"/>
      <c r="G464" s="27"/>
      <c r="H464" s="27"/>
    </row>
    <row r="465" spans="1:8" ht="15">
      <c r="A465">
        <v>44100</v>
      </c>
      <c r="B465">
        <v>4.3246807554862698</v>
      </c>
      <c r="C465" s="14">
        <v>0</v>
      </c>
      <c r="D465" s="37"/>
      <c r="E465" s="196"/>
      <c r="F465" s="8"/>
      <c r="G465" s="27"/>
      <c r="H465" s="27"/>
    </row>
    <row r="466" spans="1:8" ht="15">
      <c r="A466">
        <v>44200</v>
      </c>
      <c r="B466">
        <v>4.3414374091045724</v>
      </c>
      <c r="C466" s="14">
        <v>0</v>
      </c>
      <c r="D466" s="37"/>
      <c r="E466" s="196"/>
      <c r="F466" s="8"/>
      <c r="G466" s="27"/>
      <c r="H466" s="27"/>
    </row>
    <row r="467" spans="1:8" ht="15">
      <c r="A467">
        <v>44300</v>
      </c>
      <c r="B467">
        <v>4.3350161259968436</v>
      </c>
      <c r="C467" s="14">
        <v>0</v>
      </c>
      <c r="D467" s="37"/>
      <c r="E467" s="196"/>
      <c r="F467" s="8"/>
      <c r="G467" s="27"/>
      <c r="H467" s="27"/>
    </row>
    <row r="468" spans="1:8" ht="15">
      <c r="A468">
        <v>44400</v>
      </c>
      <c r="B468">
        <v>4.3404654292581313</v>
      </c>
      <c r="C468" s="14">
        <v>0</v>
      </c>
      <c r="D468" s="37"/>
      <c r="E468" s="196"/>
      <c r="F468" s="8"/>
      <c r="G468" s="27"/>
      <c r="H468" s="27"/>
    </row>
    <row r="469" spans="1:8" ht="15">
      <c r="A469">
        <v>44500</v>
      </c>
      <c r="B469">
        <v>4.3037717650568652</v>
      </c>
      <c r="C469" s="14">
        <v>0</v>
      </c>
      <c r="D469" s="37"/>
      <c r="E469" s="196"/>
      <c r="F469" s="8"/>
      <c r="G469" s="27"/>
      <c r="H469" s="27"/>
    </row>
    <row r="470" spans="1:8" ht="15">
      <c r="A470">
        <v>44600</v>
      </c>
      <c r="B470">
        <v>4.2187977059953141</v>
      </c>
      <c r="C470" s="14">
        <v>0</v>
      </c>
      <c r="D470" s="37"/>
      <c r="E470" s="196"/>
      <c r="F470" s="8"/>
      <c r="G470" s="27"/>
      <c r="H470" s="27"/>
    </row>
    <row r="471" spans="1:8" ht="15">
      <c r="A471">
        <v>44700</v>
      </c>
      <c r="B471">
        <v>4.1157638079025114</v>
      </c>
      <c r="C471" s="14">
        <v>0</v>
      </c>
      <c r="D471" s="37"/>
      <c r="E471" s="196"/>
      <c r="F471" s="8"/>
      <c r="G471" s="27"/>
      <c r="H471" s="27"/>
    </row>
    <row r="472" spans="1:8" ht="15">
      <c r="A472">
        <v>44800</v>
      </c>
      <c r="B472">
        <v>3.9944281035698741</v>
      </c>
      <c r="C472" s="14">
        <v>0</v>
      </c>
      <c r="D472" s="37"/>
      <c r="E472" s="196"/>
      <c r="F472" s="8"/>
      <c r="G472" s="27"/>
      <c r="H472" s="27"/>
    </row>
    <row r="473" spans="1:8" ht="15">
      <c r="A473">
        <v>44900</v>
      </c>
      <c r="B473">
        <v>3.8670541908862792</v>
      </c>
      <c r="C473" s="14">
        <v>0</v>
      </c>
      <c r="D473" s="37"/>
      <c r="E473" s="196"/>
      <c r="F473" s="8"/>
      <c r="G473" s="27"/>
      <c r="H473" s="27"/>
    </row>
    <row r="474" spans="1:8" ht="15">
      <c r="A474">
        <v>45000</v>
      </c>
      <c r="B474">
        <v>3.7306830654000578</v>
      </c>
      <c r="C474" s="14">
        <v>0</v>
      </c>
      <c r="D474" s="37"/>
      <c r="E474" s="196"/>
      <c r="F474" s="8"/>
      <c r="G474" s="27"/>
      <c r="H474" s="27"/>
    </row>
    <row r="475" spans="1:8" ht="15">
      <c r="A475">
        <v>45100</v>
      </c>
      <c r="B475">
        <v>3.5931493514812018</v>
      </c>
      <c r="C475" s="14">
        <v>0</v>
      </c>
      <c r="D475" s="37"/>
      <c r="E475" s="196"/>
      <c r="F475" s="8"/>
      <c r="G475" s="27"/>
      <c r="H475" s="27"/>
    </row>
    <row r="476" spans="1:8" ht="15">
      <c r="A476">
        <v>45200</v>
      </c>
      <c r="B476">
        <v>3.4471000013189719</v>
      </c>
      <c r="C476" s="14">
        <v>0</v>
      </c>
      <c r="D476" s="37"/>
      <c r="E476" s="196"/>
      <c r="F476" s="8"/>
      <c r="G476" s="27"/>
      <c r="H476" s="27"/>
    </row>
    <row r="477" spans="1:8" ht="15">
      <c r="A477">
        <v>45300</v>
      </c>
      <c r="B477">
        <v>3.285751041989045</v>
      </c>
      <c r="C477" s="14">
        <v>0</v>
      </c>
      <c r="D477" s="37"/>
      <c r="E477" s="196"/>
      <c r="F477" s="8"/>
      <c r="G477" s="27"/>
      <c r="H477" s="27"/>
    </row>
    <row r="478" spans="1:8" ht="15">
      <c r="A478">
        <v>45400</v>
      </c>
      <c r="B478">
        <v>3.1058435732418839</v>
      </c>
      <c r="C478" s="14">
        <v>0</v>
      </c>
      <c r="D478" s="37"/>
      <c r="E478" s="196"/>
      <c r="F478" s="8"/>
      <c r="G478" s="27"/>
      <c r="H478" s="27"/>
    </row>
    <row r="479" spans="1:8" ht="15">
      <c r="A479">
        <v>45500</v>
      </c>
      <c r="B479">
        <v>2.9126020706675599</v>
      </c>
      <c r="C479" s="14">
        <v>0</v>
      </c>
      <c r="D479" s="37"/>
      <c r="E479" s="196"/>
      <c r="F479" s="8"/>
      <c r="G479" s="27"/>
      <c r="H479" s="27"/>
    </row>
    <row r="480" spans="1:8" ht="15">
      <c r="A480">
        <v>45600</v>
      </c>
      <c r="B480">
        <v>2.7148097159621898</v>
      </c>
      <c r="C480" s="14">
        <v>0</v>
      </c>
      <c r="D480" s="37"/>
      <c r="E480" s="196"/>
      <c r="F480" s="8"/>
      <c r="G480" s="27"/>
      <c r="H480" s="27"/>
    </row>
    <row r="481" spans="1:8" ht="15">
      <c r="A481">
        <v>45700</v>
      </c>
      <c r="B481">
        <v>2.5179877024189068</v>
      </c>
      <c r="C481" s="14">
        <v>0</v>
      </c>
      <c r="D481" s="37"/>
      <c r="E481" s="196"/>
      <c r="F481" s="8"/>
      <c r="G481" s="27"/>
      <c r="H481" s="27"/>
    </row>
    <row r="482" spans="1:8" ht="15">
      <c r="A482">
        <v>45800</v>
      </c>
      <c r="B482">
        <v>2.3191602687799668</v>
      </c>
      <c r="C482" s="14">
        <v>0</v>
      </c>
      <c r="D482" s="37"/>
      <c r="E482" s="196"/>
      <c r="F482" s="8"/>
      <c r="G482" s="27"/>
      <c r="H482" s="27"/>
    </row>
    <row r="483" spans="1:8" ht="15">
      <c r="A483">
        <v>45900</v>
      </c>
      <c r="B483">
        <v>2.185157203174128</v>
      </c>
      <c r="C483" s="14">
        <v>0</v>
      </c>
      <c r="D483" s="37"/>
      <c r="E483" s="196"/>
      <c r="F483" s="8"/>
      <c r="G483" s="27"/>
      <c r="H483" s="27"/>
    </row>
    <row r="484" spans="1:8" ht="15">
      <c r="A484">
        <v>46000</v>
      </c>
      <c r="B484">
        <v>2.0743624125211109</v>
      </c>
      <c r="C484" s="14">
        <v>0</v>
      </c>
      <c r="D484" s="37"/>
      <c r="E484" s="196"/>
      <c r="F484" s="8"/>
      <c r="G484" s="27"/>
      <c r="H484" s="27"/>
    </row>
    <row r="485" spans="1:8" ht="15">
      <c r="A485">
        <v>46100</v>
      </c>
      <c r="B485">
        <v>1.967728031419256</v>
      </c>
      <c r="C485" s="14">
        <v>0</v>
      </c>
      <c r="D485" s="37"/>
      <c r="E485" s="196"/>
      <c r="F485" s="8"/>
      <c r="G485" s="27"/>
      <c r="H485" s="27"/>
    </row>
    <row r="486" spans="1:8" ht="15">
      <c r="A486">
        <v>46200</v>
      </c>
      <c r="B486">
        <v>1.85482439965142</v>
      </c>
      <c r="C486" s="14">
        <v>0</v>
      </c>
      <c r="D486" s="37"/>
      <c r="E486" s="196"/>
      <c r="F486" s="8"/>
      <c r="G486" s="27"/>
      <c r="H486" s="27"/>
    </row>
    <row r="487" spans="1:8" ht="15">
      <c r="A487">
        <v>46300</v>
      </c>
      <c r="B487">
        <v>1.734268914923121</v>
      </c>
      <c r="C487" s="14">
        <v>0</v>
      </c>
      <c r="D487" s="37"/>
      <c r="E487" s="196"/>
      <c r="F487" s="8"/>
      <c r="G487" s="27"/>
      <c r="H487" s="27"/>
    </row>
    <row r="488" spans="1:8" ht="15">
      <c r="A488">
        <v>46400</v>
      </c>
      <c r="B488">
        <v>1.6276107067741921</v>
      </c>
      <c r="C488" s="14">
        <v>0</v>
      </c>
      <c r="D488" s="37"/>
      <c r="E488" s="196"/>
      <c r="F488" s="8"/>
      <c r="G488" s="27"/>
      <c r="H488" s="27"/>
    </row>
    <row r="489" spans="1:8" ht="15">
      <c r="A489">
        <v>46500</v>
      </c>
      <c r="B489">
        <v>1.509877812785021</v>
      </c>
      <c r="C489" s="14">
        <v>0</v>
      </c>
      <c r="D489" s="37"/>
      <c r="E489" s="196"/>
      <c r="F489" s="8"/>
      <c r="G489" s="27"/>
      <c r="H489" s="27"/>
    </row>
    <row r="490" spans="1:8" ht="15">
      <c r="A490">
        <v>46600</v>
      </c>
      <c r="B490">
        <v>1.436471793064982</v>
      </c>
      <c r="C490" s="14">
        <v>0</v>
      </c>
      <c r="D490" s="37"/>
      <c r="E490" s="196"/>
      <c r="F490" s="8"/>
      <c r="G490" s="27"/>
      <c r="H490" s="27"/>
    </row>
    <row r="491" spans="1:8" ht="15">
      <c r="A491">
        <v>46700</v>
      </c>
      <c r="B491">
        <v>1.4653592532664561</v>
      </c>
      <c r="C491" s="14">
        <v>0</v>
      </c>
      <c r="D491" s="37"/>
      <c r="E491" s="196"/>
      <c r="F491" s="8"/>
      <c r="G491" s="27"/>
      <c r="H491" s="27"/>
    </row>
    <row r="492" spans="1:8" ht="15">
      <c r="A492">
        <v>46800</v>
      </c>
      <c r="B492">
        <v>1.49029151481443</v>
      </c>
      <c r="C492" s="14">
        <v>0</v>
      </c>
      <c r="D492" s="37"/>
      <c r="E492" s="196"/>
      <c r="F492" s="8"/>
      <c r="G492" s="27"/>
      <c r="H492" s="27"/>
    </row>
    <row r="493" spans="1:8" ht="15">
      <c r="A493">
        <v>46900</v>
      </c>
      <c r="B493">
        <v>1.533721702369917</v>
      </c>
      <c r="C493" s="14">
        <v>0</v>
      </c>
      <c r="D493" s="37"/>
      <c r="E493" s="196"/>
      <c r="F493" s="8"/>
      <c r="G493" s="27"/>
      <c r="H493" s="27"/>
    </row>
    <row r="494" spans="1:8" ht="15">
      <c r="A494">
        <v>47000</v>
      </c>
      <c r="B494">
        <v>1.64171928442272</v>
      </c>
      <c r="C494" s="14">
        <v>0</v>
      </c>
      <c r="D494" s="37"/>
      <c r="E494" s="196"/>
      <c r="F494" s="8"/>
      <c r="G494" s="27"/>
      <c r="H494" s="27"/>
    </row>
    <row r="495" spans="1:8" ht="15">
      <c r="A495">
        <v>47100</v>
      </c>
      <c r="B495">
        <v>1.820484174745332</v>
      </c>
      <c r="C495" s="14">
        <v>0</v>
      </c>
      <c r="D495" s="37"/>
      <c r="E495" s="196"/>
      <c r="F495" s="8"/>
      <c r="G495" s="27"/>
      <c r="H495" s="27"/>
    </row>
    <row r="496" spans="1:8" ht="15">
      <c r="A496">
        <v>47200</v>
      </c>
      <c r="B496">
        <v>2.0446687736438212</v>
      </c>
      <c r="C496" s="14">
        <v>0</v>
      </c>
      <c r="D496" s="37"/>
      <c r="E496" s="196"/>
      <c r="F496" s="8"/>
      <c r="G496" s="27"/>
      <c r="H496" s="27"/>
    </row>
    <row r="497" spans="1:8" ht="15">
      <c r="A497">
        <v>47300</v>
      </c>
      <c r="B497">
        <v>2.3102177511009359</v>
      </c>
      <c r="C497" s="14">
        <v>0</v>
      </c>
      <c r="D497" s="37"/>
      <c r="E497" s="196"/>
      <c r="F497" s="8"/>
      <c r="G497" s="27"/>
      <c r="H497" s="27"/>
    </row>
    <row r="498" spans="1:8" ht="15">
      <c r="A498">
        <v>47400</v>
      </c>
      <c r="B498">
        <v>2.5870309278786858</v>
      </c>
      <c r="C498" s="14">
        <v>0</v>
      </c>
      <c r="D498" s="37"/>
      <c r="E498" s="196"/>
      <c r="F498" s="8"/>
      <c r="G498" s="27"/>
      <c r="H498" s="27"/>
    </row>
    <row r="499" spans="1:8" ht="15">
      <c r="A499">
        <v>47500</v>
      </c>
      <c r="B499">
        <v>2.9302365224782529</v>
      </c>
      <c r="C499" s="14">
        <v>0</v>
      </c>
      <c r="D499" s="37"/>
      <c r="E499" s="196"/>
      <c r="F499" s="8"/>
      <c r="G499" s="27"/>
      <c r="H499" s="27"/>
    </row>
    <row r="500" spans="1:8" ht="15">
      <c r="A500">
        <v>47600</v>
      </c>
      <c r="B500">
        <v>3.27228380189581</v>
      </c>
      <c r="C500" s="14">
        <v>0</v>
      </c>
      <c r="D500" s="37"/>
      <c r="E500" s="196"/>
      <c r="F500" s="8"/>
      <c r="G500" s="27"/>
      <c r="H500" s="27"/>
    </row>
    <row r="501" spans="1:8" ht="15">
      <c r="A501">
        <v>47700</v>
      </c>
      <c r="B501">
        <v>3.644779937052931</v>
      </c>
      <c r="C501" s="14">
        <v>0</v>
      </c>
      <c r="D501" s="37"/>
      <c r="E501" s="196"/>
      <c r="F501" s="8"/>
      <c r="G501" s="27"/>
      <c r="H501" s="27"/>
    </row>
    <row r="502" spans="1:8" ht="15">
      <c r="A502">
        <v>47800</v>
      </c>
      <c r="B502">
        <v>4.0532650138760573</v>
      </c>
      <c r="C502" s="14">
        <v>0</v>
      </c>
      <c r="D502" s="37"/>
      <c r="E502" s="196"/>
      <c r="F502" s="8"/>
      <c r="G502" s="27"/>
      <c r="H502" s="27"/>
    </row>
    <row r="503" spans="1:8" ht="15">
      <c r="A503">
        <v>47900</v>
      </c>
      <c r="B503">
        <v>4.4907962497489962</v>
      </c>
      <c r="C503" s="14">
        <v>0</v>
      </c>
      <c r="D503" s="37"/>
      <c r="E503" s="196"/>
      <c r="F503" s="8"/>
      <c r="G503" s="27"/>
      <c r="H503" s="27"/>
    </row>
    <row r="504" spans="1:8" ht="15">
      <c r="A504">
        <v>48000</v>
      </c>
      <c r="B504">
        <v>4.8911146753184198</v>
      </c>
      <c r="C504" s="14">
        <v>0</v>
      </c>
      <c r="D504" s="37"/>
      <c r="E504" s="196"/>
      <c r="F504" s="8"/>
      <c r="G504" s="27"/>
      <c r="H504" s="27"/>
    </row>
    <row r="505" spans="1:8" ht="15">
      <c r="A505">
        <v>48100</v>
      </c>
      <c r="B505">
        <v>5.2567960711613182</v>
      </c>
      <c r="C505" s="14">
        <v>0</v>
      </c>
      <c r="D505" s="37"/>
      <c r="E505" s="196"/>
      <c r="F505" s="8"/>
      <c r="G505" s="27"/>
      <c r="H505" s="27"/>
    </row>
    <row r="506" spans="1:8" ht="15">
      <c r="A506">
        <v>48200</v>
      </c>
      <c r="B506">
        <v>5.6085366650464152</v>
      </c>
      <c r="C506" s="14">
        <v>0</v>
      </c>
      <c r="D506" s="37"/>
      <c r="E506" s="196"/>
      <c r="F506" s="8"/>
      <c r="G506" s="27"/>
      <c r="H506" s="27"/>
    </row>
    <row r="507" spans="1:8" ht="15">
      <c r="A507">
        <v>48300</v>
      </c>
      <c r="B507">
        <v>5.9383723797668608</v>
      </c>
      <c r="C507" s="14">
        <v>0</v>
      </c>
      <c r="D507" s="37"/>
      <c r="E507" s="196"/>
      <c r="F507" s="8"/>
      <c r="G507" s="27"/>
      <c r="H507" s="27"/>
    </row>
    <row r="508" spans="1:8" ht="15">
      <c r="A508">
        <v>48400</v>
      </c>
      <c r="B508">
        <v>6.2453697375144657</v>
      </c>
      <c r="C508" s="14">
        <v>0</v>
      </c>
      <c r="D508" s="37"/>
      <c r="E508" s="196"/>
      <c r="F508" s="8"/>
      <c r="G508" s="27"/>
      <c r="H508" s="27"/>
    </row>
    <row r="509" spans="1:8" ht="15">
      <c r="A509">
        <v>48500</v>
      </c>
      <c r="B509">
        <v>6.5296856960858918</v>
      </c>
      <c r="C509" s="14">
        <v>0</v>
      </c>
      <c r="D509" s="37"/>
      <c r="E509" s="196"/>
      <c r="F509" s="8"/>
      <c r="G509" s="27"/>
      <c r="H509" s="27"/>
    </row>
    <row r="510" spans="1:8" ht="15">
      <c r="A510">
        <v>48600</v>
      </c>
      <c r="B510">
        <v>6.8063269959804984</v>
      </c>
      <c r="C510" s="14">
        <v>0</v>
      </c>
      <c r="D510" s="37"/>
      <c r="E510" s="196"/>
      <c r="F510" s="8"/>
      <c r="G510" s="27"/>
      <c r="H510" s="27"/>
    </row>
    <row r="511" spans="1:8" ht="15">
      <c r="A511">
        <v>48700</v>
      </c>
      <c r="B511">
        <v>7.0404242738163703</v>
      </c>
      <c r="C511" s="14">
        <v>0</v>
      </c>
      <c r="D511" s="37"/>
      <c r="E511" s="196"/>
      <c r="F511" s="8"/>
      <c r="G511" s="27"/>
      <c r="H511" s="27"/>
    </row>
    <row r="512" spans="1:8" ht="15">
      <c r="A512">
        <v>48800</v>
      </c>
      <c r="B512">
        <v>7.2137743705414437</v>
      </c>
      <c r="C512" s="14">
        <v>0</v>
      </c>
      <c r="D512" s="37"/>
      <c r="E512" s="196"/>
      <c r="F512" s="8"/>
      <c r="G512" s="27"/>
      <c r="H512" s="27"/>
    </row>
    <row r="513" spans="1:8" ht="15">
      <c r="A513">
        <v>48900</v>
      </c>
      <c r="B513">
        <v>7.4110197769564934</v>
      </c>
      <c r="C513" s="14">
        <v>0</v>
      </c>
      <c r="D513" s="37"/>
      <c r="E513" s="196"/>
      <c r="F513" s="8"/>
      <c r="G513" s="27"/>
      <c r="H513" s="27"/>
    </row>
    <row r="514" spans="1:8" ht="15">
      <c r="A514">
        <v>49000</v>
      </c>
      <c r="B514">
        <v>7.616769374720036</v>
      </c>
      <c r="C514" s="14">
        <v>0</v>
      </c>
      <c r="D514" s="37"/>
      <c r="E514" s="196"/>
      <c r="F514" s="8"/>
      <c r="G514" s="27"/>
      <c r="H514" s="27"/>
    </row>
    <row r="515" spans="1:8" ht="15">
      <c r="A515">
        <v>49100</v>
      </c>
      <c r="B515">
        <v>7.7629249586846072</v>
      </c>
      <c r="C515" s="14">
        <v>0</v>
      </c>
      <c r="D515" s="37"/>
      <c r="E515" s="196"/>
      <c r="F515" s="8"/>
      <c r="G515" s="27"/>
      <c r="H515" s="27"/>
    </row>
    <row r="516" spans="1:8" ht="15">
      <c r="A516">
        <v>49200</v>
      </c>
      <c r="B516">
        <v>7.844033124038674</v>
      </c>
      <c r="C516" s="14">
        <v>0</v>
      </c>
      <c r="D516" s="37"/>
      <c r="E516" s="196"/>
      <c r="F516" s="8"/>
      <c r="G516" s="27"/>
      <c r="H516" s="27"/>
    </row>
    <row r="517" spans="1:8" ht="15">
      <c r="A517">
        <v>49300</v>
      </c>
      <c r="B517">
        <v>7.907972706148314</v>
      </c>
      <c r="C517" s="14">
        <v>0</v>
      </c>
      <c r="D517" s="37"/>
      <c r="E517" s="196"/>
      <c r="F517" s="8"/>
      <c r="G517" s="27"/>
      <c r="H517" s="27"/>
    </row>
    <row r="518" spans="1:8" ht="15">
      <c r="A518">
        <v>49400</v>
      </c>
      <c r="B518">
        <v>7.9282420035531231</v>
      </c>
      <c r="C518" s="14">
        <v>0</v>
      </c>
      <c r="D518" s="37"/>
      <c r="E518" s="196"/>
      <c r="F518" s="8"/>
      <c r="G518" s="27"/>
      <c r="H518" s="27"/>
    </row>
    <row r="519" spans="1:8" ht="15">
      <c r="A519">
        <v>49500</v>
      </c>
      <c r="B519">
        <v>7.9334831836467847</v>
      </c>
      <c r="C519" s="14">
        <v>0</v>
      </c>
      <c r="D519" s="37"/>
      <c r="E519" s="196"/>
      <c r="F519" s="8"/>
      <c r="G519" s="27"/>
      <c r="H519" s="27"/>
    </row>
    <row r="520" spans="1:8" ht="15">
      <c r="A520">
        <v>49600</v>
      </c>
      <c r="B520">
        <v>7.9251755344520793</v>
      </c>
      <c r="C520" s="14">
        <v>0</v>
      </c>
      <c r="D520" s="37"/>
      <c r="E520" s="196"/>
      <c r="F520" s="8"/>
      <c r="G520" s="27"/>
      <c r="H520" s="27"/>
    </row>
    <row r="521" spans="1:8" ht="15">
      <c r="A521">
        <v>49700</v>
      </c>
      <c r="B521">
        <v>7.9552796071757834</v>
      </c>
      <c r="C521" s="14">
        <v>0</v>
      </c>
      <c r="D521" s="37"/>
      <c r="E521" s="196"/>
      <c r="F521" s="8"/>
      <c r="G521" s="27"/>
      <c r="H521" s="27"/>
    </row>
    <row r="522" spans="1:8" ht="15">
      <c r="A522">
        <v>49800</v>
      </c>
      <c r="B522">
        <v>7.9648357348656873</v>
      </c>
      <c r="C522" s="14">
        <v>0</v>
      </c>
      <c r="D522" s="37"/>
      <c r="E522" s="196"/>
      <c r="F522" s="8"/>
      <c r="G522" s="27"/>
      <c r="H522" s="27"/>
    </row>
    <row r="523" spans="1:8" ht="15">
      <c r="A523">
        <v>49900</v>
      </c>
      <c r="B523">
        <v>7.9170686735352547</v>
      </c>
      <c r="C523" s="14">
        <v>0</v>
      </c>
      <c r="D523" s="37"/>
      <c r="E523" s="196"/>
      <c r="F523" s="8"/>
      <c r="G523" s="27"/>
      <c r="H523" s="27"/>
    </row>
    <row r="524" spans="1:8" ht="15">
      <c r="A524">
        <v>50000</v>
      </c>
      <c r="B524">
        <v>7.8068136254358933</v>
      </c>
      <c r="C524" s="14">
        <v>0</v>
      </c>
      <c r="D524" s="37"/>
      <c r="E524" s="196"/>
      <c r="F524" s="8"/>
      <c r="G524" s="27"/>
      <c r="H524" s="27"/>
    </row>
    <row r="525" spans="1:8" ht="15">
      <c r="A525">
        <v>50100</v>
      </c>
      <c r="B525">
        <v>7.6392365019168551</v>
      </c>
      <c r="C525" s="14">
        <v>0</v>
      </c>
      <c r="D525" s="37"/>
      <c r="E525" s="196"/>
      <c r="F525" s="8"/>
      <c r="G525" s="27"/>
      <c r="H525" s="27"/>
    </row>
    <row r="526" spans="1:8" ht="15">
      <c r="A526">
        <v>50200</v>
      </c>
      <c r="B526">
        <v>7.4723679014860522</v>
      </c>
      <c r="C526" s="14">
        <v>0</v>
      </c>
      <c r="D526" s="37"/>
      <c r="E526" s="196"/>
      <c r="F526" s="8"/>
      <c r="G526" s="27"/>
      <c r="H526" s="27"/>
    </row>
    <row r="527" spans="1:8" ht="15">
      <c r="A527">
        <v>50300</v>
      </c>
      <c r="B527">
        <v>7.3158995341552213</v>
      </c>
      <c r="C527" s="14">
        <v>0</v>
      </c>
      <c r="D527" s="37"/>
      <c r="E527" s="196"/>
      <c r="F527" s="8"/>
      <c r="G527" s="27"/>
      <c r="H527" s="27"/>
    </row>
    <row r="528" spans="1:8" ht="15">
      <c r="A528">
        <v>50400</v>
      </c>
      <c r="B528">
        <v>7.1609727304232251</v>
      </c>
      <c r="C528" s="14">
        <v>0</v>
      </c>
      <c r="D528" s="37"/>
      <c r="E528" s="196"/>
      <c r="F528" s="8"/>
      <c r="G528" s="27"/>
      <c r="H528" s="27"/>
    </row>
    <row r="529" spans="1:8" ht="15">
      <c r="A529">
        <v>50500</v>
      </c>
      <c r="B529">
        <v>7.0052516662840958</v>
      </c>
      <c r="C529" s="14">
        <v>0</v>
      </c>
      <c r="D529" s="37"/>
      <c r="E529" s="196"/>
      <c r="F529" s="8"/>
      <c r="G529" s="27"/>
      <c r="H529" s="27"/>
    </row>
    <row r="530" spans="1:8" ht="15">
      <c r="A530">
        <v>50600</v>
      </c>
      <c r="B530">
        <v>6.8445829088565802</v>
      </c>
      <c r="C530" s="14">
        <v>0</v>
      </c>
      <c r="D530" s="37"/>
      <c r="E530" s="196"/>
      <c r="F530" s="8"/>
      <c r="G530" s="27"/>
      <c r="H530" s="27"/>
    </row>
    <row r="531" spans="1:8" ht="15">
      <c r="A531">
        <v>50700</v>
      </c>
      <c r="B531">
        <v>6.6639996040112237</v>
      </c>
      <c r="C531" s="14">
        <v>0</v>
      </c>
      <c r="D531" s="37"/>
      <c r="E531" s="196"/>
      <c r="F531" s="8"/>
      <c r="G531" s="27"/>
      <c r="H531" s="27"/>
    </row>
    <row r="532" spans="1:8" ht="15">
      <c r="A532">
        <v>50800</v>
      </c>
      <c r="B532">
        <v>6.5360694455199564</v>
      </c>
      <c r="C532" s="14">
        <v>0</v>
      </c>
      <c r="D532" s="37"/>
      <c r="E532" s="196"/>
      <c r="F532" s="8"/>
      <c r="G532" s="27"/>
      <c r="H532" s="27"/>
    </row>
    <row r="533" spans="1:8" ht="15">
      <c r="A533">
        <v>50900</v>
      </c>
      <c r="B533">
        <v>6.3394298490896972</v>
      </c>
      <c r="C533" s="14">
        <v>0</v>
      </c>
      <c r="D533" s="37"/>
      <c r="E533" s="196"/>
      <c r="F533" s="8"/>
      <c r="G533" s="27"/>
      <c r="H533" s="27"/>
    </row>
    <row r="534" spans="1:8" ht="15">
      <c r="A534">
        <v>51000</v>
      </c>
      <c r="B534">
        <v>6.0890220703802811</v>
      </c>
      <c r="C534" s="14">
        <v>0</v>
      </c>
      <c r="D534" s="37"/>
      <c r="E534" s="196"/>
      <c r="F534" s="8"/>
      <c r="G534" s="27"/>
      <c r="H534" s="27"/>
    </row>
    <row r="535" spans="1:8" ht="15">
      <c r="A535">
        <v>51100</v>
      </c>
      <c r="B535">
        <v>5.8126802013373444</v>
      </c>
      <c r="C535" s="14">
        <v>0</v>
      </c>
      <c r="D535" s="37"/>
      <c r="E535" s="196"/>
      <c r="F535" s="8"/>
      <c r="G535" s="27"/>
      <c r="H535" s="27"/>
    </row>
    <row r="536" spans="1:8" ht="15">
      <c r="A536">
        <v>51200</v>
      </c>
      <c r="B536">
        <v>5.5388798319441426</v>
      </c>
      <c r="C536" s="14">
        <v>0</v>
      </c>
      <c r="D536" s="37"/>
      <c r="E536" s="196"/>
      <c r="F536" s="8"/>
      <c r="G536" s="27"/>
      <c r="H536" s="27"/>
    </row>
    <row r="537" spans="1:8" ht="15">
      <c r="A537">
        <v>51300</v>
      </c>
      <c r="B537">
        <v>5.2886872287874098</v>
      </c>
      <c r="C537" s="14">
        <v>0</v>
      </c>
      <c r="D537" s="37"/>
      <c r="E537" s="196"/>
      <c r="F537" s="8"/>
      <c r="G537" s="27"/>
      <c r="H537" s="27"/>
    </row>
    <row r="538" spans="1:8" ht="15">
      <c r="A538">
        <v>51400</v>
      </c>
      <c r="B538">
        <v>5.050235020972309</v>
      </c>
      <c r="C538" s="14">
        <v>0</v>
      </c>
      <c r="D538" s="37"/>
      <c r="E538" s="196"/>
      <c r="F538" s="8"/>
      <c r="G538" s="27"/>
      <c r="H538" s="27"/>
    </row>
    <row r="539" spans="1:8" ht="15">
      <c r="A539">
        <v>51500</v>
      </c>
      <c r="B539">
        <v>4.8652919227052394</v>
      </c>
      <c r="C539" s="14">
        <v>0</v>
      </c>
      <c r="D539" s="37"/>
      <c r="E539" s="196"/>
      <c r="F539" s="8"/>
      <c r="G539" s="27"/>
      <c r="H539" s="27"/>
    </row>
    <row r="540" spans="1:8" ht="15">
      <c r="A540">
        <v>51600</v>
      </c>
      <c r="B540">
        <v>4.7296495690594043</v>
      </c>
      <c r="C540" s="14">
        <v>0</v>
      </c>
      <c r="D540" s="37"/>
      <c r="E540" s="196"/>
      <c r="F540" s="8"/>
      <c r="G540" s="27"/>
      <c r="H540" s="27"/>
    </row>
    <row r="541" spans="1:8" ht="15">
      <c r="A541">
        <v>51700</v>
      </c>
      <c r="B541">
        <v>4.5393504479054059</v>
      </c>
      <c r="C541" s="14">
        <v>0</v>
      </c>
      <c r="D541" s="37"/>
      <c r="E541" s="196"/>
      <c r="F541" s="8"/>
      <c r="G541" s="27"/>
      <c r="H541" s="27"/>
    </row>
    <row r="542" spans="1:8" ht="15">
      <c r="A542">
        <v>51800</v>
      </c>
      <c r="B542">
        <v>4.3911342741063208</v>
      </c>
      <c r="C542" s="14">
        <v>0</v>
      </c>
      <c r="D542" s="37"/>
      <c r="E542" s="196"/>
      <c r="F542" s="8"/>
      <c r="G542" s="27"/>
      <c r="H542" s="27"/>
    </row>
    <row r="543" spans="1:8" ht="15">
      <c r="A543">
        <v>51900</v>
      </c>
      <c r="B543">
        <v>4.3002260552646021</v>
      </c>
      <c r="C543" s="14">
        <v>0</v>
      </c>
      <c r="D543" s="37"/>
      <c r="E543" s="196"/>
      <c r="F543" s="8"/>
      <c r="G543" s="27"/>
      <c r="H543" s="27"/>
    </row>
    <row r="544" spans="1:8" ht="15">
      <c r="A544">
        <v>52000</v>
      </c>
      <c r="B544">
        <v>4.2453687565381406</v>
      </c>
      <c r="C544" s="14">
        <v>0</v>
      </c>
      <c r="D544" s="37"/>
      <c r="E544" s="196"/>
      <c r="F544" s="8"/>
      <c r="G544" s="27"/>
      <c r="H544" s="27"/>
    </row>
    <row r="545" spans="1:8" ht="15">
      <c r="A545">
        <v>52100</v>
      </c>
      <c r="B545">
        <v>4.2201539687397371</v>
      </c>
      <c r="C545" s="14">
        <v>0</v>
      </c>
      <c r="D545" s="37"/>
      <c r="E545" s="196"/>
      <c r="F545" s="8"/>
      <c r="G545" s="27"/>
      <c r="H545" s="27"/>
    </row>
    <row r="546" spans="1:8" ht="15">
      <c r="A546">
        <v>52200</v>
      </c>
      <c r="B546">
        <v>4.2633367294737923</v>
      </c>
      <c r="C546" s="14">
        <v>0</v>
      </c>
      <c r="D546" s="37"/>
      <c r="E546" s="196"/>
      <c r="F546" s="8"/>
      <c r="G546" s="27"/>
      <c r="H546" s="27"/>
    </row>
    <row r="547" spans="1:8" ht="15">
      <c r="A547">
        <v>52300</v>
      </c>
      <c r="B547">
        <v>4.3720459656020694</v>
      </c>
      <c r="C547" s="14">
        <v>0</v>
      </c>
      <c r="D547" s="37"/>
      <c r="E547" s="196"/>
      <c r="F547" s="8"/>
      <c r="G547" s="27"/>
      <c r="H547" s="27"/>
    </row>
    <row r="548" spans="1:8" ht="15">
      <c r="A548">
        <v>52400</v>
      </c>
      <c r="B548">
        <v>4.5496541388652636</v>
      </c>
      <c r="C548" s="14">
        <v>0</v>
      </c>
      <c r="D548" s="37"/>
      <c r="E548" s="196"/>
      <c r="F548" s="8"/>
      <c r="G548" s="27"/>
      <c r="H548" s="27"/>
    </row>
    <row r="549" spans="1:8" ht="15">
      <c r="A549">
        <v>52500</v>
      </c>
      <c r="B549">
        <v>4.7614956631571204</v>
      </c>
      <c r="C549" s="14">
        <v>0</v>
      </c>
      <c r="D549" s="37"/>
      <c r="E549" s="196"/>
      <c r="F549" s="8"/>
      <c r="G549" s="27"/>
      <c r="H549" s="27"/>
    </row>
    <row r="550" spans="1:8" ht="15">
      <c r="A550">
        <v>52600</v>
      </c>
      <c r="B550">
        <v>5.0657672494648409</v>
      </c>
      <c r="C550" s="14">
        <v>0</v>
      </c>
      <c r="D550" s="37"/>
      <c r="E550" s="196"/>
      <c r="F550" s="8"/>
      <c r="G550" s="27"/>
      <c r="H550" s="27"/>
    </row>
    <row r="551" spans="1:8" ht="15">
      <c r="A551">
        <v>52700</v>
      </c>
      <c r="B551">
        <v>5.4349764138171963</v>
      </c>
      <c r="C551" s="14">
        <v>0</v>
      </c>
      <c r="D551" s="37"/>
      <c r="E551" s="196"/>
      <c r="F551" s="8"/>
      <c r="G551" s="27"/>
      <c r="H551" s="27"/>
    </row>
    <row r="552" spans="1:8" ht="15">
      <c r="A552">
        <v>52800</v>
      </c>
      <c r="B552">
        <v>5.8321417350353499</v>
      </c>
      <c r="C552" s="14">
        <v>0</v>
      </c>
      <c r="D552" s="37"/>
      <c r="E552" s="196"/>
      <c r="F552" s="8"/>
      <c r="G552" s="27"/>
      <c r="H552" s="27"/>
    </row>
    <row r="553" spans="1:8" ht="15">
      <c r="A553">
        <v>52900</v>
      </c>
      <c r="B553">
        <v>6.1907485981612353</v>
      </c>
      <c r="C553" s="14">
        <v>0</v>
      </c>
      <c r="D553" s="37"/>
      <c r="E553" s="196"/>
      <c r="F553" s="8"/>
      <c r="G553" s="27"/>
      <c r="H553" s="27"/>
    </row>
    <row r="554" spans="1:8" ht="15">
      <c r="A554">
        <v>53000</v>
      </c>
      <c r="B554">
        <v>6.5875804322064369</v>
      </c>
      <c r="C554" s="14">
        <v>0</v>
      </c>
      <c r="D554" s="37"/>
      <c r="E554" s="196"/>
      <c r="F554" s="8"/>
      <c r="G554" s="27"/>
      <c r="H554" s="27"/>
    </row>
    <row r="555" spans="1:8" ht="15">
      <c r="A555">
        <v>53100</v>
      </c>
      <c r="B555">
        <v>7.0430419047102077</v>
      </c>
      <c r="C555" s="14">
        <v>0</v>
      </c>
      <c r="D555" s="37"/>
      <c r="E555" s="196"/>
      <c r="F555" s="8"/>
      <c r="G555" s="27"/>
      <c r="H555" s="27"/>
    </row>
    <row r="556" spans="1:8" ht="15">
      <c r="A556">
        <v>53200</v>
      </c>
      <c r="B556">
        <v>7.5437193842293482</v>
      </c>
      <c r="C556" s="14">
        <v>0</v>
      </c>
      <c r="D556" s="37"/>
      <c r="E556" s="196"/>
      <c r="F556" s="8"/>
      <c r="G556" s="27"/>
      <c r="H556" s="27"/>
    </row>
    <row r="557" spans="1:8" ht="15">
      <c r="A557">
        <v>53300</v>
      </c>
      <c r="B557">
        <v>8.0812274461681</v>
      </c>
      <c r="C557" s="14">
        <v>0</v>
      </c>
      <c r="D557" s="37"/>
      <c r="E557" s="196"/>
      <c r="F557" s="8"/>
      <c r="G557" s="27"/>
      <c r="H557" s="27"/>
    </row>
    <row r="558" spans="1:8" ht="15">
      <c r="A558">
        <v>53400</v>
      </c>
      <c r="B558">
        <v>8.6516821209647787</v>
      </c>
      <c r="C558" s="14">
        <v>0</v>
      </c>
      <c r="D558" s="37"/>
      <c r="E558" s="196"/>
      <c r="F558" s="8"/>
      <c r="G558" s="27"/>
      <c r="H558" s="27"/>
    </row>
    <row r="559" spans="1:8" ht="15">
      <c r="A559">
        <v>53500</v>
      </c>
      <c r="B559">
        <v>9.2650218559361974</v>
      </c>
      <c r="C559" s="14">
        <v>0</v>
      </c>
      <c r="D559" s="37"/>
      <c r="E559" s="196"/>
      <c r="F559" s="8"/>
      <c r="G559" s="27"/>
      <c r="H559" s="27"/>
    </row>
    <row r="560" spans="1:8" ht="15">
      <c r="A560">
        <v>53600</v>
      </c>
      <c r="B560">
        <v>9.9661606808646752</v>
      </c>
      <c r="C560" s="14">
        <v>0</v>
      </c>
      <c r="D560" s="37"/>
      <c r="E560" s="196"/>
      <c r="F560" s="8"/>
      <c r="G560" s="27"/>
      <c r="H560" s="27"/>
    </row>
    <row r="561" spans="1:8" ht="15">
      <c r="A561">
        <v>53700</v>
      </c>
      <c r="B561">
        <v>10.720582785647821</v>
      </c>
      <c r="C561" s="14">
        <v>0</v>
      </c>
      <c r="D561" s="37"/>
      <c r="E561" s="196"/>
      <c r="F561" s="8"/>
      <c r="G561" s="27"/>
      <c r="H561" s="27"/>
    </row>
    <row r="562" spans="1:8" ht="15">
      <c r="A562">
        <v>53800</v>
      </c>
      <c r="B562">
        <v>11.551860617611849</v>
      </c>
      <c r="C562" s="14">
        <v>0</v>
      </c>
      <c r="D562" s="37"/>
      <c r="E562" s="196"/>
      <c r="F562" s="8"/>
      <c r="G562" s="27"/>
      <c r="H562" s="27"/>
    </row>
    <row r="563" spans="1:8" ht="15">
      <c r="A563">
        <v>53900</v>
      </c>
      <c r="B563">
        <v>12.329483486840051</v>
      </c>
      <c r="C563" s="14">
        <v>0</v>
      </c>
      <c r="D563" s="37"/>
      <c r="E563" s="196"/>
      <c r="F563" s="8"/>
      <c r="G563" s="27"/>
      <c r="H563" s="27"/>
    </row>
    <row r="564" spans="1:8" ht="15">
      <c r="A564">
        <v>54000</v>
      </c>
      <c r="B564">
        <v>13.07357454754964</v>
      </c>
      <c r="C564" s="14">
        <v>0</v>
      </c>
      <c r="D564" s="37"/>
      <c r="E564" s="196"/>
      <c r="F564" s="8"/>
      <c r="G564" s="27"/>
      <c r="H564" s="27"/>
    </row>
    <row r="565" spans="1:8" ht="15">
      <c r="A565">
        <v>54100</v>
      </c>
      <c r="B565">
        <v>13.82882429454355</v>
      </c>
      <c r="C565" s="14">
        <v>0</v>
      </c>
      <c r="D565" s="37"/>
      <c r="E565" s="196"/>
      <c r="F565" s="8"/>
      <c r="G565" s="27"/>
      <c r="H565" s="27"/>
    </row>
    <row r="566" spans="1:8" ht="15">
      <c r="A566">
        <v>54200</v>
      </c>
      <c r="B566">
        <v>14.59304902507967</v>
      </c>
      <c r="C566" s="14">
        <v>0</v>
      </c>
      <c r="D566" s="37"/>
      <c r="E566" s="196"/>
      <c r="F566" s="8"/>
      <c r="G566" s="27"/>
      <c r="H566" s="27"/>
    </row>
    <row r="567" spans="1:8" ht="15">
      <c r="A567">
        <v>54300</v>
      </c>
      <c r="B567">
        <v>15.29331159760261</v>
      </c>
      <c r="C567" s="14">
        <v>0</v>
      </c>
      <c r="D567" s="37"/>
      <c r="E567" s="196"/>
      <c r="F567" s="8"/>
      <c r="G567" s="27"/>
      <c r="H567" s="27"/>
    </row>
    <row r="568" spans="1:8" ht="15">
      <c r="A568">
        <v>54400</v>
      </c>
      <c r="B568">
        <v>15.87009429438268</v>
      </c>
      <c r="C568" s="14">
        <v>0</v>
      </c>
      <c r="D568" s="37"/>
      <c r="E568" s="196"/>
      <c r="F568" s="8"/>
      <c r="G568" s="27"/>
      <c r="H568" s="27"/>
    </row>
    <row r="569" spans="1:8" ht="15">
      <c r="A569">
        <v>54500</v>
      </c>
      <c r="B569">
        <v>16.4314421560303</v>
      </c>
      <c r="C569" s="14">
        <v>0</v>
      </c>
      <c r="D569" s="37"/>
      <c r="E569" s="196"/>
      <c r="F569" s="8"/>
      <c r="G569" s="27"/>
      <c r="H569" s="27"/>
    </row>
    <row r="570" spans="1:8" ht="15">
      <c r="A570">
        <v>54600</v>
      </c>
      <c r="B570">
        <v>17.02213935993257</v>
      </c>
      <c r="C570" s="14">
        <v>0</v>
      </c>
      <c r="D570" s="37"/>
      <c r="E570" s="196"/>
      <c r="F570" s="8"/>
      <c r="G570" s="27"/>
      <c r="H570" s="27"/>
    </row>
    <row r="571" spans="1:8" ht="15">
      <c r="A571">
        <v>54700</v>
      </c>
      <c r="B571">
        <v>17.523675387407991</v>
      </c>
      <c r="C571" s="14">
        <v>0</v>
      </c>
      <c r="D571" s="37"/>
      <c r="E571" s="196"/>
      <c r="F571" s="8"/>
      <c r="G571" s="27"/>
      <c r="H571" s="27"/>
    </row>
    <row r="572" spans="1:8" ht="15">
      <c r="A572">
        <v>54800</v>
      </c>
      <c r="B572">
        <v>17.95202575614098</v>
      </c>
      <c r="C572" s="14">
        <v>0</v>
      </c>
      <c r="D572" s="37"/>
      <c r="E572" s="196"/>
      <c r="F572" s="8"/>
      <c r="G572" s="27"/>
      <c r="H572" s="27"/>
    </row>
    <row r="573" spans="1:8" ht="15">
      <c r="A573">
        <v>54900</v>
      </c>
      <c r="B573">
        <v>18.353726741483172</v>
      </c>
      <c r="C573" s="14">
        <v>0</v>
      </c>
      <c r="D573" s="37"/>
      <c r="E573" s="196"/>
      <c r="F573" s="8"/>
      <c r="G573" s="27"/>
      <c r="H573" s="27"/>
    </row>
    <row r="574" spans="1:8" ht="15">
      <c r="A574">
        <v>55000</v>
      </c>
      <c r="B574">
        <v>18.73847111452363</v>
      </c>
      <c r="C574" s="14">
        <v>0</v>
      </c>
      <c r="D574" s="37"/>
      <c r="E574" s="196"/>
      <c r="F574" s="8"/>
      <c r="G574" s="27"/>
      <c r="H574" s="27"/>
    </row>
    <row r="575" spans="1:8" ht="15">
      <c r="A575">
        <v>55100</v>
      </c>
      <c r="B575">
        <v>19.10347582680004</v>
      </c>
      <c r="C575" s="14">
        <v>0</v>
      </c>
      <c r="D575" s="37"/>
      <c r="E575" s="196"/>
      <c r="F575" s="8"/>
      <c r="G575" s="27"/>
      <c r="H575" s="27"/>
    </row>
    <row r="576" spans="1:8" ht="15">
      <c r="A576">
        <v>55200</v>
      </c>
      <c r="B576">
        <v>19.376149194670521</v>
      </c>
      <c r="C576" s="14">
        <v>0</v>
      </c>
      <c r="D576" s="37"/>
      <c r="E576" s="196"/>
      <c r="F576" s="8"/>
      <c r="G576" s="27"/>
      <c r="H576" s="27"/>
    </row>
    <row r="577" spans="1:8" ht="15">
      <c r="A577">
        <v>55300</v>
      </c>
      <c r="B577">
        <v>19.51723150616175</v>
      </c>
      <c r="C577" s="14">
        <v>0</v>
      </c>
      <c r="D577" s="37"/>
      <c r="E577" s="196"/>
      <c r="F577" s="8"/>
      <c r="G577" s="27"/>
      <c r="H577" s="27"/>
    </row>
    <row r="578" spans="1:8" ht="15">
      <c r="A578">
        <v>55400</v>
      </c>
      <c r="B578">
        <v>19.56225048127607</v>
      </c>
      <c r="C578" s="14">
        <v>0</v>
      </c>
      <c r="D578" s="37"/>
      <c r="E578" s="196"/>
      <c r="F578" s="8"/>
      <c r="G578" s="27"/>
      <c r="H578" s="27"/>
    </row>
    <row r="579" spans="1:8" ht="15">
      <c r="A579">
        <v>55500</v>
      </c>
      <c r="B579">
        <v>19.530387616395611</v>
      </c>
      <c r="C579" s="14">
        <v>0</v>
      </c>
      <c r="D579" s="37"/>
      <c r="E579" s="196"/>
      <c r="F579" s="8"/>
      <c r="G579" s="27"/>
      <c r="H579" s="27"/>
    </row>
    <row r="580" spans="1:8" ht="15">
      <c r="A580">
        <v>55600</v>
      </c>
      <c r="B580">
        <v>19.410744131545531</v>
      </c>
      <c r="C580" s="14">
        <v>0</v>
      </c>
      <c r="D580" s="37"/>
      <c r="E580" s="196"/>
      <c r="F580" s="8"/>
      <c r="G580" s="27"/>
      <c r="H580" s="27"/>
    </row>
    <row r="581" spans="1:8" ht="15">
      <c r="A581">
        <v>55700</v>
      </c>
      <c r="B581">
        <v>19.156461473641851</v>
      </c>
      <c r="C581" s="14">
        <v>0</v>
      </c>
      <c r="D581" s="37"/>
      <c r="E581" s="196"/>
      <c r="F581" s="8"/>
      <c r="G581" s="27"/>
      <c r="H581" s="27"/>
    </row>
    <row r="582" spans="1:8" ht="15">
      <c r="A582">
        <v>55800</v>
      </c>
      <c r="B582">
        <v>18.73530370087337</v>
      </c>
      <c r="C582" s="14">
        <v>0</v>
      </c>
      <c r="D582" s="37"/>
      <c r="E582" s="196"/>
      <c r="F582" s="8"/>
      <c r="G582" s="27"/>
      <c r="H582" s="27"/>
    </row>
    <row r="583" spans="1:8" ht="15">
      <c r="A583">
        <v>55900</v>
      </c>
      <c r="B583">
        <v>18.285326711423981</v>
      </c>
      <c r="C583" s="14">
        <v>0</v>
      </c>
      <c r="D583" s="37"/>
      <c r="E583" s="196"/>
      <c r="F583" s="8"/>
      <c r="G583" s="27"/>
      <c r="H583" s="27"/>
    </row>
    <row r="584" spans="1:8" ht="15">
      <c r="A584">
        <v>56000</v>
      </c>
      <c r="B584">
        <v>17.83142924449891</v>
      </c>
      <c r="C584" s="14">
        <v>0</v>
      </c>
      <c r="D584" s="37"/>
      <c r="E584" s="196"/>
      <c r="F584" s="8"/>
      <c r="G584" s="27"/>
      <c r="H584" s="27"/>
    </row>
    <row r="585" spans="1:8" ht="15">
      <c r="A585">
        <v>56100</v>
      </c>
      <c r="B585">
        <v>17.360765070237679</v>
      </c>
      <c r="C585" s="14">
        <v>0</v>
      </c>
      <c r="D585" s="37"/>
      <c r="E585" s="196"/>
      <c r="F585" s="8"/>
      <c r="G585" s="27"/>
      <c r="H585" s="27"/>
    </row>
    <row r="586" spans="1:8" ht="15">
      <c r="A586">
        <v>56200</v>
      </c>
      <c r="B586">
        <v>16.842376743244071</v>
      </c>
      <c r="C586" s="14">
        <v>0</v>
      </c>
      <c r="D586" s="37"/>
      <c r="E586" s="196"/>
      <c r="F586" s="8"/>
      <c r="G586" s="27"/>
      <c r="H586" s="27"/>
    </row>
    <row r="587" spans="1:8" ht="15">
      <c r="A587">
        <v>56300</v>
      </c>
      <c r="B587">
        <v>16.28657322559604</v>
      </c>
      <c r="C587" s="14">
        <v>0</v>
      </c>
      <c r="D587" s="37"/>
      <c r="E587" s="196"/>
      <c r="F587" s="8"/>
      <c r="G587" s="27"/>
      <c r="H587" s="27"/>
    </row>
    <row r="588" spans="1:8" ht="15">
      <c r="A588">
        <v>56400</v>
      </c>
      <c r="B588">
        <v>15.73952958332</v>
      </c>
      <c r="C588" s="14">
        <v>0</v>
      </c>
      <c r="D588" s="37"/>
      <c r="E588" s="196"/>
      <c r="F588" s="8"/>
      <c r="G588" s="27"/>
      <c r="H588" s="27"/>
    </row>
    <row r="589" spans="1:8" ht="15">
      <c r="A589">
        <v>56500</v>
      </c>
      <c r="B589">
        <v>15.25946190465362</v>
      </c>
      <c r="C589" s="14">
        <v>0</v>
      </c>
      <c r="D589" s="37"/>
      <c r="E589" s="196"/>
      <c r="F589" s="8"/>
      <c r="G589" s="27"/>
      <c r="H589" s="27"/>
    </row>
    <row r="590" spans="1:8" ht="15">
      <c r="A590">
        <v>56600</v>
      </c>
      <c r="B590">
        <v>14.734878807582559</v>
      </c>
      <c r="C590" s="14">
        <v>0</v>
      </c>
      <c r="D590" s="37"/>
      <c r="E590" s="196"/>
      <c r="F590" s="8"/>
      <c r="G590" s="27"/>
      <c r="H590" s="27"/>
    </row>
    <row r="591" spans="1:8" ht="15">
      <c r="A591">
        <v>56700</v>
      </c>
      <c r="B591">
        <v>14.15148253674403</v>
      </c>
      <c r="C591" s="14">
        <v>0</v>
      </c>
      <c r="D591" s="37"/>
      <c r="E591" s="196"/>
      <c r="F591" s="8"/>
      <c r="G591" s="27"/>
      <c r="H591" s="27"/>
    </row>
    <row r="592" spans="1:8" ht="15">
      <c r="A592">
        <v>56800</v>
      </c>
      <c r="B592">
        <v>13.584531081255021</v>
      </c>
      <c r="C592" s="14">
        <v>0</v>
      </c>
      <c r="D592" s="37"/>
      <c r="E592" s="196"/>
      <c r="F592" s="8"/>
      <c r="G592" s="27"/>
      <c r="H592" s="27"/>
    </row>
    <row r="593" spans="1:8" ht="15">
      <c r="A593">
        <v>56900</v>
      </c>
      <c r="B593">
        <v>13.052136323150879</v>
      </c>
      <c r="C593" s="14">
        <v>0</v>
      </c>
      <c r="D593" s="37"/>
      <c r="E593" s="196"/>
      <c r="F593" s="8"/>
      <c r="G593" s="27"/>
      <c r="H593" s="27"/>
    </row>
    <row r="594" spans="1:8" ht="15">
      <c r="A594">
        <v>57000</v>
      </c>
      <c r="B594">
        <v>12.54172382782599</v>
      </c>
      <c r="C594" s="14">
        <v>0</v>
      </c>
      <c r="D594" s="37"/>
      <c r="E594" s="196"/>
      <c r="F594" s="8"/>
      <c r="G594" s="27"/>
      <c r="H594" s="27"/>
    </row>
    <row r="595" spans="1:8" ht="15">
      <c r="A595">
        <v>57100</v>
      </c>
      <c r="B595">
        <v>12.05176831739635</v>
      </c>
      <c r="C595" s="14">
        <v>0</v>
      </c>
      <c r="D595" s="37"/>
      <c r="E595" s="196"/>
      <c r="F595" s="8"/>
      <c r="G595" s="27"/>
      <c r="H595" s="27"/>
    </row>
    <row r="596" spans="1:8" ht="15">
      <c r="A596">
        <v>57200</v>
      </c>
      <c r="B596">
        <v>11.602274577659269</v>
      </c>
      <c r="C596" s="14">
        <v>0</v>
      </c>
      <c r="D596" s="37"/>
      <c r="E596" s="196"/>
      <c r="F596" s="8"/>
      <c r="G596" s="27"/>
      <c r="H596" s="27"/>
    </row>
    <row r="597" spans="1:8" ht="15">
      <c r="A597">
        <v>57300</v>
      </c>
      <c r="B597">
        <v>11.22333040909751</v>
      </c>
      <c r="C597" s="14">
        <v>0</v>
      </c>
      <c r="D597" s="37"/>
      <c r="E597" s="196"/>
      <c r="F597" s="8"/>
      <c r="G597" s="27"/>
      <c r="H597" s="27"/>
    </row>
    <row r="598" spans="1:8" ht="15">
      <c r="A598">
        <v>57400</v>
      </c>
      <c r="B598">
        <v>10.94763823867993</v>
      </c>
      <c r="C598" s="14">
        <v>0</v>
      </c>
      <c r="D598" s="37"/>
      <c r="E598" s="196"/>
      <c r="F598" s="8"/>
      <c r="G598" s="27"/>
      <c r="H598" s="27"/>
    </row>
    <row r="599" spans="1:8" ht="15">
      <c r="A599">
        <v>57500</v>
      </c>
      <c r="B599">
        <v>10.77217539573013</v>
      </c>
      <c r="C599" s="14">
        <v>0</v>
      </c>
      <c r="D599" s="37"/>
      <c r="E599" s="196"/>
      <c r="F599" s="8"/>
      <c r="G599" s="27"/>
      <c r="H599" s="27"/>
    </row>
    <row r="600" spans="1:8" ht="15">
      <c r="A600">
        <v>57600</v>
      </c>
      <c r="B600">
        <v>10.648438323022731</v>
      </c>
      <c r="C600" s="14">
        <v>0</v>
      </c>
      <c r="D600" s="37"/>
      <c r="E600" s="196"/>
      <c r="F600" s="8"/>
      <c r="G600" s="27"/>
      <c r="H600" s="27"/>
    </row>
    <row r="601" spans="1:8" ht="15">
      <c r="A601">
        <v>57700</v>
      </c>
      <c r="B601">
        <v>10.56841593922883</v>
      </c>
      <c r="C601" s="14">
        <v>0</v>
      </c>
      <c r="D601" s="37"/>
      <c r="E601" s="196"/>
      <c r="F601" s="8"/>
      <c r="G601" s="27"/>
      <c r="H601" s="27"/>
    </row>
    <row r="602" spans="1:8" ht="15">
      <c r="A602">
        <v>57800</v>
      </c>
      <c r="B602">
        <v>10.479000525112101</v>
      </c>
      <c r="C602" s="14">
        <v>0</v>
      </c>
      <c r="D602" s="37"/>
      <c r="E602" s="196"/>
      <c r="F602" s="8"/>
      <c r="G602" s="27"/>
      <c r="H602" s="27"/>
    </row>
    <row r="603" spans="1:8" ht="15">
      <c r="A603">
        <v>57900</v>
      </c>
      <c r="B603">
        <v>10.434110119949761</v>
      </c>
      <c r="C603" s="14">
        <v>0</v>
      </c>
      <c r="D603" s="37"/>
      <c r="E603" s="196"/>
      <c r="F603" s="8"/>
      <c r="G603" s="27"/>
      <c r="H603" s="27"/>
    </row>
    <row r="604" spans="1:8" ht="15">
      <c r="A604">
        <v>58000</v>
      </c>
      <c r="B604">
        <v>10.406007154318219</v>
      </c>
      <c r="C604" s="14">
        <v>0</v>
      </c>
      <c r="D604" s="37"/>
      <c r="E604" s="196"/>
      <c r="F604" s="8"/>
      <c r="G604" s="27"/>
      <c r="H604" s="27"/>
    </row>
    <row r="605" spans="1:8" ht="15">
      <c r="A605">
        <v>58100</v>
      </c>
      <c r="B605">
        <v>10.456239492509379</v>
      </c>
      <c r="C605" s="14">
        <v>0</v>
      </c>
      <c r="D605" s="37"/>
      <c r="E605" s="196"/>
      <c r="F605" s="8"/>
      <c r="G605" s="27"/>
      <c r="H605" s="27"/>
    </row>
    <row r="606" spans="1:8" ht="15">
      <c r="A606">
        <v>58200</v>
      </c>
      <c r="B606">
        <v>10.569037110589649</v>
      </c>
      <c r="C606" s="14">
        <v>0</v>
      </c>
      <c r="D606" s="37"/>
      <c r="E606" s="196"/>
      <c r="F606" s="8"/>
      <c r="G606" s="27"/>
      <c r="H606" s="27"/>
    </row>
    <row r="607" spans="1:8" ht="15">
      <c r="A607">
        <v>58300</v>
      </c>
      <c r="B607">
        <v>10.779054678821471</v>
      </c>
      <c r="C607" s="14">
        <v>0</v>
      </c>
      <c r="D607" s="37"/>
      <c r="E607" s="196"/>
      <c r="F607" s="8"/>
      <c r="G607" s="27"/>
      <c r="H607" s="27"/>
    </row>
    <row r="608" spans="1:8" ht="15">
      <c r="A608">
        <v>58400</v>
      </c>
      <c r="B608">
        <v>11.088499199001941</v>
      </c>
      <c r="C608" s="14">
        <v>0</v>
      </c>
      <c r="D608" s="37"/>
      <c r="E608" s="196"/>
      <c r="F608" s="8"/>
      <c r="G608" s="27"/>
      <c r="H608" s="27"/>
    </row>
    <row r="609" spans="1:8" ht="15">
      <c r="A609">
        <v>58500</v>
      </c>
      <c r="B609">
        <v>11.435341519231489</v>
      </c>
      <c r="C609" s="14">
        <v>0</v>
      </c>
      <c r="D609" s="37"/>
      <c r="E609" s="196"/>
      <c r="F609" s="8"/>
      <c r="G609" s="27"/>
      <c r="H609" s="27"/>
    </row>
    <row r="610" spans="1:8" ht="15">
      <c r="A610">
        <v>58600</v>
      </c>
      <c r="B610">
        <v>11.74174276635881</v>
      </c>
      <c r="C610" s="14">
        <v>0</v>
      </c>
      <c r="D610" s="37"/>
      <c r="E610" s="196"/>
      <c r="F610" s="8"/>
      <c r="G610" s="27"/>
      <c r="H610" s="27"/>
    </row>
    <row r="611" spans="1:8" ht="15">
      <c r="A611">
        <v>58700</v>
      </c>
      <c r="B611">
        <v>12.059951731534399</v>
      </c>
      <c r="C611" s="14">
        <v>0</v>
      </c>
      <c r="D611" s="37"/>
      <c r="E611" s="196"/>
      <c r="F611" s="8"/>
      <c r="G611" s="27"/>
      <c r="H611" s="27"/>
    </row>
    <row r="612" spans="1:8" ht="15">
      <c r="A612">
        <v>58800</v>
      </c>
      <c r="B612">
        <v>12.3892136859115</v>
      </c>
      <c r="C612" s="14">
        <v>0</v>
      </c>
      <c r="D612" s="37"/>
      <c r="E612" s="196"/>
      <c r="F612" s="8"/>
      <c r="G612" s="27"/>
      <c r="H612" s="27"/>
    </row>
    <row r="613" spans="1:8" ht="15">
      <c r="A613">
        <v>58900</v>
      </c>
      <c r="B613">
        <v>12.74928212803445</v>
      </c>
      <c r="C613" s="14">
        <v>0</v>
      </c>
      <c r="D613" s="37"/>
      <c r="E613" s="196"/>
      <c r="F613" s="8"/>
      <c r="G613" s="27"/>
      <c r="H613" s="27"/>
    </row>
    <row r="614" spans="1:8" ht="15">
      <c r="A614">
        <v>59000</v>
      </c>
      <c r="B614">
        <v>13.10779203229345</v>
      </c>
      <c r="C614" s="14">
        <v>0</v>
      </c>
      <c r="D614" s="37"/>
      <c r="E614" s="196"/>
      <c r="F614" s="8"/>
      <c r="G614" s="27"/>
      <c r="H614" s="27"/>
    </row>
    <row r="615" spans="1:8" ht="15">
      <c r="A615">
        <v>59100</v>
      </c>
      <c r="B615">
        <v>13.4606232012743</v>
      </c>
      <c r="C615" s="14">
        <v>0</v>
      </c>
      <c r="D615" s="37"/>
      <c r="E615" s="196"/>
      <c r="F615" s="8"/>
      <c r="G615" s="27"/>
      <c r="H615" s="27"/>
    </row>
    <row r="616" spans="1:8" ht="15">
      <c r="A616">
        <v>59200</v>
      </c>
      <c r="B616">
        <v>13.81330181273427</v>
      </c>
      <c r="C616" s="14">
        <v>0</v>
      </c>
      <c r="D616" s="37"/>
      <c r="E616" s="196"/>
      <c r="F616" s="8"/>
      <c r="G616" s="27"/>
      <c r="H616" s="27"/>
    </row>
    <row r="617" spans="1:8" ht="15">
      <c r="A617">
        <v>59300</v>
      </c>
      <c r="B617">
        <v>14.20385889171996</v>
      </c>
      <c r="C617" s="14">
        <v>0</v>
      </c>
      <c r="D617" s="37"/>
      <c r="E617" s="196"/>
      <c r="F617" s="8"/>
      <c r="G617" s="27"/>
      <c r="H617" s="27"/>
    </row>
    <row r="618" spans="1:8" ht="15">
      <c r="A618">
        <v>59400</v>
      </c>
      <c r="B618">
        <v>14.67791655275335</v>
      </c>
      <c r="C618" s="14">
        <v>0</v>
      </c>
      <c r="D618" s="37"/>
      <c r="E618" s="196"/>
      <c r="F618" s="8"/>
      <c r="G618" s="27"/>
      <c r="H618" s="27"/>
    </row>
    <row r="619" spans="1:8" ht="15">
      <c r="A619">
        <v>59500</v>
      </c>
      <c r="B619">
        <v>15.17822744190539</v>
      </c>
      <c r="C619" s="14">
        <v>0</v>
      </c>
      <c r="D619" s="37"/>
      <c r="E619" s="196"/>
      <c r="F619" s="8"/>
      <c r="G619" s="27"/>
      <c r="H619" s="27"/>
    </row>
    <row r="620" spans="1:8" ht="15">
      <c r="A620">
        <v>59600</v>
      </c>
      <c r="B620">
        <v>15.568794303386539</v>
      </c>
      <c r="C620" s="14">
        <v>0</v>
      </c>
      <c r="D620" s="37"/>
      <c r="E620" s="196"/>
      <c r="F620" s="8"/>
      <c r="G620" s="27"/>
      <c r="H620" s="27"/>
    </row>
    <row r="621" spans="1:8" ht="15">
      <c r="A621">
        <v>59700</v>
      </c>
      <c r="B621">
        <v>15.932872318588799</v>
      </c>
      <c r="C621" s="14">
        <v>0</v>
      </c>
      <c r="D621" s="37"/>
      <c r="E621" s="196"/>
      <c r="F621" s="8"/>
      <c r="G621" s="27"/>
      <c r="H621" s="27"/>
    </row>
    <row r="622" spans="1:8" ht="15">
      <c r="A622">
        <v>59800</v>
      </c>
      <c r="B622">
        <v>16.264571206284021</v>
      </c>
      <c r="C622" s="14">
        <v>0</v>
      </c>
      <c r="D622" s="37"/>
      <c r="E622" s="196"/>
      <c r="F622" s="8"/>
      <c r="G622" s="27"/>
      <c r="H622" s="27"/>
    </row>
    <row r="623" spans="1:8" ht="15">
      <c r="A623">
        <v>59900</v>
      </c>
      <c r="B623">
        <v>16.589183207039468</v>
      </c>
      <c r="C623" s="14">
        <v>0</v>
      </c>
      <c r="D623" s="37"/>
      <c r="E623" s="196"/>
      <c r="F623" s="8"/>
      <c r="G623" s="27"/>
      <c r="H623" s="27"/>
    </row>
    <row r="624" spans="1:8" ht="15">
      <c r="A624">
        <v>60000</v>
      </c>
      <c r="B624">
        <v>16.91058356695407</v>
      </c>
      <c r="C624" s="14">
        <v>0</v>
      </c>
      <c r="D624" s="37"/>
      <c r="E624" s="196"/>
      <c r="F624" s="8"/>
      <c r="G624" s="27"/>
      <c r="H624" s="27"/>
    </row>
    <row r="625" spans="1:8" ht="15">
      <c r="A625">
        <v>60100</v>
      </c>
      <c r="B625">
        <v>17.170556871661798</v>
      </c>
      <c r="C625" s="14">
        <v>0</v>
      </c>
      <c r="D625" s="37"/>
      <c r="E625" s="196"/>
      <c r="F625" s="8"/>
      <c r="G625" s="27"/>
      <c r="H625" s="27"/>
    </row>
    <row r="626" spans="1:8" ht="15">
      <c r="A626">
        <v>60200</v>
      </c>
      <c r="B626">
        <v>17.365384985381521</v>
      </c>
      <c r="C626" s="14">
        <v>0</v>
      </c>
      <c r="D626" s="37"/>
      <c r="E626" s="196"/>
      <c r="F626" s="8"/>
      <c r="G626" s="27"/>
      <c r="H626" s="27"/>
    </row>
    <row r="627" spans="1:8" ht="15">
      <c r="A627">
        <v>60300</v>
      </c>
      <c r="B627">
        <v>17.52613571792438</v>
      </c>
      <c r="C627" s="14">
        <v>0</v>
      </c>
      <c r="D627" s="37"/>
      <c r="E627" s="196"/>
      <c r="F627" s="8"/>
      <c r="G627" s="27"/>
      <c r="H627" s="27"/>
    </row>
    <row r="628" spans="1:8" ht="15">
      <c r="A628">
        <v>60400</v>
      </c>
      <c r="B628">
        <v>17.634282527234291</v>
      </c>
      <c r="C628" s="14">
        <v>0</v>
      </c>
      <c r="D628" s="37"/>
      <c r="E628" s="196"/>
      <c r="F628" s="8"/>
      <c r="G628" s="27"/>
      <c r="H628" s="27"/>
    </row>
    <row r="629" spans="1:8" ht="15">
      <c r="A629">
        <v>60500</v>
      </c>
      <c r="B629">
        <v>17.683444956823561</v>
      </c>
      <c r="C629" s="14">
        <v>0</v>
      </c>
      <c r="D629" s="37"/>
      <c r="E629" s="196"/>
      <c r="F629" s="8"/>
      <c r="G629" s="27"/>
      <c r="H629" s="27"/>
    </row>
    <row r="630" spans="1:8" ht="15">
      <c r="A630">
        <v>60600</v>
      </c>
      <c r="B630">
        <v>17.709918473698281</v>
      </c>
      <c r="C630" s="14">
        <v>0</v>
      </c>
      <c r="D630" s="37"/>
      <c r="E630" s="196"/>
      <c r="F630" s="8"/>
      <c r="G630" s="27"/>
      <c r="H630" s="27"/>
    </row>
    <row r="631" spans="1:8" ht="15">
      <c r="A631">
        <v>60700</v>
      </c>
      <c r="B631">
        <v>17.809158695591801</v>
      </c>
      <c r="C631" s="14">
        <v>0</v>
      </c>
      <c r="D631" s="37"/>
      <c r="E631" s="196"/>
      <c r="F631" s="8"/>
      <c r="G631" s="27"/>
      <c r="H631" s="27"/>
    </row>
    <row r="632" spans="1:8" ht="15">
      <c r="A632">
        <v>60800</v>
      </c>
      <c r="B632">
        <v>17.913709502860229</v>
      </c>
      <c r="C632" s="14">
        <v>0</v>
      </c>
      <c r="D632" s="37"/>
      <c r="E632" s="196"/>
      <c r="F632" s="8"/>
      <c r="G632" s="27"/>
      <c r="H632" s="27"/>
    </row>
    <row r="633" spans="1:8" ht="15">
      <c r="A633">
        <v>60900</v>
      </c>
      <c r="B633">
        <v>17.98089999733293</v>
      </c>
      <c r="C633" s="14">
        <v>0</v>
      </c>
      <c r="D633" s="37"/>
      <c r="E633" s="196"/>
      <c r="F633" s="8"/>
      <c r="G633" s="27"/>
      <c r="H633" s="27"/>
    </row>
    <row r="634" spans="1:8" ht="15">
      <c r="A634">
        <v>61000</v>
      </c>
      <c r="B634">
        <v>17.992280692961909</v>
      </c>
      <c r="C634" s="14">
        <v>0</v>
      </c>
      <c r="D634" s="37"/>
      <c r="E634" s="196"/>
      <c r="F634" s="8"/>
      <c r="G634" s="27"/>
      <c r="H634" s="27"/>
    </row>
    <row r="635" spans="1:8" ht="15">
      <c r="A635">
        <v>61100</v>
      </c>
      <c r="B635">
        <v>17.94819325083381</v>
      </c>
      <c r="C635" s="14">
        <v>0</v>
      </c>
      <c r="D635" s="37"/>
      <c r="E635" s="196"/>
      <c r="F635" s="8"/>
      <c r="G635" s="27"/>
      <c r="H635" s="27"/>
    </row>
    <row r="636" spans="1:8" ht="15">
      <c r="A636">
        <v>61200</v>
      </c>
      <c r="B636">
        <v>17.876440480693532</v>
      </c>
      <c r="C636" s="14">
        <v>0</v>
      </c>
      <c r="D636" s="37"/>
      <c r="E636" s="196"/>
      <c r="F636" s="8"/>
      <c r="G636" s="27"/>
      <c r="H636" s="27"/>
    </row>
    <row r="637" spans="1:8" ht="15">
      <c r="A637">
        <v>61300</v>
      </c>
      <c r="B637">
        <v>17.782651065251681</v>
      </c>
      <c r="C637" s="14">
        <v>0</v>
      </c>
      <c r="D637" s="37"/>
      <c r="E637" s="196"/>
      <c r="F637" s="8"/>
      <c r="G637" s="27"/>
      <c r="H637" s="27"/>
    </row>
    <row r="638" spans="1:8" ht="15">
      <c r="A638">
        <v>61400</v>
      </c>
      <c r="B638">
        <v>17.627057878630129</v>
      </c>
      <c r="C638" s="14">
        <v>0</v>
      </c>
      <c r="D638" s="37"/>
      <c r="E638" s="196"/>
      <c r="F638" s="8"/>
      <c r="G638" s="27"/>
      <c r="H638" s="27"/>
    </row>
    <row r="639" spans="1:8" ht="15">
      <c r="A639">
        <v>61500</v>
      </c>
      <c r="B639">
        <v>17.365696495791671</v>
      </c>
      <c r="C639" s="14">
        <v>0</v>
      </c>
      <c r="D639" s="37"/>
      <c r="E639" s="196"/>
      <c r="F639" s="8"/>
      <c r="G639" s="27"/>
      <c r="H639" s="27"/>
    </row>
    <row r="640" spans="1:8" ht="15">
      <c r="A640">
        <v>61600</v>
      </c>
      <c r="B640">
        <v>17.0318504383232</v>
      </c>
      <c r="C640" s="14">
        <v>0</v>
      </c>
      <c r="D640" s="37"/>
      <c r="E640" s="196"/>
      <c r="F640" s="8"/>
      <c r="G640" s="27"/>
      <c r="H640" s="27"/>
    </row>
    <row r="641" spans="1:8" ht="15">
      <c r="A641">
        <v>61700</v>
      </c>
      <c r="B641">
        <v>16.74529784216929</v>
      </c>
      <c r="C641" s="14">
        <v>0</v>
      </c>
      <c r="D641" s="37"/>
      <c r="E641" s="196"/>
      <c r="F641" s="8"/>
      <c r="G641" s="27"/>
      <c r="H641" s="27"/>
    </row>
    <row r="642" spans="1:8" ht="15">
      <c r="A642">
        <v>61800</v>
      </c>
      <c r="B642">
        <v>16.440474411288051</v>
      </c>
      <c r="C642" s="14">
        <v>0</v>
      </c>
      <c r="D642" s="37"/>
      <c r="E642" s="196"/>
      <c r="F642" s="8"/>
      <c r="G642" s="27"/>
      <c r="H642" s="27"/>
    </row>
    <row r="643" spans="1:8" ht="15">
      <c r="A643">
        <v>61900</v>
      </c>
      <c r="B643">
        <v>16.1175372143407</v>
      </c>
      <c r="C643" s="14">
        <v>0</v>
      </c>
      <c r="D643" s="37"/>
      <c r="E643" s="196"/>
      <c r="F643" s="8"/>
      <c r="G643" s="27"/>
      <c r="H643" s="27"/>
    </row>
    <row r="644" spans="1:8" ht="15">
      <c r="A644">
        <v>62000</v>
      </c>
      <c r="B644">
        <v>15.7983284973335</v>
      </c>
      <c r="C644" s="14">
        <v>0</v>
      </c>
      <c r="D644" s="37"/>
      <c r="E644" s="196"/>
      <c r="F644" s="8"/>
      <c r="G644" s="27"/>
      <c r="H644" s="27"/>
    </row>
    <row r="645" spans="1:8" ht="15">
      <c r="A645">
        <v>62100</v>
      </c>
      <c r="B645">
        <v>15.49782708396037</v>
      </c>
      <c r="C645" s="14">
        <v>0</v>
      </c>
      <c r="D645" s="37"/>
      <c r="E645" s="196"/>
      <c r="F645" s="8"/>
      <c r="G645" s="27"/>
      <c r="H645" s="27"/>
    </row>
    <row r="646" spans="1:8" ht="15">
      <c r="A646">
        <v>62200</v>
      </c>
      <c r="B646">
        <v>15.201906176534409</v>
      </c>
      <c r="C646" s="14">
        <v>0</v>
      </c>
      <c r="D646" s="37"/>
      <c r="E646" s="196"/>
      <c r="F646" s="8"/>
      <c r="G646" s="27"/>
      <c r="H646" s="27"/>
    </row>
    <row r="647" spans="1:8" ht="15">
      <c r="A647">
        <v>62300</v>
      </c>
      <c r="B647">
        <v>14.890243901792809</v>
      </c>
      <c r="C647" s="14">
        <v>0</v>
      </c>
      <c r="D647" s="37"/>
      <c r="E647" s="196"/>
      <c r="F647" s="8"/>
      <c r="G647" s="27"/>
      <c r="H647" s="27"/>
    </row>
    <row r="648" spans="1:8" ht="15">
      <c r="A648">
        <v>62400</v>
      </c>
      <c r="B648">
        <v>14.532975602221541</v>
      </c>
      <c r="C648" s="14">
        <v>0</v>
      </c>
      <c r="D648" s="37"/>
      <c r="E648" s="196"/>
      <c r="F648" s="8"/>
      <c r="G648" s="27"/>
      <c r="H648" s="27"/>
    </row>
    <row r="649" spans="1:8" ht="15">
      <c r="A649">
        <v>62500</v>
      </c>
      <c r="B649">
        <v>14.10456207728544</v>
      </c>
      <c r="C649" s="14">
        <v>0</v>
      </c>
      <c r="D649" s="37"/>
      <c r="E649" s="196"/>
      <c r="F649" s="8"/>
      <c r="G649" s="27"/>
      <c r="H649" s="27"/>
    </row>
    <row r="650" spans="1:8" ht="15">
      <c r="A650">
        <v>62600</v>
      </c>
      <c r="B650">
        <v>13.627284702057519</v>
      </c>
      <c r="C650" s="14">
        <v>0</v>
      </c>
      <c r="D650" s="37"/>
      <c r="E650" s="196"/>
      <c r="F650" s="8"/>
      <c r="G650" s="27"/>
      <c r="H650" s="27"/>
    </row>
    <row r="651" spans="1:8" ht="15">
      <c r="A651">
        <v>62700</v>
      </c>
      <c r="B651">
        <v>13.121115767362429</v>
      </c>
      <c r="C651" s="14">
        <v>0</v>
      </c>
      <c r="D651" s="37"/>
      <c r="E651" s="196"/>
      <c r="F651" s="8"/>
      <c r="G651" s="27"/>
      <c r="H651" s="27"/>
    </row>
    <row r="652" spans="1:8" ht="15">
      <c r="A652">
        <v>62800</v>
      </c>
      <c r="B652">
        <v>12.614819754181211</v>
      </c>
      <c r="C652" s="14">
        <v>0</v>
      </c>
      <c r="D652" s="37"/>
      <c r="E652" s="196"/>
      <c r="F652" s="8"/>
      <c r="G652" s="27"/>
      <c r="H652" s="27"/>
    </row>
    <row r="653" spans="1:8" ht="15">
      <c r="A653">
        <v>62900</v>
      </c>
      <c r="B653">
        <v>12.140242858172311</v>
      </c>
      <c r="C653" s="14">
        <v>0</v>
      </c>
      <c r="D653" s="37"/>
      <c r="E653" s="196"/>
      <c r="F653" s="8"/>
      <c r="G653" s="27"/>
      <c r="H653" s="27"/>
    </row>
    <row r="654" spans="1:8" ht="15">
      <c r="A654">
        <v>63000</v>
      </c>
      <c r="B654">
        <v>11.73127776918761</v>
      </c>
      <c r="C654" s="14">
        <v>0</v>
      </c>
      <c r="D654" s="37"/>
      <c r="E654" s="196"/>
      <c r="F654" s="8"/>
      <c r="G654" s="27"/>
      <c r="H654" s="27"/>
    </row>
    <row r="655" spans="1:8" ht="15">
      <c r="A655">
        <v>63100</v>
      </c>
      <c r="B655">
        <v>11.32587417254342</v>
      </c>
      <c r="C655" s="14">
        <v>0</v>
      </c>
      <c r="D655" s="37"/>
      <c r="E655" s="196"/>
      <c r="F655" s="8"/>
      <c r="G655" s="27"/>
      <c r="H655" s="27"/>
    </row>
    <row r="656" spans="1:8" ht="15">
      <c r="A656">
        <v>63200</v>
      </c>
      <c r="B656">
        <v>10.944361836051829</v>
      </c>
      <c r="C656" s="14">
        <v>0</v>
      </c>
      <c r="D656" s="37"/>
      <c r="E656" s="196"/>
      <c r="F656" s="8"/>
      <c r="G656" s="27"/>
      <c r="H656" s="27"/>
    </row>
    <row r="657" spans="1:8" ht="15">
      <c r="A657">
        <v>63300</v>
      </c>
      <c r="B657">
        <v>10.556626259505039</v>
      </c>
      <c r="C657" s="14">
        <v>0</v>
      </c>
      <c r="D657" s="37"/>
      <c r="E657" s="196"/>
      <c r="F657" s="8"/>
      <c r="G657" s="27"/>
      <c r="H657" s="27"/>
    </row>
    <row r="658" spans="1:8" ht="15">
      <c r="A658">
        <v>63400</v>
      </c>
      <c r="B658">
        <v>10.13996297029848</v>
      </c>
      <c r="C658" s="14">
        <v>0</v>
      </c>
      <c r="D658" s="37"/>
      <c r="E658" s="196"/>
      <c r="F658" s="8"/>
      <c r="G658" s="27"/>
      <c r="H658" s="27"/>
    </row>
    <row r="659" spans="1:8" ht="15">
      <c r="A659">
        <v>63500</v>
      </c>
      <c r="B659">
        <v>9.7262338432386741</v>
      </c>
      <c r="C659" s="14">
        <v>0</v>
      </c>
      <c r="D659" s="37"/>
      <c r="E659" s="196"/>
      <c r="F659" s="8"/>
      <c r="G659" s="27"/>
      <c r="H659" s="27"/>
    </row>
    <row r="660" spans="1:8" ht="15">
      <c r="A660">
        <v>63600</v>
      </c>
      <c r="B660">
        <v>9.382035754956064</v>
      </c>
      <c r="C660" s="14">
        <v>0</v>
      </c>
      <c r="D660" s="37"/>
      <c r="E660" s="196"/>
      <c r="F660" s="8"/>
      <c r="G660" s="27"/>
      <c r="H660" s="27"/>
    </row>
    <row r="661" spans="1:8" ht="15">
      <c r="A661">
        <v>63700</v>
      </c>
      <c r="B661">
        <v>9.0596991147873496</v>
      </c>
      <c r="C661" s="14">
        <v>0</v>
      </c>
      <c r="D661" s="37"/>
      <c r="E661" s="196"/>
      <c r="F661" s="8"/>
      <c r="G661" s="27"/>
      <c r="H661" s="27"/>
    </row>
    <row r="662" spans="1:8" ht="15">
      <c r="A662">
        <v>63800</v>
      </c>
      <c r="B662">
        <v>8.7402941440234372</v>
      </c>
      <c r="C662" s="14">
        <v>0</v>
      </c>
      <c r="D662" s="37"/>
      <c r="E662" s="196"/>
      <c r="F662" s="8"/>
      <c r="G662" s="27"/>
      <c r="H662" s="27"/>
    </row>
    <row r="663" spans="1:8" ht="15">
      <c r="A663">
        <v>63900</v>
      </c>
      <c r="B663">
        <v>8.4421979672282532</v>
      </c>
      <c r="C663" s="14">
        <v>0</v>
      </c>
      <c r="D663" s="37"/>
      <c r="E663" s="196"/>
      <c r="F663" s="8"/>
      <c r="G663" s="27"/>
      <c r="H663" s="27"/>
    </row>
    <row r="664" spans="1:8" ht="15">
      <c r="A664">
        <v>64000</v>
      </c>
      <c r="B664">
        <v>8.1799501337849279</v>
      </c>
      <c r="C664" s="14">
        <v>0</v>
      </c>
      <c r="D664" s="37"/>
      <c r="E664" s="196"/>
      <c r="F664" s="8"/>
      <c r="G664" s="27"/>
      <c r="H664" s="27"/>
    </row>
    <row r="665" spans="1:8" ht="15">
      <c r="A665">
        <v>64100</v>
      </c>
      <c r="B665">
        <v>7.9425276175334147</v>
      </c>
      <c r="C665" s="14">
        <v>0</v>
      </c>
      <c r="D665" s="37"/>
      <c r="E665" s="196"/>
      <c r="F665" s="8"/>
      <c r="G665" s="27"/>
      <c r="H665" s="27"/>
    </row>
    <row r="666" spans="1:8" ht="15">
      <c r="A666">
        <v>64200</v>
      </c>
      <c r="B666">
        <v>7.7236539668678006</v>
      </c>
      <c r="C666" s="14">
        <v>0</v>
      </c>
      <c r="D666" s="37"/>
      <c r="E666" s="196"/>
      <c r="F666" s="8"/>
      <c r="G666" s="27"/>
      <c r="H666" s="27"/>
    </row>
    <row r="667" spans="1:8" ht="15">
      <c r="A667">
        <v>64300</v>
      </c>
      <c r="B667">
        <v>7.5243071539478024</v>
      </c>
      <c r="C667" s="14">
        <v>0</v>
      </c>
      <c r="D667" s="37"/>
      <c r="E667" s="196"/>
      <c r="F667" s="8"/>
      <c r="G667" s="27"/>
      <c r="H667" s="27"/>
    </row>
    <row r="668" spans="1:8" ht="15">
      <c r="A668">
        <v>64400</v>
      </c>
      <c r="B668">
        <v>7.3506864593252894</v>
      </c>
      <c r="C668" s="14">
        <v>0</v>
      </c>
      <c r="D668" s="37"/>
      <c r="E668" s="196"/>
      <c r="F668" s="8"/>
      <c r="G668" s="27"/>
      <c r="H668" s="27"/>
    </row>
    <row r="669" spans="1:8" ht="15">
      <c r="A669">
        <v>64500</v>
      </c>
      <c r="B669">
        <v>7.198207420146332</v>
      </c>
      <c r="C669" s="14">
        <v>0</v>
      </c>
      <c r="D669" s="37"/>
      <c r="E669" s="196"/>
      <c r="F669" s="8"/>
      <c r="G669" s="27"/>
      <c r="H669" s="27"/>
    </row>
    <row r="670" spans="1:8" ht="15">
      <c r="A670">
        <v>64600</v>
      </c>
      <c r="B670">
        <v>7.0853743751234788</v>
      </c>
      <c r="C670" s="14">
        <v>0</v>
      </c>
      <c r="D670" s="37"/>
      <c r="E670" s="196"/>
      <c r="F670" s="8"/>
      <c r="G670" s="27"/>
      <c r="H670" s="27"/>
    </row>
    <row r="671" spans="1:8" ht="15">
      <c r="A671">
        <v>64700</v>
      </c>
      <c r="B671">
        <v>6.9956893443594481</v>
      </c>
      <c r="C671" s="14">
        <v>0</v>
      </c>
      <c r="D671" s="37"/>
      <c r="E671" s="196"/>
      <c r="F671" s="8"/>
      <c r="G671" s="27"/>
      <c r="H671" s="27"/>
    </row>
    <row r="672" spans="1:8" ht="15">
      <c r="A672">
        <v>64800</v>
      </c>
      <c r="B672">
        <v>6.92725982530078</v>
      </c>
      <c r="C672" s="14">
        <v>0</v>
      </c>
      <c r="D672" s="37"/>
      <c r="E672" s="196"/>
      <c r="F672" s="8"/>
      <c r="G672" s="27"/>
      <c r="H672" s="27"/>
    </row>
    <row r="673" spans="1:8" ht="15">
      <c r="A673">
        <v>64900</v>
      </c>
      <c r="B673">
        <v>6.8293043162049116</v>
      </c>
      <c r="C673" s="14">
        <v>0</v>
      </c>
      <c r="D673" s="37"/>
      <c r="E673" s="196"/>
      <c r="F673" s="8"/>
      <c r="G673" s="27"/>
      <c r="H673" s="27"/>
    </row>
    <row r="674" spans="1:8" ht="15">
      <c r="A674">
        <v>65000</v>
      </c>
      <c r="B674">
        <v>6.7102681779607556</v>
      </c>
      <c r="C674" s="14">
        <v>0</v>
      </c>
      <c r="D674" s="37"/>
      <c r="E674" s="196"/>
      <c r="F674" s="8"/>
      <c r="G674" s="27"/>
      <c r="H674" s="27"/>
    </row>
    <row r="675" spans="1:8" ht="15">
      <c r="A675">
        <v>65100</v>
      </c>
      <c r="B675">
        <v>6.5806935043684689</v>
      </c>
      <c r="C675" s="14">
        <v>0</v>
      </c>
      <c r="D675" s="37"/>
      <c r="E675" s="196"/>
      <c r="F675" s="8"/>
      <c r="G675" s="27"/>
      <c r="H675" s="27"/>
    </row>
    <row r="676" spans="1:8" ht="15">
      <c r="A676">
        <v>65200</v>
      </c>
      <c r="B676">
        <v>6.4501718887680681</v>
      </c>
      <c r="C676" s="14">
        <v>0</v>
      </c>
      <c r="D676" s="37"/>
      <c r="E676" s="196"/>
      <c r="F676" s="8"/>
      <c r="G676" s="27"/>
      <c r="H676" s="27"/>
    </row>
    <row r="677" spans="1:8" ht="15">
      <c r="A677">
        <v>65300</v>
      </c>
      <c r="B677">
        <v>6.326677132838654</v>
      </c>
      <c r="C677" s="14">
        <v>0</v>
      </c>
      <c r="D677" s="37"/>
      <c r="E677" s="196"/>
      <c r="F677" s="8"/>
      <c r="G677" s="27"/>
      <c r="H677" s="27"/>
    </row>
    <row r="678" spans="1:8" ht="15">
      <c r="A678">
        <v>65400</v>
      </c>
      <c r="B678">
        <v>6.218739668357216</v>
      </c>
      <c r="C678" s="14">
        <v>0</v>
      </c>
      <c r="D678" s="37"/>
      <c r="E678" s="196"/>
      <c r="F678" s="8"/>
      <c r="G678" s="27"/>
      <c r="H678" s="27"/>
    </row>
    <row r="679" spans="1:8" ht="15">
      <c r="A679">
        <v>65500</v>
      </c>
      <c r="B679">
        <v>6.1397786315376379</v>
      </c>
      <c r="C679" s="14">
        <v>0</v>
      </c>
      <c r="D679" s="37"/>
      <c r="E679" s="196"/>
      <c r="F679" s="8"/>
      <c r="G679" s="27"/>
      <c r="H679" s="27"/>
    </row>
    <row r="680" spans="1:8" ht="15">
      <c r="A680">
        <v>65600</v>
      </c>
      <c r="B680">
        <v>6.0613087526849094</v>
      </c>
      <c r="C680" s="14">
        <v>0</v>
      </c>
      <c r="D680" s="37"/>
      <c r="E680" s="196"/>
      <c r="F680" s="8"/>
      <c r="G680" s="27"/>
      <c r="H680" s="27"/>
    </row>
    <row r="681" spans="1:8" ht="15">
      <c r="A681">
        <v>65700</v>
      </c>
      <c r="B681">
        <v>5.9213941210657586</v>
      </c>
      <c r="C681" s="14">
        <v>0</v>
      </c>
      <c r="D681" s="37"/>
      <c r="E681" s="196"/>
      <c r="F681" s="8"/>
      <c r="G681" s="27"/>
      <c r="H681" s="27"/>
    </row>
    <row r="682" spans="1:8" ht="15">
      <c r="A682">
        <v>65800</v>
      </c>
      <c r="B682">
        <v>5.7840685419824922</v>
      </c>
      <c r="C682" s="14">
        <v>0</v>
      </c>
      <c r="D682" s="37"/>
      <c r="E682" s="196"/>
      <c r="F682" s="8"/>
      <c r="G682" s="27"/>
      <c r="H682" s="27"/>
    </row>
    <row r="683" spans="1:8" ht="15">
      <c r="A683">
        <v>65900</v>
      </c>
      <c r="B683">
        <v>5.6517672120946827</v>
      </c>
      <c r="C683" s="14">
        <v>0</v>
      </c>
      <c r="D683" s="37"/>
      <c r="E683" s="196"/>
      <c r="F683" s="8"/>
      <c r="G683" s="27"/>
      <c r="H683" s="27"/>
    </row>
    <row r="684" spans="1:8" ht="15">
      <c r="A684">
        <v>66000</v>
      </c>
      <c r="B684">
        <v>5.5171110192191009</v>
      </c>
      <c r="C684" s="14">
        <v>0</v>
      </c>
      <c r="D684" s="37"/>
      <c r="E684" s="196"/>
      <c r="F684" s="8"/>
      <c r="G684" s="27"/>
      <c r="H684" s="27"/>
    </row>
    <row r="685" spans="1:8" ht="15">
      <c r="A685">
        <v>66100</v>
      </c>
      <c r="B685">
        <v>5.3758502507395178</v>
      </c>
      <c r="C685" s="14">
        <v>0</v>
      </c>
      <c r="D685" s="37"/>
      <c r="E685" s="196"/>
      <c r="F685" s="8"/>
      <c r="G685" s="27"/>
      <c r="H685" s="27"/>
    </row>
    <row r="686" spans="1:8" ht="15">
      <c r="A686">
        <v>66200</v>
      </c>
      <c r="B686">
        <v>5.2422964795317739</v>
      </c>
      <c r="C686" s="14">
        <v>0</v>
      </c>
      <c r="D686" s="37"/>
      <c r="E686" s="196"/>
      <c r="F686" s="8"/>
      <c r="G686" s="27"/>
      <c r="H686" s="27"/>
    </row>
    <row r="687" spans="1:8" ht="15">
      <c r="A687">
        <v>66300</v>
      </c>
      <c r="B687">
        <v>5.1250381262309466</v>
      </c>
      <c r="C687" s="14">
        <v>0</v>
      </c>
      <c r="D687" s="37"/>
      <c r="E687" s="196"/>
      <c r="F687" s="8"/>
      <c r="G687" s="27"/>
      <c r="H687" s="27"/>
    </row>
    <row r="688" spans="1:8" ht="15">
      <c r="A688">
        <v>66400</v>
      </c>
      <c r="B688">
        <v>5.0271506318267711</v>
      </c>
      <c r="C688" s="14">
        <v>0</v>
      </c>
      <c r="D688" s="37"/>
      <c r="E688" s="196"/>
      <c r="F688" s="8"/>
      <c r="G688" s="27"/>
      <c r="H688" s="27"/>
    </row>
    <row r="689" spans="1:8" ht="15">
      <c r="A689">
        <v>66500</v>
      </c>
      <c r="B689">
        <v>4.9550430322477723</v>
      </c>
      <c r="C689" s="14">
        <v>0</v>
      </c>
      <c r="D689" s="37"/>
      <c r="E689" s="196"/>
      <c r="F689" s="8"/>
      <c r="G689" s="27"/>
      <c r="H689" s="27"/>
    </row>
    <row r="690" spans="1:8" ht="15">
      <c r="A690">
        <v>66600</v>
      </c>
      <c r="B690">
        <v>4.9425802324316237</v>
      </c>
      <c r="C690" s="14">
        <v>0</v>
      </c>
      <c r="D690" s="37"/>
      <c r="E690" s="196"/>
      <c r="F690" s="8"/>
      <c r="G690" s="27"/>
      <c r="H690" s="27"/>
    </row>
    <row r="691" spans="1:8" ht="15">
      <c r="A691">
        <v>66700</v>
      </c>
      <c r="B691">
        <v>5.0083441208892054</v>
      </c>
      <c r="C691" s="14">
        <v>0</v>
      </c>
      <c r="D691" s="37"/>
      <c r="E691" s="196"/>
      <c r="F691" s="8"/>
      <c r="G691" s="27"/>
      <c r="H691" s="27"/>
    </row>
    <row r="692" spans="1:8" ht="15">
      <c r="A692">
        <v>66800</v>
      </c>
      <c r="B692">
        <v>5.1473603836313941</v>
      </c>
      <c r="C692" s="14">
        <v>0</v>
      </c>
      <c r="D692" s="37"/>
      <c r="E692" s="196"/>
      <c r="F692" s="8"/>
      <c r="G692" s="27"/>
      <c r="H692" s="27"/>
    </row>
    <row r="693" spans="1:8" ht="15">
      <c r="A693">
        <v>66900</v>
      </c>
      <c r="B693">
        <v>5.3624662469661644</v>
      </c>
      <c r="C693" s="14">
        <v>0</v>
      </c>
      <c r="D693" s="37"/>
      <c r="E693" s="196"/>
      <c r="F693" s="8"/>
      <c r="G693" s="27"/>
      <c r="H693" s="27"/>
    </row>
    <row r="694" spans="1:8" ht="15">
      <c r="A694">
        <v>67000</v>
      </c>
      <c r="B694">
        <v>5.6476607690461833</v>
      </c>
      <c r="C694" s="14">
        <v>0</v>
      </c>
      <c r="D694" s="37"/>
      <c r="E694" s="196"/>
      <c r="F694" s="8"/>
      <c r="G694" s="27"/>
      <c r="H694" s="27"/>
    </row>
    <row r="695" spans="1:8" ht="15">
      <c r="A695">
        <v>67100</v>
      </c>
      <c r="B695">
        <v>5.9452172639333867</v>
      </c>
      <c r="C695" s="14">
        <v>0</v>
      </c>
      <c r="D695" s="37"/>
      <c r="E695" s="196"/>
      <c r="F695" s="8"/>
      <c r="G695" s="27"/>
      <c r="H695" s="27"/>
    </row>
    <row r="696" spans="1:8" ht="15">
      <c r="A696">
        <v>67200</v>
      </c>
      <c r="B696">
        <v>6.2566955870545371</v>
      </c>
      <c r="C696" s="14">
        <v>0</v>
      </c>
      <c r="D696" s="37"/>
      <c r="E696" s="196"/>
      <c r="F696" s="8"/>
      <c r="G696" s="27"/>
      <c r="H696" s="27"/>
    </row>
    <row r="697" spans="1:8" ht="15">
      <c r="A697">
        <v>67300</v>
      </c>
      <c r="B697">
        <v>6.5613177931544442</v>
      </c>
      <c r="C697" s="14">
        <v>0</v>
      </c>
      <c r="D697" s="37"/>
      <c r="E697" s="196"/>
      <c r="F697" s="8"/>
      <c r="G697" s="27"/>
      <c r="H697" s="27"/>
    </row>
    <row r="698" spans="1:8" ht="15">
      <c r="A698">
        <v>67400</v>
      </c>
      <c r="B698">
        <v>6.8706371104946129</v>
      </c>
      <c r="C698" s="14">
        <v>0</v>
      </c>
      <c r="D698" s="37"/>
      <c r="E698" s="196"/>
      <c r="F698" s="8"/>
      <c r="G698" s="27"/>
      <c r="H698" s="27"/>
    </row>
    <row r="699" spans="1:8" ht="15">
      <c r="A699">
        <v>67500</v>
      </c>
      <c r="B699">
        <v>7.1406734866224042</v>
      </c>
      <c r="C699" s="14">
        <v>0</v>
      </c>
      <c r="D699" s="37"/>
      <c r="E699" s="196"/>
      <c r="F699" s="8"/>
      <c r="G699" s="27"/>
      <c r="H699" s="27"/>
    </row>
    <row r="700" spans="1:8" ht="15">
      <c r="A700">
        <v>67600</v>
      </c>
      <c r="B700">
        <v>7.4581433778655537</v>
      </c>
      <c r="C700" s="14">
        <v>0</v>
      </c>
      <c r="D700" s="37"/>
      <c r="E700" s="196"/>
      <c r="F700" s="8"/>
      <c r="G700" s="27"/>
      <c r="H700" s="27"/>
    </row>
    <row r="701" spans="1:8" ht="15">
      <c r="A701">
        <v>67700</v>
      </c>
      <c r="B701">
        <v>7.8158652319984867</v>
      </c>
      <c r="C701" s="14">
        <v>0</v>
      </c>
      <c r="D701" s="37"/>
      <c r="E701" s="196"/>
      <c r="F701" s="8"/>
      <c r="G701" s="27"/>
      <c r="H701" s="27"/>
    </row>
    <row r="702" spans="1:8" ht="15">
      <c r="A702">
        <v>67800</v>
      </c>
      <c r="B702">
        <v>8.2074108624186692</v>
      </c>
      <c r="C702" s="14">
        <v>0</v>
      </c>
      <c r="D702" s="37"/>
      <c r="E702" s="196"/>
      <c r="F702" s="8"/>
      <c r="G702" s="27"/>
      <c r="H702" s="27"/>
    </row>
    <row r="703" spans="1:8" ht="15">
      <c r="A703">
        <v>67900</v>
      </c>
      <c r="B703">
        <v>8.6265411729101515</v>
      </c>
      <c r="C703" s="14">
        <v>0</v>
      </c>
      <c r="D703" s="37"/>
      <c r="E703" s="196"/>
      <c r="F703" s="8"/>
      <c r="G703" s="27"/>
      <c r="H703" s="27"/>
    </row>
    <row r="704" spans="1:8" ht="15">
      <c r="A704">
        <v>68000</v>
      </c>
      <c r="B704">
        <v>9.0672061576469787</v>
      </c>
      <c r="C704" s="14">
        <v>0</v>
      </c>
      <c r="D704" s="37"/>
      <c r="E704" s="196"/>
      <c r="F704" s="8"/>
      <c r="G704" s="27"/>
      <c r="H704" s="27"/>
    </row>
    <row r="705" spans="1:8" ht="15">
      <c r="A705">
        <v>68100</v>
      </c>
      <c r="B705">
        <v>9.5235449011954643</v>
      </c>
      <c r="C705" s="14">
        <v>0</v>
      </c>
      <c r="D705" s="37"/>
      <c r="E705" s="196"/>
      <c r="F705" s="8"/>
      <c r="G705" s="27"/>
      <c r="H705" s="27"/>
    </row>
    <row r="706" spans="1:8" ht="15">
      <c r="A706">
        <v>68200</v>
      </c>
      <c r="B706">
        <v>9.9898855785073692</v>
      </c>
      <c r="C706" s="14">
        <v>0</v>
      </c>
      <c r="D706" s="37"/>
      <c r="E706" s="196"/>
      <c r="F706" s="8"/>
      <c r="G706" s="27"/>
      <c r="H706" s="27"/>
    </row>
    <row r="707" spans="1:8" ht="15">
      <c r="A707">
        <v>68300</v>
      </c>
      <c r="B707">
        <v>10.46101126187693</v>
      </c>
      <c r="C707" s="14">
        <v>0</v>
      </c>
      <c r="D707" s="37"/>
      <c r="E707" s="196"/>
      <c r="F707" s="8"/>
      <c r="G707" s="27"/>
      <c r="H707" s="27"/>
    </row>
    <row r="708" spans="1:8" ht="15">
      <c r="A708">
        <v>68400</v>
      </c>
      <c r="B708">
        <v>10.938056179581389</v>
      </c>
      <c r="C708" s="14">
        <v>0</v>
      </c>
      <c r="D708" s="37"/>
      <c r="E708" s="196"/>
      <c r="F708" s="8"/>
      <c r="G708" s="27"/>
      <c r="H708" s="27"/>
    </row>
    <row r="709" spans="1:8" ht="15">
      <c r="A709">
        <v>68500</v>
      </c>
      <c r="B709">
        <v>11.43513550809644</v>
      </c>
      <c r="C709" s="14">
        <v>0</v>
      </c>
      <c r="D709" s="37"/>
      <c r="E709" s="196"/>
      <c r="F709" s="8"/>
      <c r="G709" s="27"/>
      <c r="H709" s="27"/>
    </row>
    <row r="710" spans="1:8" ht="15">
      <c r="A710">
        <v>68600</v>
      </c>
      <c r="B710">
        <v>11.906186275804201</v>
      </c>
      <c r="C710" s="14">
        <v>0</v>
      </c>
      <c r="D710" s="37"/>
      <c r="E710" s="196"/>
      <c r="F710" s="8"/>
      <c r="G710" s="27"/>
      <c r="H710" s="27"/>
    </row>
    <row r="711" spans="1:8" ht="15">
      <c r="A711">
        <v>68700</v>
      </c>
      <c r="B711">
        <v>12.310976255145651</v>
      </c>
      <c r="C711" s="14">
        <v>0</v>
      </c>
      <c r="D711" s="37"/>
      <c r="E711" s="196"/>
      <c r="F711" s="8"/>
      <c r="G711" s="27"/>
      <c r="H711" s="27"/>
    </row>
    <row r="712" spans="1:8" ht="15">
      <c r="A712">
        <v>68800</v>
      </c>
      <c r="B712">
        <v>12.65322659463834</v>
      </c>
      <c r="C712" s="14">
        <v>0</v>
      </c>
      <c r="D712" s="37"/>
      <c r="E712" s="196"/>
      <c r="F712" s="8"/>
      <c r="G712" s="27"/>
      <c r="H712" s="27"/>
    </row>
    <row r="713" spans="1:8" ht="15">
      <c r="A713">
        <v>68900</v>
      </c>
      <c r="B713">
        <v>12.937088746794529</v>
      </c>
      <c r="C713" s="14">
        <v>0</v>
      </c>
      <c r="D713" s="37"/>
      <c r="E713" s="196"/>
      <c r="F713" s="8"/>
      <c r="G713" s="27"/>
      <c r="H713" s="27"/>
    </row>
    <row r="714" spans="1:8" ht="15">
      <c r="A714">
        <v>69000</v>
      </c>
      <c r="B714">
        <v>13.157343970426609</v>
      </c>
      <c r="C714" s="14">
        <v>0</v>
      </c>
      <c r="D714" s="37"/>
      <c r="E714" s="196"/>
      <c r="F714" s="8"/>
      <c r="G714" s="27"/>
      <c r="H714" s="27"/>
    </row>
    <row r="715" spans="1:8" ht="15">
      <c r="A715">
        <v>69100</v>
      </c>
      <c r="B715">
        <v>13.31187947834735</v>
      </c>
      <c r="C715" s="14">
        <v>0</v>
      </c>
      <c r="D715" s="37"/>
      <c r="E715" s="196"/>
      <c r="F715" s="8"/>
      <c r="G715" s="27"/>
      <c r="H715" s="27"/>
    </row>
    <row r="716" spans="1:8" ht="15">
      <c r="A716">
        <v>69200</v>
      </c>
      <c r="B716">
        <v>13.417638859270941</v>
      </c>
      <c r="C716" s="14">
        <v>0</v>
      </c>
      <c r="D716" s="37"/>
      <c r="E716" s="196"/>
      <c r="F716" s="8"/>
      <c r="G716" s="27"/>
      <c r="H716" s="27"/>
    </row>
    <row r="717" spans="1:8" ht="15">
      <c r="A717">
        <v>69300</v>
      </c>
      <c r="B717">
        <v>13.486343549424189</v>
      </c>
      <c r="C717" s="14">
        <v>0</v>
      </c>
      <c r="D717" s="37"/>
      <c r="E717" s="196"/>
      <c r="F717" s="8"/>
      <c r="G717" s="27"/>
      <c r="H717" s="27"/>
    </row>
    <row r="718" spans="1:8" ht="15">
      <c r="A718">
        <v>69400</v>
      </c>
      <c r="B718">
        <v>13.552524505932411</v>
      </c>
      <c r="C718" s="14">
        <v>0</v>
      </c>
      <c r="D718" s="37"/>
      <c r="E718" s="196"/>
      <c r="F718" s="8"/>
      <c r="G718" s="27"/>
      <c r="H718" s="27"/>
    </row>
    <row r="719" spans="1:8" ht="15">
      <c r="A719">
        <v>69500</v>
      </c>
      <c r="B719">
        <v>13.593268130617281</v>
      </c>
      <c r="C719" s="14">
        <v>0</v>
      </c>
      <c r="D719" s="37"/>
      <c r="E719" s="196"/>
      <c r="F719" s="8"/>
      <c r="G719" s="27"/>
      <c r="H719" s="27"/>
    </row>
    <row r="720" spans="1:8" ht="15">
      <c r="A720">
        <v>69600</v>
      </c>
      <c r="B720">
        <v>13.670665121807129</v>
      </c>
      <c r="C720" s="14">
        <v>0</v>
      </c>
      <c r="D720" s="37"/>
      <c r="E720" s="196"/>
      <c r="F720" s="8"/>
      <c r="G720" s="27"/>
      <c r="H720" s="27"/>
    </row>
    <row r="721" spans="1:8" ht="15">
      <c r="A721">
        <v>69700</v>
      </c>
      <c r="B721">
        <v>13.703020574191671</v>
      </c>
      <c r="C721" s="14">
        <v>0</v>
      </c>
      <c r="D721" s="37"/>
      <c r="E721" s="196"/>
      <c r="F721" s="8"/>
      <c r="G721" s="27"/>
      <c r="H721" s="27"/>
    </row>
    <row r="722" spans="1:8" ht="15">
      <c r="A722">
        <v>69800</v>
      </c>
      <c r="B722">
        <v>13.69356523267356</v>
      </c>
      <c r="C722" s="14">
        <v>0</v>
      </c>
      <c r="D722" s="37"/>
      <c r="E722" s="196"/>
      <c r="F722" s="8"/>
      <c r="G722" s="27"/>
      <c r="H722" s="27"/>
    </row>
    <row r="723" spans="1:8" ht="15">
      <c r="A723">
        <v>69900</v>
      </c>
      <c r="B723">
        <v>13.64510173140218</v>
      </c>
      <c r="C723" s="14">
        <v>0</v>
      </c>
      <c r="D723" s="37"/>
      <c r="E723" s="196"/>
      <c r="F723" s="8"/>
      <c r="G723" s="27"/>
      <c r="H723" s="27"/>
    </row>
    <row r="724" spans="1:8" ht="15">
      <c r="A724">
        <v>70000</v>
      </c>
      <c r="B724">
        <v>13.52795360933783</v>
      </c>
      <c r="C724" s="14">
        <v>0</v>
      </c>
      <c r="D724" s="37"/>
      <c r="E724" s="196"/>
      <c r="F724" s="8"/>
      <c r="G724" s="27"/>
      <c r="H724" s="27"/>
    </row>
    <row r="725" spans="1:8" ht="15">
      <c r="A725">
        <v>70100</v>
      </c>
      <c r="B725">
        <v>13.3580107996778</v>
      </c>
      <c r="C725" s="14">
        <v>0</v>
      </c>
      <c r="D725" s="37"/>
      <c r="E725" s="196"/>
      <c r="F725" s="8"/>
      <c r="G725" s="27"/>
      <c r="H725" s="27"/>
    </row>
    <row r="726" spans="1:8" ht="15">
      <c r="A726">
        <v>70200</v>
      </c>
      <c r="B726">
        <v>13.16392101023666</v>
      </c>
      <c r="C726" s="14">
        <v>0</v>
      </c>
      <c r="D726" s="37"/>
      <c r="E726" s="196"/>
      <c r="F726" s="8"/>
      <c r="G726" s="27"/>
      <c r="H726" s="27"/>
    </row>
    <row r="727" spans="1:8" ht="15">
      <c r="A727">
        <v>70300</v>
      </c>
      <c r="B727">
        <v>12.93788757365235</v>
      </c>
      <c r="C727" s="14">
        <v>0</v>
      </c>
      <c r="D727" s="37"/>
      <c r="E727" s="196"/>
      <c r="F727" s="8"/>
      <c r="G727" s="27"/>
      <c r="H727" s="27"/>
    </row>
    <row r="728" spans="1:8" ht="15">
      <c r="A728">
        <v>70400</v>
      </c>
      <c r="B728">
        <v>12.682656078704889</v>
      </c>
      <c r="C728" s="14">
        <v>0</v>
      </c>
      <c r="D728" s="37"/>
      <c r="E728" s="196"/>
      <c r="F728" s="8"/>
      <c r="G728" s="27"/>
      <c r="H728" s="27"/>
    </row>
    <row r="729" spans="1:8" ht="15">
      <c r="A729">
        <v>70500</v>
      </c>
      <c r="B729">
        <v>12.393725078142101</v>
      </c>
      <c r="C729" s="14">
        <v>0</v>
      </c>
      <c r="D729" s="37"/>
      <c r="E729" s="196"/>
      <c r="F729" s="8"/>
      <c r="G729" s="27"/>
      <c r="H729" s="27"/>
    </row>
    <row r="730" spans="1:8" ht="15">
      <c r="A730">
        <v>70600</v>
      </c>
      <c r="B730">
        <v>12.05089612598613</v>
      </c>
      <c r="C730" s="14">
        <v>0</v>
      </c>
      <c r="D730" s="37"/>
      <c r="E730" s="196"/>
      <c r="F730" s="8"/>
      <c r="G730" s="27"/>
      <c r="H730" s="27"/>
    </row>
    <row r="731" spans="1:8" ht="15">
      <c r="A731">
        <v>70700</v>
      </c>
      <c r="B731">
        <v>11.686462582514419</v>
      </c>
      <c r="C731" s="14">
        <v>0</v>
      </c>
      <c r="D731" s="37"/>
      <c r="E731" s="196"/>
      <c r="F731" s="8"/>
      <c r="G731" s="27"/>
      <c r="H731" s="27"/>
    </row>
    <row r="732" spans="1:8" ht="15">
      <c r="A732">
        <v>70800</v>
      </c>
      <c r="B732">
        <v>11.31921151012193</v>
      </c>
      <c r="C732" s="14">
        <v>0</v>
      </c>
      <c r="D732" s="37"/>
      <c r="E732" s="196"/>
      <c r="F732" s="8"/>
      <c r="G732" s="27"/>
      <c r="H732" s="27"/>
    </row>
    <row r="733" spans="1:8" ht="15">
      <c r="A733">
        <v>70900</v>
      </c>
      <c r="B733">
        <v>10.92978762108714</v>
      </c>
      <c r="C733" s="14">
        <v>0</v>
      </c>
      <c r="D733" s="37"/>
      <c r="E733" s="196"/>
      <c r="F733" s="8"/>
      <c r="G733" s="27"/>
      <c r="H733" s="27"/>
    </row>
    <row r="734" spans="1:8" ht="15">
      <c r="A734">
        <v>71000</v>
      </c>
      <c r="B734">
        <v>10.531006958548801</v>
      </c>
      <c r="C734" s="14">
        <v>0</v>
      </c>
      <c r="D734" s="37"/>
      <c r="E734" s="196"/>
      <c r="F734" s="8"/>
      <c r="G734" s="27"/>
      <c r="H734" s="27"/>
    </row>
    <row r="735" spans="1:8" ht="15">
      <c r="A735">
        <v>71100</v>
      </c>
      <c r="B735">
        <v>10.1358311909388</v>
      </c>
      <c r="C735" s="14">
        <v>0</v>
      </c>
      <c r="D735" s="37"/>
      <c r="E735" s="196"/>
      <c r="F735" s="8"/>
      <c r="G735" s="27"/>
      <c r="H735" s="27"/>
    </row>
    <row r="736" spans="1:8" ht="15">
      <c r="A736">
        <v>71200</v>
      </c>
      <c r="B736">
        <v>9.7573676119918673</v>
      </c>
      <c r="C736" s="14">
        <v>0</v>
      </c>
      <c r="D736" s="37"/>
      <c r="E736" s="196"/>
      <c r="F736" s="8"/>
      <c r="G736" s="27"/>
      <c r="H736" s="27"/>
    </row>
    <row r="737" spans="1:8" ht="15">
      <c r="A737">
        <v>71300</v>
      </c>
      <c r="B737">
        <v>9.4375323895189922</v>
      </c>
      <c r="C737" s="14">
        <v>0</v>
      </c>
      <c r="D737" s="37"/>
      <c r="E737" s="196"/>
      <c r="F737" s="8"/>
      <c r="G737" s="27"/>
      <c r="H737" s="27"/>
    </row>
    <row r="738" spans="1:8" ht="15">
      <c r="A738">
        <v>71400</v>
      </c>
      <c r="B738">
        <v>9.1801098181548468</v>
      </c>
      <c r="C738" s="14">
        <v>0</v>
      </c>
      <c r="D738" s="37"/>
      <c r="E738" s="196"/>
      <c r="F738" s="8"/>
      <c r="G738" s="27"/>
      <c r="H738" s="27"/>
    </row>
    <row r="739" spans="1:8" ht="15">
      <c r="A739">
        <v>71500</v>
      </c>
      <c r="B739">
        <v>8.9856458744895917</v>
      </c>
      <c r="C739" s="14">
        <v>0</v>
      </c>
      <c r="D739" s="37"/>
      <c r="E739" s="196"/>
      <c r="F739" s="8"/>
      <c r="G739" s="27"/>
      <c r="H739" s="27"/>
    </row>
    <row r="740" spans="1:8" ht="15">
      <c r="A740">
        <v>71600</v>
      </c>
      <c r="B740">
        <v>8.8231828164975923</v>
      </c>
      <c r="C740" s="14">
        <v>0</v>
      </c>
      <c r="D740" s="37"/>
      <c r="E740" s="196"/>
      <c r="F740" s="8"/>
      <c r="G740" s="27"/>
      <c r="H740" s="27"/>
    </row>
    <row r="741" spans="1:8" ht="15">
      <c r="A741">
        <v>71700</v>
      </c>
      <c r="B741">
        <v>8.6623183004837756</v>
      </c>
      <c r="C741" s="14">
        <v>0</v>
      </c>
      <c r="D741" s="37"/>
      <c r="E741" s="196"/>
      <c r="F741" s="8"/>
      <c r="G741" s="27"/>
      <c r="H741" s="27"/>
    </row>
    <row r="742" spans="1:8" ht="15">
      <c r="A742">
        <v>71800</v>
      </c>
      <c r="B742">
        <v>8.4893124735725678</v>
      </c>
      <c r="C742" s="14">
        <v>0</v>
      </c>
      <c r="D742" s="37"/>
      <c r="E742" s="196"/>
      <c r="F742" s="8"/>
      <c r="G742" s="27"/>
      <c r="H742" s="27"/>
    </row>
    <row r="743" spans="1:8" ht="15">
      <c r="A743">
        <v>71900</v>
      </c>
      <c r="B743">
        <v>8.2914760387745901</v>
      </c>
      <c r="C743" s="14">
        <v>0</v>
      </c>
      <c r="D743" s="37"/>
      <c r="E743" s="196"/>
      <c r="F743" s="8"/>
      <c r="G743" s="27"/>
      <c r="H743" s="27"/>
    </row>
    <row r="744" spans="1:8" ht="15">
      <c r="A744">
        <v>72000</v>
      </c>
      <c r="B744">
        <v>8.0532581611498699</v>
      </c>
      <c r="C744" s="14">
        <v>0</v>
      </c>
      <c r="D744" s="37"/>
      <c r="E744" s="196"/>
      <c r="F744" s="8"/>
      <c r="G744" s="27"/>
      <c r="H744" s="27"/>
    </row>
    <row r="745" spans="1:8" ht="15">
      <c r="A745">
        <v>72100</v>
      </c>
      <c r="B745">
        <v>7.8091694599703487</v>
      </c>
      <c r="C745" s="14">
        <v>0</v>
      </c>
      <c r="D745" s="37"/>
      <c r="E745" s="196"/>
      <c r="F745" s="8"/>
      <c r="G745" s="27"/>
      <c r="H745" s="27"/>
    </row>
    <row r="746" spans="1:8" ht="15">
      <c r="A746">
        <v>72200</v>
      </c>
      <c r="B746">
        <v>7.5526807628460801</v>
      </c>
      <c r="C746" s="14">
        <v>0</v>
      </c>
      <c r="D746" s="37"/>
      <c r="E746" s="196"/>
      <c r="F746" s="8"/>
      <c r="G746" s="27"/>
      <c r="H746" s="27"/>
    </row>
    <row r="747" spans="1:8" ht="15">
      <c r="A747">
        <v>72300</v>
      </c>
      <c r="B747">
        <v>7.2936108617540194</v>
      </c>
      <c r="C747" s="14">
        <v>0</v>
      </c>
      <c r="D747" s="37"/>
      <c r="E747" s="196"/>
      <c r="F747" s="8"/>
      <c r="G747" s="27"/>
      <c r="H747" s="27"/>
    </row>
    <row r="748" spans="1:8" ht="15">
      <c r="A748">
        <v>72400</v>
      </c>
      <c r="B748">
        <v>7.0578239404022716</v>
      </c>
      <c r="C748" s="14">
        <v>0</v>
      </c>
      <c r="D748" s="37"/>
      <c r="E748" s="196"/>
      <c r="F748" s="8"/>
      <c r="G748" s="27"/>
      <c r="H748" s="27"/>
    </row>
    <row r="749" spans="1:8" ht="15">
      <c r="A749">
        <v>72500</v>
      </c>
      <c r="B749">
        <v>6.9135702683246336</v>
      </c>
      <c r="C749" s="14">
        <v>0</v>
      </c>
      <c r="D749" s="37"/>
      <c r="E749" s="196"/>
      <c r="F749" s="8"/>
      <c r="G749" s="27"/>
      <c r="H749" s="27"/>
    </row>
    <row r="750" spans="1:8" ht="15">
      <c r="A750">
        <v>72600</v>
      </c>
      <c r="B750">
        <v>6.7732140891735071</v>
      </c>
      <c r="C750" s="14">
        <v>0</v>
      </c>
      <c r="D750" s="37"/>
      <c r="E750" s="196"/>
      <c r="F750" s="8"/>
      <c r="G750" s="27"/>
      <c r="H750" s="27"/>
    </row>
    <row r="751" spans="1:8" ht="15">
      <c r="A751">
        <v>72700</v>
      </c>
      <c r="B751">
        <v>6.6385214244309054</v>
      </c>
      <c r="C751" s="14">
        <v>0</v>
      </c>
      <c r="D751" s="37"/>
      <c r="E751" s="196"/>
      <c r="F751" s="8"/>
      <c r="G751" s="27"/>
      <c r="H751" s="27"/>
    </row>
    <row r="752" spans="1:8" ht="15">
      <c r="A752">
        <v>72800</v>
      </c>
      <c r="B752">
        <v>6.5052040307142533</v>
      </c>
      <c r="C752" s="14">
        <v>0</v>
      </c>
      <c r="D752" s="37"/>
      <c r="E752" s="196"/>
      <c r="F752" s="8"/>
      <c r="G752" s="27"/>
      <c r="H752" s="27"/>
    </row>
    <row r="753" spans="1:8" ht="15">
      <c r="A753">
        <v>72900</v>
      </c>
      <c r="B753">
        <v>6.3651908439794624</v>
      </c>
      <c r="C753" s="14">
        <v>0</v>
      </c>
      <c r="D753" s="37"/>
      <c r="E753" s="196"/>
      <c r="F753" s="8"/>
      <c r="G753" s="27"/>
      <c r="H753" s="27"/>
    </row>
    <row r="754" spans="1:8" ht="15">
      <c r="A754">
        <v>73000</v>
      </c>
      <c r="B754">
        <v>6.2419207783079864</v>
      </c>
      <c r="C754" s="14">
        <v>0</v>
      </c>
      <c r="D754" s="37"/>
      <c r="E754" s="196"/>
      <c r="F754" s="8"/>
      <c r="G754" s="27"/>
      <c r="H754" s="27"/>
    </row>
    <row r="755" spans="1:8" ht="15">
      <c r="A755">
        <v>73100</v>
      </c>
      <c r="B755">
        <v>6.1268544784041978</v>
      </c>
      <c r="C755" s="14">
        <v>0</v>
      </c>
      <c r="D755" s="37"/>
      <c r="E755" s="196"/>
      <c r="F755" s="8"/>
      <c r="G755" s="27"/>
      <c r="H755" s="27"/>
    </row>
    <row r="756" spans="1:8" ht="15">
      <c r="A756">
        <v>73200</v>
      </c>
      <c r="B756">
        <v>6.0115000251624906</v>
      </c>
      <c r="C756" s="14">
        <v>0</v>
      </c>
      <c r="D756" s="37"/>
      <c r="E756" s="196"/>
      <c r="F756" s="8"/>
      <c r="G756" s="27"/>
      <c r="H756" s="27"/>
    </row>
    <row r="757" spans="1:8" ht="15">
      <c r="A757">
        <v>73300</v>
      </c>
      <c r="B757">
        <v>5.887412935655334</v>
      </c>
      <c r="C757" s="14">
        <v>0</v>
      </c>
      <c r="D757" s="37"/>
      <c r="E757" s="196"/>
      <c r="F757" s="8"/>
      <c r="G757" s="27"/>
      <c r="H757" s="27"/>
    </row>
    <row r="758" spans="1:8" ht="15">
      <c r="A758">
        <v>73400</v>
      </c>
      <c r="B758">
        <v>5.7142441775499719</v>
      </c>
      <c r="C758" s="14">
        <v>0</v>
      </c>
      <c r="D758" s="37"/>
      <c r="E758" s="196"/>
      <c r="F758" s="8"/>
      <c r="G758" s="27"/>
      <c r="H758" s="27"/>
    </row>
    <row r="759" spans="1:8" ht="15">
      <c r="A759">
        <v>73500</v>
      </c>
      <c r="B759">
        <v>5.4891803840393996</v>
      </c>
      <c r="C759" s="14">
        <v>0</v>
      </c>
      <c r="D759" s="37"/>
      <c r="E759" s="196"/>
      <c r="F759" s="8"/>
      <c r="G759" s="27"/>
      <c r="H759" s="27"/>
    </row>
    <row r="760" spans="1:8" ht="15">
      <c r="A760">
        <v>73600</v>
      </c>
      <c r="B760">
        <v>5.2312303709055641</v>
      </c>
      <c r="C760" s="14">
        <v>0</v>
      </c>
      <c r="D760" s="37"/>
      <c r="E760" s="196"/>
      <c r="F760" s="8"/>
      <c r="G760" s="27"/>
      <c r="H760" s="27"/>
    </row>
    <row r="761" spans="1:8" ht="15">
      <c r="A761">
        <v>73700</v>
      </c>
      <c r="B761">
        <v>4.9778679474201226</v>
      </c>
      <c r="C761" s="14">
        <v>0</v>
      </c>
      <c r="D761" s="37"/>
      <c r="E761" s="196"/>
      <c r="F761" s="8"/>
      <c r="G761" s="27"/>
      <c r="H761" s="27"/>
    </row>
    <row r="762" spans="1:8" ht="15">
      <c r="A762">
        <v>73800</v>
      </c>
      <c r="B762">
        <v>4.7365486322928518</v>
      </c>
      <c r="C762" s="14">
        <v>0</v>
      </c>
      <c r="D762" s="37"/>
      <c r="E762" s="196"/>
      <c r="F762" s="8"/>
      <c r="G762" s="27"/>
      <c r="H762" s="27"/>
    </row>
    <row r="763" spans="1:8" ht="15">
      <c r="A763">
        <v>73900</v>
      </c>
      <c r="B763">
        <v>4.5114336411199929</v>
      </c>
      <c r="C763" s="14">
        <v>0</v>
      </c>
      <c r="D763" s="37"/>
      <c r="E763" s="196"/>
      <c r="F763" s="8"/>
      <c r="G763" s="27"/>
      <c r="H763" s="27"/>
    </row>
    <row r="764" spans="1:8" ht="15">
      <c r="A764">
        <v>74000</v>
      </c>
      <c r="B764">
        <v>4.3148850847967424</v>
      </c>
      <c r="C764" s="14">
        <v>0</v>
      </c>
      <c r="D764" s="37"/>
      <c r="E764" s="196"/>
      <c r="F764" s="8"/>
      <c r="G764" s="27"/>
      <c r="H764" s="27"/>
    </row>
    <row r="765" spans="1:8" ht="15">
      <c r="A765">
        <v>74100</v>
      </c>
      <c r="B765">
        <v>4.162080450147414</v>
      </c>
      <c r="C765" s="14">
        <v>0</v>
      </c>
      <c r="D765" s="37"/>
      <c r="E765" s="196"/>
      <c r="F765" s="8"/>
      <c r="G765" s="27"/>
      <c r="H765" s="27"/>
    </row>
    <row r="766" spans="1:8" ht="15">
      <c r="A766">
        <v>74200</v>
      </c>
      <c r="B766">
        <v>4.0507048674299986</v>
      </c>
      <c r="C766" s="14">
        <v>0</v>
      </c>
      <c r="D766" s="37"/>
      <c r="E766" s="196"/>
      <c r="F766" s="8"/>
      <c r="G766" s="27"/>
      <c r="H766" s="27"/>
    </row>
    <row r="767" spans="1:8" ht="15">
      <c r="A767">
        <v>74300</v>
      </c>
      <c r="B767">
        <v>3.9740068667873629</v>
      </c>
      <c r="C767" s="14">
        <v>0</v>
      </c>
      <c r="D767" s="37"/>
      <c r="E767" s="196"/>
      <c r="F767" s="8"/>
      <c r="G767" s="27"/>
      <c r="H767" s="27"/>
    </row>
    <row r="768" spans="1:8" ht="15">
      <c r="A768">
        <v>74400</v>
      </c>
      <c r="B768">
        <v>3.8962192418290442</v>
      </c>
      <c r="C768" s="14">
        <v>0</v>
      </c>
      <c r="D768" s="37"/>
      <c r="E768" s="196"/>
      <c r="F768" s="8"/>
      <c r="G768" s="27"/>
      <c r="H768" s="27"/>
    </row>
    <row r="769" spans="1:8" ht="15">
      <c r="A769">
        <v>74500</v>
      </c>
      <c r="B769">
        <v>3.8020637720711652</v>
      </c>
      <c r="C769" s="14">
        <v>0</v>
      </c>
      <c r="D769" s="37"/>
      <c r="E769" s="196"/>
      <c r="F769" s="8"/>
      <c r="G769" s="27"/>
      <c r="H769" s="27"/>
    </row>
    <row r="770" spans="1:8" ht="15">
      <c r="A770">
        <v>74600</v>
      </c>
      <c r="B770">
        <v>3.549346517801268</v>
      </c>
      <c r="C770" s="14">
        <v>0</v>
      </c>
      <c r="D770" s="37"/>
      <c r="E770" s="196"/>
      <c r="F770" s="8"/>
      <c r="G770" s="27"/>
      <c r="H770" s="27"/>
    </row>
    <row r="771" spans="1:8" ht="15">
      <c r="A771">
        <v>74700</v>
      </c>
      <c r="B771">
        <v>3.285840771454787</v>
      </c>
      <c r="C771" s="14">
        <v>0</v>
      </c>
      <c r="D771" s="37"/>
      <c r="E771" s="196"/>
      <c r="F771" s="8"/>
      <c r="G771" s="27"/>
      <c r="H771" s="27"/>
    </row>
    <row r="772" spans="1:8" ht="15">
      <c r="A772">
        <v>74800</v>
      </c>
      <c r="B772">
        <v>3.0301752188398718</v>
      </c>
      <c r="C772" s="14">
        <v>0</v>
      </c>
      <c r="D772" s="37"/>
      <c r="E772" s="196"/>
      <c r="F772" s="8"/>
      <c r="G772" s="27"/>
      <c r="H772" s="27"/>
    </row>
    <row r="773" spans="1:8" ht="15">
      <c r="A773">
        <v>74900</v>
      </c>
      <c r="B773">
        <v>2.782922451721674</v>
      </c>
      <c r="C773" s="14">
        <v>0</v>
      </c>
      <c r="D773" s="37"/>
      <c r="E773" s="196"/>
      <c r="F773" s="8"/>
      <c r="G773" s="27"/>
      <c r="H773" s="27"/>
    </row>
    <row r="774" spans="1:8" ht="15">
      <c r="A774">
        <v>75000</v>
      </c>
      <c r="B774">
        <v>2.5445719331901269</v>
      </c>
      <c r="C774" s="14">
        <v>0</v>
      </c>
      <c r="D774" s="37"/>
      <c r="E774" s="196"/>
      <c r="F774" s="8"/>
      <c r="G774" s="27"/>
      <c r="H774" s="27"/>
    </row>
    <row r="775" spans="1:8" ht="15">
      <c r="A775">
        <v>75100</v>
      </c>
      <c r="B775">
        <v>2.315529997650287</v>
      </c>
      <c r="C775" s="14">
        <v>0</v>
      </c>
      <c r="D775" s="37"/>
      <c r="E775" s="196"/>
      <c r="F775" s="8"/>
      <c r="G775" s="27"/>
      <c r="H775" s="27"/>
    </row>
    <row r="776" spans="1:8" ht="15">
      <c r="A776">
        <v>75200</v>
      </c>
      <c r="B776">
        <v>2.0961198508325651</v>
      </c>
      <c r="C776" s="14">
        <v>0</v>
      </c>
      <c r="D776" s="37"/>
      <c r="E776" s="196"/>
      <c r="F776" s="8"/>
      <c r="G776" s="27"/>
      <c r="H776" s="27"/>
    </row>
    <row r="777" spans="1:8" ht="15">
      <c r="A777">
        <v>75300</v>
      </c>
      <c r="B777">
        <v>1.8865815697779451</v>
      </c>
      <c r="C777" s="14">
        <v>0</v>
      </c>
      <c r="D777" s="37"/>
      <c r="E777" s="196"/>
      <c r="F777" s="8"/>
      <c r="G777" s="27"/>
      <c r="H777" s="27"/>
    </row>
    <row r="778" spans="1:8" ht="15">
      <c r="A778">
        <v>75400</v>
      </c>
      <c r="B778">
        <v>1.687072102856177</v>
      </c>
      <c r="C778" s="14">
        <v>0</v>
      </c>
      <c r="D778" s="37"/>
      <c r="E778" s="196"/>
      <c r="F778" s="8"/>
      <c r="G778" s="27"/>
      <c r="H778" s="27"/>
    </row>
    <row r="779" spans="1:8" ht="15">
      <c r="A779">
        <v>75500</v>
      </c>
      <c r="B779">
        <v>1.4976652697515651</v>
      </c>
      <c r="C779" s="14">
        <v>0</v>
      </c>
      <c r="D779" s="37"/>
      <c r="E779" s="196"/>
      <c r="F779" s="8"/>
      <c r="G779" s="27"/>
      <c r="H779" s="27"/>
    </row>
    <row r="780" spans="1:8" ht="15">
      <c r="A780">
        <v>75600</v>
      </c>
      <c r="B780">
        <v>6.9322657014904872</v>
      </c>
      <c r="C780" s="14">
        <v>0</v>
      </c>
      <c r="D780" s="37"/>
      <c r="E780" s="196"/>
      <c r="F780" s="8"/>
      <c r="G780" s="27"/>
      <c r="H780" s="27"/>
    </row>
    <row r="781" spans="1:8" ht="15">
      <c r="A781" t="s">
        <v>1</v>
      </c>
      <c r="B781"/>
      <c r="C781" s="14"/>
      <c r="D781" s="37"/>
      <c r="E781" s="196"/>
      <c r="F781" s="8"/>
      <c r="G781" s="27"/>
      <c r="H781" s="27"/>
    </row>
    <row r="782" spans="1:8" ht="15">
      <c r="A782"/>
      <c r="B782"/>
      <c r="C782" s="14"/>
      <c r="D782" s="37"/>
      <c r="E782" s="196"/>
      <c r="F782" s="8"/>
      <c r="G782" s="27"/>
      <c r="H782" s="27"/>
    </row>
    <row r="783" spans="1:8" ht="15">
      <c r="A783"/>
      <c r="B783"/>
      <c r="C783" s="14"/>
      <c r="D783" s="37"/>
      <c r="E783" s="196"/>
      <c r="F783" s="8"/>
      <c r="G783" s="27"/>
      <c r="H783" s="27"/>
    </row>
    <row r="784" spans="1:8" ht="15">
      <c r="A784"/>
      <c r="B784"/>
      <c r="C784" s="14"/>
      <c r="D784" s="37"/>
      <c r="E784" s="196"/>
      <c r="F784" s="8"/>
      <c r="G784" s="27"/>
      <c r="H784" s="27"/>
    </row>
    <row r="785" spans="1:8" ht="15">
      <c r="D785" s="37"/>
      <c r="E785" s="196"/>
      <c r="F785" s="8"/>
      <c r="G785" s="27"/>
      <c r="H785" s="27"/>
    </row>
    <row r="786" spans="1:8" ht="15">
      <c r="D786" s="37"/>
      <c r="E786" s="196"/>
      <c r="F786" s="8"/>
      <c r="G786" s="27"/>
      <c r="H786" s="27"/>
    </row>
    <row r="787" spans="1:8" ht="15">
      <c r="D787" s="37"/>
      <c r="E787" s="196"/>
      <c r="F787" s="8"/>
      <c r="G787" s="27"/>
      <c r="H787" s="27"/>
    </row>
    <row r="788" spans="1:8" ht="15">
      <c r="D788" s="37"/>
      <c r="E788" s="196"/>
      <c r="F788" s="8"/>
      <c r="G788" s="27"/>
      <c r="H788" s="27"/>
    </row>
    <row r="789" spans="1:8" ht="15">
      <c r="D789" s="37"/>
      <c r="E789" s="196"/>
      <c r="F789" s="8"/>
      <c r="G789" s="27"/>
      <c r="H789" s="27"/>
    </row>
    <row r="790" spans="1:8" ht="15">
      <c r="D790" s="37"/>
      <c r="E790" s="196"/>
      <c r="F790" s="8"/>
      <c r="G790" s="27"/>
      <c r="H790" s="27"/>
    </row>
    <row r="791" spans="1:8" ht="15">
      <c r="D791" s="37"/>
      <c r="E791" s="196"/>
      <c r="F791" s="8"/>
      <c r="G791" s="27"/>
      <c r="H791" s="27"/>
    </row>
    <row r="792" spans="1:8" ht="15">
      <c r="D792" s="37"/>
      <c r="E792" s="196"/>
      <c r="F792" s="8"/>
      <c r="G792" s="27"/>
      <c r="H792" s="27"/>
    </row>
    <row r="793" spans="1:8" ht="15">
      <c r="D793" s="37"/>
      <c r="E793" s="196"/>
      <c r="F793" s="8"/>
      <c r="G793" s="27"/>
      <c r="H793" s="27"/>
    </row>
    <row r="794" spans="1:8" ht="15">
      <c r="A794"/>
      <c r="B794"/>
      <c r="C794" s="14"/>
      <c r="D794" s="37"/>
      <c r="E794" s="196"/>
      <c r="F794" s="8"/>
      <c r="G794" s="27"/>
      <c r="H794" s="27"/>
    </row>
    <row r="795" spans="1:8" ht="15">
      <c r="A795"/>
      <c r="B795"/>
      <c r="C795" s="14"/>
      <c r="D795" s="37"/>
      <c r="E795" s="196"/>
      <c r="F795" s="8"/>
      <c r="G795" s="27"/>
      <c r="H795" s="27"/>
    </row>
    <row r="796" spans="1:8" ht="15">
      <c r="A796"/>
      <c r="B796"/>
      <c r="C796" s="14"/>
      <c r="D796" s="37"/>
      <c r="E796" s="196"/>
      <c r="F796" s="8"/>
      <c r="G796" s="27"/>
      <c r="H796" s="27"/>
    </row>
    <row r="797" spans="1:8" ht="15">
      <c r="A797"/>
      <c r="B797"/>
      <c r="C797" s="14"/>
      <c r="D797" s="37"/>
      <c r="E797" s="196"/>
      <c r="F797" s="8"/>
      <c r="G797" s="27"/>
      <c r="H797" s="27"/>
    </row>
    <row r="798" spans="1:8" ht="15">
      <c r="A798"/>
      <c r="B798"/>
      <c r="C798" s="14"/>
      <c r="D798" s="37"/>
      <c r="E798" s="196"/>
      <c r="F798" s="8"/>
      <c r="G798" s="27"/>
      <c r="H798" s="27"/>
    </row>
    <row r="799" spans="1:8" ht="15">
      <c r="A799"/>
      <c r="B799"/>
      <c r="C799" s="14"/>
      <c r="D799" s="37"/>
      <c r="E799" s="196"/>
      <c r="F799" s="8"/>
      <c r="G799" s="27"/>
      <c r="H799" s="27"/>
    </row>
    <row r="800" spans="1:8" ht="15">
      <c r="A800"/>
      <c r="B800"/>
      <c r="C800" s="14"/>
      <c r="D800" s="37"/>
      <c r="E800" s="196"/>
      <c r="F800" s="8"/>
      <c r="G800" s="27"/>
      <c r="H800" s="27"/>
    </row>
    <row r="801" spans="1:8" ht="15">
      <c r="A801"/>
      <c r="B801"/>
      <c r="C801" s="14"/>
      <c r="D801" s="37"/>
      <c r="E801" s="196"/>
      <c r="F801" s="8"/>
      <c r="G801" s="27"/>
      <c r="H801" s="27"/>
    </row>
    <row r="802" spans="1:8" ht="15">
      <c r="A802"/>
      <c r="B802"/>
      <c r="C802" s="14"/>
      <c r="D802" s="37"/>
      <c r="E802" s="196"/>
      <c r="F802" s="8"/>
      <c r="G802" s="27"/>
      <c r="H802" s="27"/>
    </row>
    <row r="803" spans="1:8" ht="15">
      <c r="A803"/>
      <c r="B803"/>
      <c r="C803" s="14"/>
      <c r="D803" s="37"/>
      <c r="E803" s="196"/>
      <c r="F803" s="8"/>
      <c r="G803" s="27"/>
      <c r="H803" s="27"/>
    </row>
    <row r="804" spans="1:8" ht="15">
      <c r="A804"/>
      <c r="B804"/>
      <c r="C804" s="14"/>
      <c r="D804" s="37"/>
      <c r="E804" s="196"/>
      <c r="F804" s="8"/>
      <c r="G804" s="27"/>
      <c r="H804" s="27"/>
    </row>
    <row r="805" spans="1:8" ht="15">
      <c r="A805"/>
      <c r="B805"/>
      <c r="C805" s="14"/>
      <c r="D805" s="37"/>
      <c r="E805" s="196"/>
      <c r="F805" s="8"/>
      <c r="G805" s="27"/>
      <c r="H805" s="27"/>
    </row>
    <row r="806" spans="1:8" ht="15">
      <c r="A806"/>
      <c r="B806"/>
      <c r="C806" s="14"/>
      <c r="D806" s="37"/>
      <c r="E806" s="196"/>
      <c r="F806" s="8"/>
      <c r="G806" s="27"/>
      <c r="H806" s="27"/>
    </row>
    <row r="807" spans="1:8" ht="15">
      <c r="A807"/>
      <c r="B807"/>
      <c r="C807" s="14"/>
      <c r="D807" s="37"/>
      <c r="E807" s="196"/>
      <c r="F807" s="8"/>
      <c r="G807" s="27"/>
      <c r="H807" s="27"/>
    </row>
    <row r="808" spans="1:8" ht="15">
      <c r="A808"/>
      <c r="B808"/>
      <c r="C808" s="14"/>
      <c r="D808" s="37"/>
      <c r="E808" s="196"/>
      <c r="F808" s="8"/>
      <c r="G808" s="27"/>
      <c r="H808" s="27"/>
    </row>
    <row r="809" spans="1:8" ht="15">
      <c r="A809"/>
      <c r="B809"/>
      <c r="C809" s="14"/>
      <c r="D809" s="37"/>
      <c r="E809" s="196"/>
      <c r="F809" s="8"/>
      <c r="G809" s="27"/>
      <c r="H809" s="27"/>
    </row>
    <row r="810" spans="1:8" ht="15">
      <c r="A810"/>
      <c r="B810"/>
      <c r="C810" s="14"/>
      <c r="D810" s="37"/>
      <c r="E810" s="196"/>
      <c r="F810" s="8"/>
      <c r="G810" s="27"/>
      <c r="H810" s="27"/>
    </row>
    <row r="811" spans="1:8" ht="15">
      <c r="A811"/>
      <c r="B811"/>
      <c r="C811" s="14"/>
      <c r="D811" s="37"/>
      <c r="E811" s="196"/>
      <c r="F811" s="8"/>
      <c r="G811" s="27"/>
      <c r="H811" s="27"/>
    </row>
    <row r="812" spans="1:8" ht="15">
      <c r="A812"/>
      <c r="B812"/>
      <c r="C812" s="14"/>
      <c r="D812" s="37"/>
      <c r="E812" s="196"/>
      <c r="F812" s="8"/>
      <c r="G812" s="27"/>
      <c r="H812" s="27"/>
    </row>
    <row r="813" spans="1:8" ht="15">
      <c r="A813"/>
      <c r="B813"/>
      <c r="C813" s="14"/>
      <c r="D813" s="37"/>
      <c r="E813" s="196"/>
      <c r="F813" s="8"/>
      <c r="G813" s="27"/>
      <c r="H813" s="27"/>
    </row>
    <row r="814" spans="1:8" ht="15">
      <c r="A814"/>
      <c r="B814"/>
      <c r="C814" s="14"/>
      <c r="D814" s="37"/>
      <c r="E814" s="196"/>
      <c r="F814" s="8"/>
      <c r="G814" s="27"/>
      <c r="H814" s="27"/>
    </row>
    <row r="815" spans="1:8" ht="15">
      <c r="A815"/>
      <c r="B815"/>
      <c r="C815" s="14"/>
      <c r="D815" s="37"/>
      <c r="E815" s="196"/>
      <c r="F815" s="8"/>
      <c r="G815" s="27"/>
      <c r="H815" s="27"/>
    </row>
    <row r="816" spans="1:8" ht="15">
      <c r="A816"/>
      <c r="B816"/>
      <c r="C816" s="14"/>
      <c r="D816" s="37"/>
      <c r="E816" s="196"/>
      <c r="F816" s="8"/>
      <c r="G816" s="27"/>
      <c r="H816" s="27"/>
    </row>
    <row r="817" spans="1:8" ht="15">
      <c r="A817"/>
      <c r="B817"/>
      <c r="C817" s="14"/>
      <c r="D817" s="37"/>
      <c r="E817" s="196"/>
      <c r="F817" s="8"/>
      <c r="G817" s="27"/>
      <c r="H817" s="27"/>
    </row>
    <row r="818" spans="1:8" ht="15">
      <c r="A818"/>
      <c r="B818"/>
      <c r="C818" s="14"/>
      <c r="D818" s="37"/>
      <c r="E818" s="196"/>
      <c r="F818" s="8"/>
      <c r="G818" s="27"/>
      <c r="H818" s="27"/>
    </row>
    <row r="819" spans="1:8" ht="15">
      <c r="A819"/>
      <c r="B819"/>
      <c r="C819" s="14"/>
      <c r="D819" s="37"/>
      <c r="E819" s="196"/>
      <c r="F819" s="8"/>
      <c r="G819" s="27"/>
      <c r="H819" s="27"/>
    </row>
    <row r="820" spans="1:8" ht="15">
      <c r="A820"/>
      <c r="B820"/>
      <c r="C820" s="14"/>
      <c r="D820" s="37"/>
      <c r="E820" s="196"/>
      <c r="F820" s="8"/>
      <c r="G820" s="27"/>
      <c r="H820" s="27"/>
    </row>
    <row r="821" spans="1:8" ht="15">
      <c r="A821"/>
      <c r="B821"/>
      <c r="C821" s="14"/>
      <c r="D821" s="37"/>
      <c r="E821" s="196"/>
      <c r="F821" s="8"/>
      <c r="G821" s="27"/>
      <c r="H821" s="27"/>
    </row>
    <row r="822" spans="1:8" ht="15">
      <c r="A822"/>
      <c r="B822"/>
      <c r="C822" s="14"/>
      <c r="D822" s="37"/>
      <c r="E822" s="196"/>
      <c r="F822" s="8"/>
      <c r="G822" s="27"/>
      <c r="H822" s="27"/>
    </row>
    <row r="823" spans="1:8" ht="15">
      <c r="A823"/>
      <c r="B823"/>
      <c r="C823" s="14"/>
      <c r="D823" s="37"/>
      <c r="E823" s="196"/>
      <c r="F823" s="8"/>
      <c r="G823" s="27"/>
      <c r="H823" s="27"/>
    </row>
    <row r="824" spans="1:8" ht="15">
      <c r="A824"/>
      <c r="B824"/>
      <c r="C824" s="14"/>
      <c r="D824" s="37"/>
      <c r="E824" s="196"/>
      <c r="F824" s="8"/>
      <c r="G824" s="27"/>
      <c r="H824" s="27"/>
    </row>
    <row r="825" spans="1:8" ht="15">
      <c r="A825"/>
      <c r="B825"/>
      <c r="C825" s="14"/>
      <c r="D825" s="37"/>
      <c r="E825" s="196"/>
      <c r="F825" s="8"/>
      <c r="G825" s="27"/>
      <c r="H825" s="27"/>
    </row>
    <row r="826" spans="1:8" ht="15">
      <c r="A826"/>
      <c r="B826"/>
      <c r="C826" s="14"/>
      <c r="D826" s="37"/>
      <c r="E826" s="196"/>
      <c r="F826" s="8"/>
      <c r="G826" s="27"/>
      <c r="H826" s="27"/>
    </row>
    <row r="827" spans="1:8" ht="15">
      <c r="A827"/>
      <c r="B827"/>
      <c r="C827" s="14"/>
      <c r="D827" s="37"/>
      <c r="E827" s="196"/>
      <c r="F827" s="8"/>
      <c r="G827" s="27"/>
      <c r="H827" s="27"/>
    </row>
    <row r="828" spans="1:8" ht="15">
      <c r="A828"/>
      <c r="B828"/>
      <c r="C828" s="14"/>
      <c r="D828" s="37"/>
      <c r="E828" s="196"/>
      <c r="F828" s="8"/>
      <c r="G828" s="27"/>
      <c r="H828" s="27"/>
    </row>
    <row r="829" spans="1:8" ht="15">
      <c r="A829"/>
      <c r="B829"/>
      <c r="C829" s="14"/>
      <c r="D829" s="37"/>
      <c r="E829" s="196"/>
      <c r="F829" s="8"/>
      <c r="G829" s="27"/>
      <c r="H829" s="27"/>
    </row>
    <row r="830" spans="1:8" ht="15">
      <c r="A830"/>
      <c r="B830"/>
      <c r="C830" s="14"/>
      <c r="D830" s="37"/>
      <c r="E830" s="196"/>
      <c r="F830" s="8"/>
      <c r="G830" s="27"/>
      <c r="H830" s="27"/>
    </row>
    <row r="831" spans="1:8" ht="15">
      <c r="A831"/>
      <c r="B831"/>
      <c r="C831" s="14"/>
      <c r="D831" s="37"/>
      <c r="E831" s="196"/>
      <c r="F831" s="8"/>
      <c r="G831" s="27"/>
      <c r="H831" s="27"/>
    </row>
    <row r="832" spans="1:8" ht="15">
      <c r="A832"/>
      <c r="B832"/>
      <c r="C832" s="14"/>
      <c r="D832" s="37"/>
      <c r="E832" s="196"/>
      <c r="F832" s="8"/>
      <c r="G832" s="27"/>
      <c r="H832" s="27"/>
    </row>
    <row r="833" spans="1:8" ht="15">
      <c r="A833"/>
      <c r="B833"/>
      <c r="C833" s="14"/>
      <c r="D833" s="37"/>
      <c r="E833" s="196"/>
      <c r="F833" s="8"/>
      <c r="G833" s="27"/>
      <c r="H833" s="27"/>
    </row>
    <row r="834" spans="1:8" ht="15">
      <c r="A834"/>
      <c r="B834"/>
      <c r="C834" s="14"/>
      <c r="D834" s="37"/>
      <c r="E834" s="196"/>
      <c r="F834" s="8"/>
      <c r="G834" s="27"/>
      <c r="H834" s="27"/>
    </row>
    <row r="835" spans="1:8" ht="15">
      <c r="A835"/>
      <c r="B835"/>
      <c r="C835" s="14"/>
      <c r="D835" s="37"/>
      <c r="E835" s="196"/>
      <c r="F835" s="8"/>
      <c r="G835" s="27"/>
      <c r="H835" s="27"/>
    </row>
    <row r="836" spans="1:8" ht="15">
      <c r="A836"/>
      <c r="B836"/>
      <c r="C836" s="14"/>
      <c r="D836" s="37"/>
      <c r="E836" s="196"/>
      <c r="F836" s="8"/>
      <c r="G836" s="27"/>
      <c r="H836" s="27"/>
    </row>
    <row r="837" spans="1:8" ht="15">
      <c r="A837"/>
      <c r="B837"/>
      <c r="C837" s="14"/>
      <c r="D837" s="37"/>
      <c r="E837" s="196"/>
      <c r="F837" s="8"/>
      <c r="G837" s="27"/>
      <c r="H837" s="27"/>
    </row>
    <row r="838" spans="1:8" ht="15">
      <c r="A838"/>
      <c r="B838"/>
      <c r="C838" s="14"/>
      <c r="D838" s="37"/>
      <c r="E838" s="196"/>
      <c r="F838" s="8"/>
      <c r="G838" s="27"/>
      <c r="H838" s="27"/>
    </row>
    <row r="839" spans="1:8" ht="15">
      <c r="A839"/>
      <c r="B839"/>
      <c r="C839" s="14"/>
      <c r="D839" s="37"/>
      <c r="E839" s="196"/>
      <c r="F839" s="8"/>
      <c r="G839" s="27"/>
      <c r="H839" s="27"/>
    </row>
    <row r="840" spans="1:8" ht="15">
      <c r="A840"/>
      <c r="B840"/>
      <c r="C840" s="14"/>
      <c r="D840" s="37"/>
      <c r="E840" s="196"/>
      <c r="F840" s="8"/>
      <c r="G840" s="27"/>
      <c r="H840" s="27"/>
    </row>
    <row r="841" spans="1:8" ht="15">
      <c r="A841"/>
      <c r="B841"/>
      <c r="C841" s="14"/>
      <c r="D841" s="37"/>
      <c r="E841" s="196"/>
      <c r="F841" s="8"/>
      <c r="G841" s="27"/>
      <c r="H841" s="27"/>
    </row>
    <row r="842" spans="1:8" ht="15">
      <c r="A842"/>
      <c r="B842"/>
      <c r="C842" s="14"/>
      <c r="D842" s="37"/>
      <c r="E842" s="196"/>
      <c r="F842" s="8"/>
      <c r="G842" s="27"/>
      <c r="H842" s="27"/>
    </row>
    <row r="843" spans="1:8" ht="15">
      <c r="A843"/>
      <c r="B843"/>
      <c r="C843" s="14"/>
      <c r="D843" s="37"/>
      <c r="E843" s="196"/>
      <c r="F843" s="8"/>
      <c r="G843" s="27"/>
      <c r="H843" s="27"/>
    </row>
    <row r="844" spans="1:8" ht="15">
      <c r="A844"/>
      <c r="B844"/>
      <c r="C844" s="14"/>
      <c r="D844" s="37"/>
      <c r="E844" s="196"/>
      <c r="F844" s="8"/>
      <c r="G844" s="27"/>
      <c r="H844" s="27"/>
    </row>
    <row r="845" spans="1:8" ht="15">
      <c r="A845"/>
      <c r="B845"/>
      <c r="C845" s="14"/>
      <c r="D845" s="37"/>
      <c r="E845" s="196"/>
      <c r="F845" s="8"/>
      <c r="G845" s="27"/>
      <c r="H845" s="27"/>
    </row>
    <row r="846" spans="1:8" ht="15">
      <c r="A846"/>
      <c r="B846"/>
      <c r="C846" s="14"/>
      <c r="D846" s="37"/>
      <c r="E846" s="196"/>
      <c r="F846" s="8"/>
      <c r="G846" s="27"/>
      <c r="H846" s="27"/>
    </row>
    <row r="847" spans="1:8" ht="15">
      <c r="A847"/>
      <c r="B847"/>
      <c r="C847" s="14"/>
      <c r="D847" s="37"/>
      <c r="E847" s="196"/>
      <c r="F847" s="8"/>
      <c r="G847" s="27"/>
      <c r="H847" s="27"/>
    </row>
    <row r="848" spans="1:8" ht="15">
      <c r="A848"/>
      <c r="B848"/>
      <c r="C848" s="14"/>
      <c r="D848" s="37"/>
      <c r="E848" s="196"/>
      <c r="F848" s="8"/>
      <c r="G848" s="27"/>
      <c r="H848" s="27"/>
    </row>
    <row r="849" spans="1:8" ht="15">
      <c r="A849"/>
      <c r="B849"/>
      <c r="C849" s="14"/>
      <c r="D849" s="37"/>
      <c r="E849" s="196"/>
      <c r="F849" s="8"/>
      <c r="G849" s="27"/>
      <c r="H849" s="27"/>
    </row>
    <row r="850" spans="1:8" ht="15">
      <c r="A850"/>
      <c r="B850"/>
      <c r="C850" s="14"/>
      <c r="D850" s="37"/>
      <c r="E850" s="196"/>
      <c r="F850" s="8"/>
      <c r="G850" s="27"/>
      <c r="H850" s="27"/>
    </row>
    <row r="851" spans="1:8" ht="15">
      <c r="A851"/>
      <c r="B851"/>
      <c r="C851" s="14"/>
      <c r="D851" s="37"/>
      <c r="E851" s="196"/>
      <c r="F851" s="8"/>
      <c r="G851" s="27"/>
      <c r="H851" s="27"/>
    </row>
    <row r="852" spans="1:8" ht="15">
      <c r="A852"/>
      <c r="B852"/>
      <c r="C852" s="14"/>
      <c r="D852" s="37"/>
      <c r="E852" s="196"/>
      <c r="F852" s="8"/>
      <c r="G852" s="27"/>
      <c r="H852" s="27"/>
    </row>
    <row r="853" spans="1:8" ht="15">
      <c r="A853"/>
      <c r="B853"/>
      <c r="C853" s="14"/>
      <c r="D853" s="37"/>
      <c r="E853" s="196"/>
      <c r="F853" s="8"/>
      <c r="G853" s="27"/>
      <c r="H853" s="27"/>
    </row>
    <row r="854" spans="1:8" ht="15">
      <c r="A854"/>
      <c r="B854"/>
      <c r="C854" s="14"/>
      <c r="D854" s="37"/>
      <c r="E854" s="196"/>
      <c r="F854" s="8"/>
      <c r="G854" s="27"/>
      <c r="H854" s="27"/>
    </row>
    <row r="855" spans="1:8" ht="15">
      <c r="A855"/>
      <c r="B855"/>
      <c r="C855" s="14"/>
      <c r="D855" s="37"/>
      <c r="E855" s="196"/>
      <c r="F855" s="8"/>
      <c r="G855" s="27"/>
      <c r="H855" s="27"/>
    </row>
    <row r="856" spans="1:8" ht="15">
      <c r="A856"/>
      <c r="B856"/>
      <c r="C856" s="14"/>
      <c r="D856" s="37"/>
      <c r="E856" s="196"/>
      <c r="F856" s="8"/>
      <c r="G856" s="27"/>
      <c r="H856" s="27"/>
    </row>
    <row r="857" spans="1:8" ht="15">
      <c r="A857"/>
      <c r="B857"/>
      <c r="C857" s="14"/>
      <c r="D857" s="37"/>
      <c r="E857" s="196"/>
      <c r="F857" s="8"/>
      <c r="G857" s="27"/>
      <c r="H857" s="27"/>
    </row>
    <row r="858" spans="1:8" ht="15">
      <c r="A858"/>
      <c r="B858"/>
      <c r="C858" s="14"/>
      <c r="D858" s="37"/>
      <c r="E858" s="196"/>
      <c r="F858" s="8"/>
      <c r="G858" s="27"/>
      <c r="H858" s="27"/>
    </row>
    <row r="859" spans="1:8" ht="15">
      <c r="A859"/>
      <c r="B859"/>
      <c r="C859" s="14"/>
      <c r="D859" s="37"/>
      <c r="E859" s="196"/>
      <c r="F859" s="8"/>
      <c r="G859" s="27"/>
      <c r="H859" s="27"/>
    </row>
    <row r="860" spans="1:8" ht="15">
      <c r="A860"/>
      <c r="B860"/>
      <c r="C860" s="14"/>
      <c r="D860" s="37"/>
      <c r="E860" s="196"/>
      <c r="F860" s="8"/>
      <c r="G860" s="27"/>
      <c r="H860" s="27"/>
    </row>
    <row r="861" spans="1:8" ht="15">
      <c r="A861"/>
      <c r="B861"/>
      <c r="C861" s="14"/>
      <c r="D861" s="37"/>
      <c r="E861" s="196"/>
      <c r="F861" s="8"/>
      <c r="G861" s="27"/>
      <c r="H861" s="27"/>
    </row>
    <row r="862" spans="1:8" ht="15">
      <c r="A862"/>
      <c r="B862"/>
      <c r="C862" s="14"/>
      <c r="D862" s="37"/>
      <c r="E862" s="196"/>
      <c r="F862" s="8"/>
      <c r="G862" s="27"/>
      <c r="H862" s="27"/>
    </row>
    <row r="863" spans="1:8" ht="15">
      <c r="A863"/>
      <c r="B863"/>
      <c r="C863" s="14"/>
      <c r="D863" s="37"/>
      <c r="E863" s="196"/>
      <c r="F863" s="8"/>
      <c r="G863" s="27"/>
      <c r="H863" s="27"/>
    </row>
    <row r="864" spans="1:8" ht="15">
      <c r="A864"/>
      <c r="B864"/>
      <c r="C864" s="14"/>
      <c r="D864" s="37"/>
      <c r="E864" s="196"/>
      <c r="F864" s="8"/>
      <c r="G864" s="27"/>
      <c r="H864" s="27"/>
    </row>
    <row r="865" spans="1:8" ht="15">
      <c r="A865"/>
      <c r="B865"/>
      <c r="C865" s="14"/>
      <c r="D865" s="37"/>
      <c r="E865" s="196"/>
      <c r="F865" s="8"/>
      <c r="G865" s="27"/>
      <c r="H865" s="27"/>
    </row>
    <row r="866" spans="1:8" ht="15">
      <c r="A866"/>
      <c r="B866"/>
      <c r="C866" s="14"/>
      <c r="D866" s="37"/>
      <c r="E866" s="196"/>
      <c r="F866" s="8"/>
      <c r="G866" s="27"/>
      <c r="H866" s="27"/>
    </row>
    <row r="867" spans="1:8" ht="15">
      <c r="A867"/>
      <c r="B867"/>
      <c r="C867" s="14"/>
      <c r="D867" s="37"/>
      <c r="E867" s="196"/>
      <c r="F867" s="8"/>
      <c r="G867" s="27"/>
      <c r="H867" s="27"/>
    </row>
    <row r="868" spans="1:8" ht="15">
      <c r="A868"/>
      <c r="B868"/>
      <c r="C868" s="14"/>
      <c r="D868" s="37"/>
      <c r="E868" s="196"/>
      <c r="F868" s="8"/>
      <c r="G868" s="27"/>
      <c r="H868" s="27"/>
    </row>
    <row r="869" spans="1:8" ht="15">
      <c r="A869"/>
      <c r="B869"/>
      <c r="C869" s="14"/>
      <c r="D869" s="37"/>
      <c r="E869" s="196"/>
      <c r="F869" s="8"/>
      <c r="G869" s="27"/>
      <c r="H869" s="27"/>
    </row>
    <row r="870" spans="1:8" ht="15">
      <c r="A870"/>
      <c r="B870"/>
      <c r="C870" s="14"/>
      <c r="D870" s="37"/>
      <c r="E870" s="196"/>
      <c r="F870" s="8"/>
      <c r="G870" s="27"/>
      <c r="H870" s="27"/>
    </row>
    <row r="871" spans="1:8" ht="15">
      <c r="A871"/>
      <c r="B871"/>
      <c r="C871" s="14"/>
      <c r="D871" s="37"/>
      <c r="E871" s="196"/>
      <c r="F871" s="8"/>
      <c r="G871" s="27"/>
      <c r="H871" s="27"/>
    </row>
    <row r="872" spans="1:8" ht="15">
      <c r="A872"/>
      <c r="B872"/>
      <c r="C872" s="14"/>
      <c r="D872" s="37"/>
      <c r="E872" s="196"/>
      <c r="F872" s="8"/>
      <c r="G872" s="27"/>
      <c r="H872" s="27"/>
    </row>
    <row r="873" spans="1:8" ht="15">
      <c r="A873"/>
      <c r="B873"/>
      <c r="C873" s="14"/>
      <c r="D873" s="37"/>
      <c r="E873" s="196"/>
      <c r="F873" s="8"/>
      <c r="G873" s="27"/>
      <c r="H873" s="27"/>
    </row>
    <row r="874" spans="1:8" ht="15">
      <c r="A874"/>
      <c r="B874"/>
      <c r="C874" s="14"/>
      <c r="D874" s="37"/>
      <c r="E874" s="196"/>
      <c r="F874" s="8"/>
      <c r="G874" s="27"/>
      <c r="H874" s="27"/>
    </row>
    <row r="875" spans="1:8" ht="15">
      <c r="A875"/>
      <c r="B875"/>
      <c r="C875" s="14"/>
      <c r="D875" s="37"/>
      <c r="E875" s="196"/>
      <c r="F875" s="8"/>
      <c r="G875" s="27"/>
      <c r="H875" s="27"/>
    </row>
    <row r="876" spans="1:8" ht="15">
      <c r="A876"/>
      <c r="B876"/>
      <c r="C876" s="14"/>
      <c r="D876" s="37"/>
      <c r="E876" s="196"/>
      <c r="F876" s="8"/>
      <c r="G876" s="27"/>
      <c r="H876" s="27"/>
    </row>
    <row r="877" spans="1:8" ht="15">
      <c r="A877"/>
      <c r="B877"/>
      <c r="C877" s="14"/>
      <c r="D877" s="37"/>
      <c r="E877" s="196"/>
      <c r="F877" s="8"/>
      <c r="G877" s="27"/>
      <c r="H877" s="27"/>
    </row>
    <row r="878" spans="1:8" ht="15">
      <c r="A878"/>
      <c r="B878"/>
      <c r="C878" s="14"/>
      <c r="D878" s="37"/>
      <c r="E878" s="196"/>
      <c r="F878" s="8"/>
      <c r="G878" s="27"/>
      <c r="H878" s="27"/>
    </row>
    <row r="879" spans="1:8" ht="15">
      <c r="A879"/>
      <c r="B879"/>
      <c r="C879" s="14"/>
      <c r="D879" s="37"/>
      <c r="E879" s="196"/>
      <c r="F879" s="8"/>
      <c r="G879" s="27"/>
      <c r="H879" s="27"/>
    </row>
    <row r="880" spans="1:8" ht="15">
      <c r="A880"/>
      <c r="B880"/>
      <c r="C880" s="14"/>
      <c r="D880" s="37"/>
      <c r="E880" s="196"/>
      <c r="F880" s="8"/>
      <c r="G880" s="27"/>
      <c r="H880" s="27"/>
    </row>
    <row r="881" spans="1:8" ht="15">
      <c r="A881"/>
      <c r="B881"/>
      <c r="C881" s="14"/>
      <c r="D881" s="37"/>
      <c r="E881" s="196"/>
      <c r="F881" s="8"/>
      <c r="G881" s="27"/>
      <c r="H881" s="27"/>
    </row>
    <row r="882" spans="1:8" ht="15">
      <c r="A882"/>
      <c r="B882"/>
      <c r="C882" s="14"/>
      <c r="D882" s="37"/>
      <c r="E882" s="196"/>
      <c r="F882" s="8"/>
      <c r="G882" s="27"/>
      <c r="H882" s="27"/>
    </row>
    <row r="883" spans="1:8" ht="15">
      <c r="A883"/>
      <c r="B883"/>
      <c r="C883" s="14"/>
      <c r="D883" s="37"/>
      <c r="E883" s="196"/>
      <c r="F883" s="8"/>
      <c r="G883" s="27"/>
      <c r="H883" s="27"/>
    </row>
    <row r="884" spans="1:8" ht="15">
      <c r="A884"/>
      <c r="B884"/>
      <c r="C884" s="14"/>
      <c r="D884" s="37"/>
      <c r="E884" s="196"/>
      <c r="F884" s="8"/>
      <c r="G884" s="27"/>
      <c r="H884" s="27"/>
    </row>
    <row r="885" spans="1:8" ht="15">
      <c r="A885"/>
      <c r="B885"/>
      <c r="C885" s="14"/>
      <c r="D885" s="37"/>
      <c r="E885" s="196"/>
      <c r="F885" s="8"/>
      <c r="G885" s="27"/>
      <c r="H885" s="27"/>
    </row>
    <row r="886" spans="1:8" ht="15">
      <c r="A886"/>
      <c r="B886"/>
      <c r="C886" s="14"/>
      <c r="D886" s="37"/>
      <c r="E886" s="196"/>
      <c r="F886" s="8"/>
      <c r="G886" s="27"/>
      <c r="H886" s="27"/>
    </row>
    <row r="887" spans="1:8" ht="15">
      <c r="A887"/>
      <c r="B887"/>
      <c r="C887" s="14"/>
      <c r="D887" s="37"/>
      <c r="E887" s="196"/>
      <c r="F887" s="8"/>
      <c r="G887" s="27"/>
      <c r="H887" s="27"/>
    </row>
    <row r="888" spans="1:8" ht="15">
      <c r="A888"/>
      <c r="B888"/>
      <c r="C888" s="14"/>
      <c r="D888" s="37"/>
      <c r="E888" s="196"/>
      <c r="F888" s="8"/>
      <c r="G888" s="27"/>
      <c r="H888" s="27"/>
    </row>
    <row r="889" spans="1:8" ht="15">
      <c r="A889"/>
      <c r="B889"/>
      <c r="C889" s="14"/>
      <c r="D889" s="37"/>
      <c r="E889" s="196"/>
      <c r="F889" s="8"/>
      <c r="G889" s="27"/>
      <c r="H889" s="27"/>
    </row>
    <row r="890" spans="1:8" ht="15">
      <c r="A890"/>
      <c r="B890"/>
      <c r="C890" s="14"/>
      <c r="D890" s="37"/>
      <c r="E890" s="196"/>
      <c r="F890" s="8"/>
      <c r="G890" s="27"/>
      <c r="H890" s="27"/>
    </row>
    <row r="891" spans="1:8" ht="15">
      <c r="A891"/>
      <c r="B891"/>
      <c r="C891" s="14"/>
      <c r="D891" s="37"/>
      <c r="E891" s="196"/>
      <c r="F891" s="8"/>
      <c r="G891" s="27"/>
      <c r="H891" s="27"/>
    </row>
    <row r="892" spans="1:8" ht="15">
      <c r="A892"/>
      <c r="B892"/>
      <c r="C892" s="14"/>
      <c r="D892" s="37"/>
      <c r="E892" s="196"/>
      <c r="F892" s="8"/>
      <c r="G892" s="27"/>
      <c r="H892" s="27"/>
    </row>
    <row r="893" spans="1:8" ht="15">
      <c r="A893"/>
      <c r="B893"/>
      <c r="C893" s="14"/>
      <c r="D893" s="37"/>
      <c r="E893" s="196"/>
      <c r="F893" s="8"/>
      <c r="G893" s="27"/>
      <c r="H893" s="27"/>
    </row>
    <row r="894" spans="1:8" ht="15">
      <c r="A894"/>
      <c r="B894"/>
      <c r="C894" s="14"/>
      <c r="D894" s="37"/>
      <c r="E894" s="196"/>
      <c r="F894" s="8"/>
      <c r="G894" s="27"/>
      <c r="H894" s="27"/>
    </row>
    <row r="895" spans="1:8" ht="15">
      <c r="A895"/>
      <c r="B895"/>
      <c r="C895" s="14"/>
      <c r="D895" s="37"/>
      <c r="E895" s="196"/>
      <c r="F895" s="8"/>
      <c r="G895" s="27"/>
      <c r="H895" s="27"/>
    </row>
    <row r="896" spans="1:8" ht="15">
      <c r="A896"/>
      <c r="B896"/>
      <c r="C896" s="14"/>
      <c r="D896" s="37"/>
      <c r="E896" s="196"/>
      <c r="F896" s="8"/>
      <c r="G896" s="27"/>
      <c r="H896" s="27"/>
    </row>
    <row r="897" spans="1:8" ht="15">
      <c r="A897"/>
      <c r="B897"/>
      <c r="C897" s="14"/>
      <c r="D897" s="37"/>
      <c r="E897" s="196"/>
      <c r="F897" s="8"/>
      <c r="G897" s="27"/>
      <c r="H897" s="27"/>
    </row>
    <row r="898" spans="1:8" ht="15">
      <c r="A898"/>
      <c r="B898"/>
      <c r="C898" s="14"/>
      <c r="D898" s="37"/>
      <c r="E898" s="196"/>
      <c r="F898" s="8"/>
      <c r="G898" s="27"/>
      <c r="H898" s="27"/>
    </row>
    <row r="899" spans="1:8" ht="15">
      <c r="A899"/>
      <c r="B899"/>
      <c r="C899" s="14"/>
      <c r="D899" s="37"/>
      <c r="E899" s="196"/>
      <c r="F899" s="8"/>
      <c r="G899" s="27"/>
      <c r="H899" s="27"/>
    </row>
    <row r="900" spans="1:8" ht="15">
      <c r="A900"/>
      <c r="B900"/>
      <c r="C900" s="14"/>
      <c r="D900" s="37"/>
      <c r="E900" s="196"/>
      <c r="F900" s="8"/>
      <c r="G900" s="27"/>
      <c r="H900" s="27"/>
    </row>
    <row r="901" spans="1:8" ht="15">
      <c r="A901"/>
      <c r="B901"/>
      <c r="C901" s="14"/>
      <c r="D901" s="37"/>
      <c r="E901" s="196"/>
      <c r="F901" s="8"/>
      <c r="G901" s="27"/>
      <c r="H901" s="27"/>
    </row>
    <row r="902" spans="1:8" ht="15">
      <c r="A902"/>
      <c r="B902"/>
      <c r="C902" s="14"/>
      <c r="D902" s="37"/>
      <c r="E902" s="196"/>
      <c r="F902" s="8"/>
      <c r="G902" s="27"/>
      <c r="H902" s="27"/>
    </row>
    <row r="903" spans="1:8" ht="15">
      <c r="A903"/>
      <c r="B903"/>
      <c r="C903" s="14"/>
      <c r="D903" s="37"/>
      <c r="E903" s="196"/>
      <c r="F903" s="8"/>
      <c r="G903" s="27"/>
      <c r="H903" s="27"/>
    </row>
    <row r="904" spans="1:8" ht="15">
      <c r="A904"/>
      <c r="B904"/>
      <c r="C904" s="14"/>
      <c r="D904" s="37"/>
      <c r="E904" s="196"/>
      <c r="F904" s="8"/>
      <c r="G904" s="27"/>
      <c r="H904" s="27"/>
    </row>
    <row r="905" spans="1:8" ht="15">
      <c r="A905"/>
      <c r="B905"/>
      <c r="C905" s="14"/>
      <c r="D905" s="37"/>
      <c r="E905" s="196"/>
      <c r="F905" s="8"/>
      <c r="G905" s="27"/>
      <c r="H905" s="27"/>
    </row>
    <row r="906" spans="1:8" ht="15">
      <c r="A906"/>
      <c r="B906"/>
      <c r="C906" s="14"/>
      <c r="D906" s="37"/>
      <c r="E906" s="196"/>
      <c r="F906" s="8"/>
      <c r="G906" s="27"/>
      <c r="H906" s="27"/>
    </row>
    <row r="907" spans="1:8" ht="15">
      <c r="A907"/>
      <c r="B907"/>
      <c r="C907" s="14"/>
      <c r="D907" s="37"/>
      <c r="E907" s="196"/>
      <c r="F907" s="8"/>
      <c r="G907" s="27"/>
      <c r="H907" s="27"/>
    </row>
    <row r="908" spans="1:8" ht="15">
      <c r="A908"/>
      <c r="B908"/>
      <c r="C908" s="14"/>
      <c r="D908" s="37"/>
      <c r="E908" s="196"/>
      <c r="F908" s="8"/>
      <c r="G908" s="27"/>
      <c r="H908" s="27"/>
    </row>
    <row r="909" spans="1:8" ht="15">
      <c r="A909"/>
      <c r="B909"/>
      <c r="C909" s="14"/>
      <c r="D909" s="37"/>
      <c r="E909" s="196"/>
      <c r="F909" s="8"/>
      <c r="G909" s="27"/>
      <c r="H909" s="27"/>
    </row>
    <row r="910" spans="1:8" ht="15">
      <c r="A910"/>
      <c r="B910"/>
      <c r="C910" s="14"/>
      <c r="D910" s="37"/>
      <c r="E910" s="196"/>
      <c r="F910" s="8"/>
      <c r="G910" s="27"/>
      <c r="H910" s="27"/>
    </row>
    <row r="911" spans="1:8" ht="15">
      <c r="A911"/>
      <c r="B911"/>
      <c r="C911" s="14"/>
      <c r="D911" s="37"/>
      <c r="E911" s="196"/>
      <c r="F911" s="8"/>
      <c r="G911" s="27"/>
      <c r="H911" s="27"/>
    </row>
    <row r="912" spans="1:8" ht="15">
      <c r="A912"/>
      <c r="B912"/>
      <c r="C912" s="14"/>
      <c r="D912" s="37"/>
      <c r="E912" s="196"/>
      <c r="F912" s="8"/>
      <c r="G912" s="27"/>
      <c r="H912" s="27"/>
    </row>
    <row r="913" spans="1:8" ht="15">
      <c r="A913"/>
      <c r="B913"/>
      <c r="C913" s="14"/>
      <c r="D913" s="37"/>
      <c r="E913" s="196"/>
      <c r="F913" s="8"/>
      <c r="G913" s="27"/>
      <c r="H913" s="27"/>
    </row>
    <row r="914" spans="1:8" ht="15">
      <c r="A914"/>
      <c r="B914"/>
      <c r="C914" s="14"/>
      <c r="D914" s="37"/>
      <c r="E914" s="196"/>
      <c r="F914" s="8"/>
      <c r="G914" s="27"/>
      <c r="H914" s="27"/>
    </row>
    <row r="915" spans="1:8" ht="15">
      <c r="A915"/>
      <c r="B915"/>
      <c r="C915" s="14"/>
      <c r="D915" s="37"/>
      <c r="E915" s="196"/>
      <c r="F915" s="8"/>
      <c r="G915" s="27"/>
      <c r="H915" s="27"/>
    </row>
    <row r="916" spans="1:8" ht="15">
      <c r="A916"/>
      <c r="B916"/>
      <c r="C916" s="14"/>
      <c r="D916" s="37"/>
      <c r="E916" s="196"/>
      <c r="F916" s="8"/>
      <c r="G916" s="27"/>
      <c r="H916" s="27"/>
    </row>
    <row r="917" spans="1:8" ht="15">
      <c r="A917"/>
      <c r="B917"/>
      <c r="C917" s="14"/>
      <c r="D917" s="37"/>
      <c r="E917" s="196"/>
      <c r="F917" s="8"/>
      <c r="G917" s="27"/>
      <c r="H917" s="27"/>
    </row>
    <row r="918" spans="1:8" ht="15">
      <c r="A918"/>
      <c r="B918"/>
      <c r="C918" s="14"/>
      <c r="D918" s="37"/>
      <c r="E918" s="196"/>
      <c r="F918" s="8"/>
      <c r="G918" s="27"/>
      <c r="H918" s="27"/>
    </row>
    <row r="919" spans="1:8" ht="15">
      <c r="A919"/>
      <c r="B919"/>
      <c r="C919" s="14"/>
      <c r="D919" s="37"/>
      <c r="E919" s="196"/>
      <c r="F919" s="8"/>
      <c r="G919" s="27"/>
      <c r="H919" s="27"/>
    </row>
    <row r="920" spans="1:8" ht="15">
      <c r="A920"/>
      <c r="B920"/>
      <c r="C920" s="14"/>
      <c r="D920" s="37"/>
      <c r="E920" s="196"/>
      <c r="F920" s="8"/>
      <c r="G920" s="27"/>
      <c r="H920" s="27"/>
    </row>
    <row r="921" spans="1:8" ht="15">
      <c r="A921"/>
      <c r="B921"/>
      <c r="C921" s="14"/>
      <c r="D921" s="37"/>
      <c r="E921" s="196"/>
      <c r="F921" s="8"/>
      <c r="G921" s="27"/>
      <c r="H921" s="27"/>
    </row>
    <row r="922" spans="1:8" ht="15">
      <c r="A922"/>
      <c r="B922"/>
      <c r="C922" s="14"/>
      <c r="D922" s="37"/>
      <c r="E922" s="196"/>
      <c r="F922" s="8"/>
      <c r="G922" s="27"/>
      <c r="H922" s="27"/>
    </row>
    <row r="923" spans="1:8" ht="15">
      <c r="A923"/>
      <c r="B923"/>
      <c r="C923" s="14"/>
      <c r="D923" s="37"/>
      <c r="E923" s="196"/>
      <c r="F923" s="8"/>
      <c r="G923" s="27"/>
      <c r="H923" s="27"/>
    </row>
    <row r="924" spans="1:8" ht="15">
      <c r="A924"/>
      <c r="B924"/>
      <c r="C924" s="14"/>
      <c r="D924" s="37"/>
      <c r="E924" s="196"/>
      <c r="F924" s="8"/>
      <c r="G924" s="27"/>
      <c r="H924" s="27"/>
    </row>
    <row r="925" spans="1:8" ht="15">
      <c r="A925"/>
      <c r="B925"/>
      <c r="C925" s="14"/>
      <c r="D925" s="37"/>
      <c r="E925" s="196"/>
      <c r="F925" s="8"/>
      <c r="G925" s="27"/>
      <c r="H925" s="27"/>
    </row>
    <row r="926" spans="1:8" ht="15">
      <c r="A926"/>
      <c r="B926"/>
      <c r="C926" s="14"/>
      <c r="D926" s="37"/>
      <c r="E926" s="196"/>
      <c r="F926" s="8"/>
      <c r="G926" s="27"/>
      <c r="H926" s="27"/>
    </row>
    <row r="927" spans="1:8" ht="15">
      <c r="A927"/>
      <c r="B927"/>
      <c r="C927" s="14"/>
      <c r="D927" s="37"/>
      <c r="E927" s="196"/>
      <c r="F927" s="8"/>
      <c r="G927" s="27"/>
      <c r="H927" s="27"/>
    </row>
    <row r="928" spans="1:8" ht="15">
      <c r="A928"/>
      <c r="B928"/>
      <c r="C928" s="14"/>
      <c r="D928" s="37"/>
      <c r="E928" s="196"/>
      <c r="F928" s="8"/>
      <c r="G928" s="27"/>
      <c r="H928" s="27"/>
    </row>
    <row r="929" spans="1:8" ht="15">
      <c r="A929"/>
      <c r="B929"/>
      <c r="C929" s="14"/>
      <c r="D929" s="37"/>
      <c r="E929" s="196"/>
      <c r="F929" s="8"/>
      <c r="G929" s="27"/>
      <c r="H929" s="27"/>
    </row>
    <row r="930" spans="1:8" ht="15">
      <c r="A930"/>
      <c r="B930"/>
      <c r="C930" s="14"/>
      <c r="D930" s="37"/>
      <c r="E930" s="196"/>
      <c r="F930" s="8"/>
      <c r="G930" s="27"/>
      <c r="H930" s="27"/>
    </row>
    <row r="931" spans="1:8" ht="15">
      <c r="A931"/>
      <c r="B931"/>
      <c r="C931" s="14"/>
      <c r="D931" s="37"/>
      <c r="E931" s="196"/>
      <c r="F931" s="8"/>
      <c r="G931" s="27"/>
      <c r="H931" s="27"/>
    </row>
    <row r="932" spans="1:8" ht="15">
      <c r="A932"/>
      <c r="B932"/>
      <c r="C932" s="14"/>
      <c r="D932" s="37"/>
      <c r="E932" s="196"/>
      <c r="F932" s="8"/>
      <c r="G932" s="27"/>
      <c r="H932" s="27"/>
    </row>
    <row r="933" spans="1:8" ht="15">
      <c r="A933"/>
      <c r="B933"/>
      <c r="C933" s="14"/>
      <c r="D933" s="37"/>
      <c r="E933" s="196"/>
      <c r="F933" s="8"/>
      <c r="G933" s="27"/>
      <c r="H933" s="27"/>
    </row>
    <row r="934" spans="1:8" ht="15">
      <c r="A934"/>
      <c r="B934"/>
      <c r="C934" s="14"/>
      <c r="D934" s="37"/>
      <c r="E934" s="196"/>
      <c r="F934" s="8"/>
      <c r="G934" s="27"/>
      <c r="H934" s="27"/>
    </row>
    <row r="935" spans="1:8" ht="15">
      <c r="A935"/>
      <c r="B935"/>
      <c r="C935" s="14"/>
      <c r="D935" s="37"/>
      <c r="E935" s="196"/>
      <c r="F935" s="8"/>
      <c r="G935" s="27"/>
      <c r="H935" s="27"/>
    </row>
    <row r="936" spans="1:8" ht="15">
      <c r="A936"/>
      <c r="B936"/>
      <c r="C936" s="14"/>
      <c r="D936" s="37"/>
      <c r="E936" s="196"/>
      <c r="F936" s="8"/>
      <c r="G936" s="27"/>
      <c r="H936" s="27"/>
    </row>
    <row r="937" spans="1:8" ht="15">
      <c r="A937"/>
      <c r="B937"/>
      <c r="C937" s="14"/>
      <c r="D937" s="37"/>
      <c r="E937" s="196"/>
      <c r="F937" s="8"/>
      <c r="G937" s="27"/>
      <c r="H937" s="27"/>
    </row>
    <row r="938" spans="1:8" ht="15">
      <c r="A938"/>
      <c r="B938"/>
      <c r="C938" s="14"/>
      <c r="D938" s="37"/>
      <c r="E938" s="196"/>
      <c r="F938" s="8"/>
      <c r="G938" s="27"/>
      <c r="H938" s="27"/>
    </row>
    <row r="939" spans="1:8" ht="15">
      <c r="A939"/>
      <c r="B939"/>
      <c r="C939" s="14"/>
      <c r="D939" s="37"/>
      <c r="E939" s="196"/>
      <c r="F939" s="8"/>
      <c r="G939" s="27"/>
      <c r="H939" s="27"/>
    </row>
    <row r="940" spans="1:8" ht="15">
      <c r="A940"/>
      <c r="B940"/>
      <c r="C940" s="14"/>
      <c r="D940" s="37"/>
      <c r="E940" s="196"/>
      <c r="F940" s="8"/>
      <c r="G940" s="27"/>
      <c r="H940" s="27"/>
    </row>
    <row r="941" spans="1:8" ht="15">
      <c r="A941"/>
      <c r="B941"/>
      <c r="C941" s="14"/>
      <c r="D941" s="37"/>
      <c r="E941" s="196"/>
      <c r="F941" s="8"/>
      <c r="G941" s="27"/>
      <c r="H941" s="27"/>
    </row>
    <row r="942" spans="1:8" ht="15">
      <c r="A942"/>
      <c r="B942"/>
      <c r="C942" s="14"/>
      <c r="D942" s="37"/>
      <c r="E942" s="196"/>
      <c r="F942" s="8"/>
      <c r="G942" s="27"/>
      <c r="H942" s="27"/>
    </row>
    <row r="943" spans="1:8" ht="15">
      <c r="A943"/>
      <c r="B943"/>
      <c r="C943" s="14"/>
      <c r="D943" s="37"/>
      <c r="E943" s="196"/>
      <c r="F943" s="8"/>
      <c r="G943" s="27"/>
      <c r="H943" s="27"/>
    </row>
    <row r="944" spans="1:8" ht="15">
      <c r="A944"/>
      <c r="B944"/>
      <c r="C944" s="14"/>
      <c r="D944" s="37"/>
      <c r="E944" s="196"/>
      <c r="F944" s="8"/>
      <c r="G944" s="27"/>
      <c r="H944" s="27"/>
    </row>
    <row r="945" spans="1:8" ht="15">
      <c r="A945"/>
      <c r="B945"/>
      <c r="C945" s="14"/>
      <c r="D945" s="37"/>
      <c r="E945" s="196"/>
      <c r="F945" s="8"/>
      <c r="G945" s="27"/>
      <c r="H945" s="27"/>
    </row>
    <row r="946" spans="1:8" ht="15">
      <c r="A946"/>
      <c r="B946"/>
      <c r="C946" s="14"/>
      <c r="D946" s="37"/>
      <c r="E946" s="196"/>
      <c r="F946" s="8"/>
      <c r="G946" s="27"/>
      <c r="H946" s="27"/>
    </row>
    <row r="947" spans="1:8" ht="15">
      <c r="A947"/>
      <c r="B947"/>
      <c r="C947" s="14"/>
      <c r="D947" s="37"/>
      <c r="E947" s="196"/>
      <c r="F947" s="8"/>
      <c r="G947" s="27"/>
      <c r="H947" s="27"/>
    </row>
    <row r="948" spans="1:8" ht="15">
      <c r="A948"/>
      <c r="B948"/>
      <c r="C948" s="14"/>
      <c r="D948" s="37"/>
      <c r="E948" s="196"/>
      <c r="F948" s="8"/>
      <c r="G948" s="27"/>
      <c r="H948" s="27"/>
    </row>
    <row r="949" spans="1:8" ht="15">
      <c r="A949"/>
      <c r="B949"/>
      <c r="C949" s="14"/>
      <c r="D949" s="37"/>
      <c r="E949" s="196"/>
      <c r="F949" s="8"/>
      <c r="G949" s="27"/>
      <c r="H949" s="27"/>
    </row>
    <row r="950" spans="1:8" ht="15">
      <c r="A950"/>
      <c r="B950"/>
      <c r="C950" s="14"/>
      <c r="D950" s="37"/>
      <c r="E950" s="196"/>
      <c r="F950" s="8"/>
      <c r="G950" s="27"/>
      <c r="H950" s="27"/>
    </row>
    <row r="951" spans="1:8" ht="15">
      <c r="A951"/>
      <c r="B951"/>
      <c r="C951" s="14"/>
      <c r="D951" s="37"/>
      <c r="E951" s="196"/>
      <c r="F951" s="8"/>
      <c r="G951" s="27"/>
      <c r="H951" s="27"/>
    </row>
    <row r="952" spans="1:8" ht="15">
      <c r="A952"/>
      <c r="B952"/>
      <c r="C952" s="14"/>
      <c r="D952" s="37"/>
      <c r="E952" s="196"/>
      <c r="F952" s="8"/>
      <c r="G952" s="27"/>
      <c r="H952" s="27"/>
    </row>
    <row r="953" spans="1:8" ht="15">
      <c r="A953"/>
      <c r="B953"/>
      <c r="C953" s="14"/>
      <c r="D953" s="37"/>
      <c r="E953" s="196"/>
      <c r="F953" s="8"/>
      <c r="G953" s="27"/>
      <c r="H953" s="27"/>
    </row>
    <row r="954" spans="1:8" ht="15">
      <c r="A954"/>
      <c r="B954"/>
      <c r="C954" s="14"/>
      <c r="D954" s="37"/>
      <c r="E954" s="196"/>
      <c r="F954" s="8"/>
      <c r="G954" s="27"/>
      <c r="H954" s="27"/>
    </row>
    <row r="955" spans="1:8" ht="15">
      <c r="A955"/>
      <c r="B955"/>
      <c r="C955" s="14"/>
      <c r="D955" s="37"/>
      <c r="E955" s="196"/>
      <c r="F955" s="8"/>
      <c r="G955" s="27"/>
      <c r="H955" s="27"/>
    </row>
    <row r="956" spans="1:8" ht="15">
      <c r="A956"/>
      <c r="B956"/>
      <c r="C956" s="14"/>
      <c r="D956" s="37"/>
      <c r="E956" s="196"/>
      <c r="F956" s="8"/>
      <c r="G956" s="27"/>
      <c r="H956" s="27"/>
    </row>
    <row r="957" spans="1:8" ht="15">
      <c r="A957"/>
      <c r="B957"/>
      <c r="C957" s="14"/>
      <c r="D957" s="37"/>
      <c r="E957" s="196"/>
      <c r="F957" s="8"/>
      <c r="G957" s="27"/>
      <c r="H957" s="27"/>
    </row>
    <row r="958" spans="1:8" ht="15">
      <c r="A958"/>
      <c r="B958"/>
      <c r="C958" s="14"/>
      <c r="D958" s="37"/>
      <c r="E958" s="196"/>
      <c r="F958" s="8"/>
      <c r="G958" s="27"/>
      <c r="H958" s="27"/>
    </row>
    <row r="959" spans="1:8" ht="15">
      <c r="A959"/>
      <c r="B959"/>
      <c r="C959" s="14"/>
      <c r="D959" s="37"/>
      <c r="E959" s="196"/>
      <c r="F959" s="8"/>
      <c r="G959" s="27"/>
      <c r="H959" s="27"/>
    </row>
    <row r="960" spans="1:8" ht="15">
      <c r="A960"/>
      <c r="B960"/>
      <c r="C960" s="14"/>
      <c r="D960" s="37"/>
      <c r="E960" s="196"/>
      <c r="F960" s="8"/>
      <c r="G960" s="27"/>
      <c r="H960" s="27"/>
    </row>
    <row r="961" spans="1:8" ht="15">
      <c r="A961"/>
      <c r="B961"/>
      <c r="C961" s="14"/>
      <c r="D961" s="37"/>
      <c r="E961" s="196"/>
      <c r="F961" s="8"/>
      <c r="G961" s="27"/>
      <c r="H961" s="27"/>
    </row>
    <row r="962" spans="1:8" ht="15">
      <c r="A962"/>
      <c r="B962"/>
      <c r="C962" s="14"/>
      <c r="D962" s="37"/>
      <c r="E962" s="196"/>
      <c r="F962" s="8"/>
      <c r="G962" s="27"/>
      <c r="H962" s="27"/>
    </row>
    <row r="963" spans="1:8" ht="15">
      <c r="A963"/>
      <c r="B963"/>
      <c r="C963" s="14"/>
      <c r="D963" s="37"/>
      <c r="E963" s="196"/>
      <c r="F963" s="8"/>
      <c r="G963" s="27"/>
      <c r="H963" s="27"/>
    </row>
    <row r="964" spans="1:8" ht="15">
      <c r="A964"/>
      <c r="B964"/>
      <c r="C964" s="14"/>
      <c r="D964" s="37"/>
      <c r="E964" s="196"/>
      <c r="F964" s="8"/>
      <c r="G964" s="27"/>
      <c r="H964" s="27"/>
    </row>
    <row r="965" spans="1:8" ht="15">
      <c r="A965"/>
      <c r="B965"/>
      <c r="C965" s="14"/>
      <c r="D965" s="37"/>
      <c r="E965" s="196"/>
      <c r="F965" s="8"/>
      <c r="G965" s="27"/>
      <c r="H965" s="27"/>
    </row>
    <row r="966" spans="1:8" ht="15">
      <c r="A966"/>
      <c r="B966"/>
      <c r="C966" s="14"/>
      <c r="D966" s="37"/>
      <c r="E966" s="196"/>
      <c r="F966" s="8"/>
      <c r="G966" s="27"/>
      <c r="H966" s="27"/>
    </row>
    <row r="967" spans="1:8" ht="15">
      <c r="A967"/>
      <c r="B967"/>
      <c r="C967" s="14"/>
      <c r="D967" s="37"/>
      <c r="E967" s="196"/>
      <c r="F967" s="8"/>
      <c r="G967" s="27"/>
      <c r="H967" s="27"/>
    </row>
    <row r="968" spans="1:8" ht="15">
      <c r="A968"/>
      <c r="B968"/>
      <c r="C968" s="14"/>
      <c r="D968" s="37"/>
      <c r="E968" s="196"/>
      <c r="F968" s="8"/>
      <c r="G968" s="27"/>
      <c r="H968" s="27"/>
    </row>
    <row r="969" spans="1:8" ht="15">
      <c r="A969"/>
      <c r="B969"/>
      <c r="C969" s="14"/>
      <c r="D969" s="37"/>
      <c r="E969" s="196"/>
      <c r="F969" s="8"/>
      <c r="G969" s="27"/>
      <c r="H969" s="27"/>
    </row>
    <row r="970" spans="1:8" ht="15">
      <c r="A970"/>
      <c r="B970"/>
      <c r="C970" s="14"/>
      <c r="D970" s="37"/>
      <c r="E970" s="196"/>
      <c r="F970" s="8"/>
      <c r="G970" s="27"/>
      <c r="H970" s="27"/>
    </row>
    <row r="971" spans="1:8" ht="15">
      <c r="A971"/>
      <c r="B971"/>
      <c r="C971" s="14"/>
      <c r="D971" s="37"/>
      <c r="E971" s="196"/>
      <c r="F971" s="8"/>
      <c r="G971" s="27"/>
      <c r="H971" s="27"/>
    </row>
    <row r="972" spans="1:8" ht="15">
      <c r="A972"/>
      <c r="B972"/>
      <c r="C972" s="14"/>
      <c r="D972" s="37"/>
      <c r="E972" s="196"/>
      <c r="F972" s="8"/>
      <c r="G972" s="27"/>
      <c r="H972" s="27"/>
    </row>
    <row r="973" spans="1:8" ht="15">
      <c r="A973"/>
      <c r="B973"/>
      <c r="C973" s="14"/>
      <c r="D973" s="37"/>
      <c r="E973" s="196"/>
      <c r="F973" s="8"/>
      <c r="G973" s="27"/>
      <c r="H973" s="27"/>
    </row>
    <row r="974" spans="1:8" ht="15">
      <c r="A974"/>
      <c r="B974"/>
      <c r="C974" s="14"/>
      <c r="D974" s="37"/>
      <c r="E974" s="196"/>
      <c r="F974" s="8"/>
      <c r="G974" s="27"/>
      <c r="H974" s="27"/>
    </row>
    <row r="975" spans="1:8" ht="15">
      <c r="A975"/>
      <c r="B975"/>
      <c r="C975" s="14"/>
      <c r="D975" s="37"/>
      <c r="E975" s="196"/>
      <c r="F975" s="8"/>
      <c r="G975" s="27"/>
      <c r="H975" s="27"/>
    </row>
    <row r="976" spans="1:8" ht="15">
      <c r="A976"/>
      <c r="B976"/>
      <c r="C976" s="14"/>
      <c r="D976" s="37"/>
      <c r="E976" s="196"/>
      <c r="F976" s="8"/>
      <c r="G976" s="27"/>
      <c r="H976" s="27"/>
    </row>
    <row r="977" spans="1:8" ht="15">
      <c r="A977"/>
      <c r="B977"/>
      <c r="C977" s="14"/>
      <c r="D977" s="37"/>
      <c r="E977" s="196"/>
      <c r="F977" s="8"/>
      <c r="G977" s="27"/>
      <c r="H977" s="27"/>
    </row>
    <row r="978" spans="1:8" ht="15">
      <c r="A978"/>
      <c r="B978"/>
      <c r="C978" s="14"/>
      <c r="D978" s="37"/>
      <c r="E978" s="196"/>
      <c r="F978" s="8"/>
      <c r="G978" s="27"/>
      <c r="H978" s="27"/>
    </row>
    <row r="979" spans="1:8" ht="15">
      <c r="A979"/>
      <c r="B979"/>
      <c r="C979" s="14"/>
      <c r="D979" s="37"/>
      <c r="E979" s="196"/>
      <c r="F979" s="8"/>
      <c r="G979" s="27"/>
      <c r="H979" s="27"/>
    </row>
    <row r="980" spans="1:8" ht="15">
      <c r="A980"/>
      <c r="B980"/>
      <c r="C980" s="14"/>
      <c r="D980" s="37"/>
      <c r="E980" s="196"/>
      <c r="F980" s="8"/>
      <c r="G980" s="27"/>
      <c r="H980" s="27"/>
    </row>
    <row r="981" spans="1:8" ht="15">
      <c r="A981"/>
      <c r="B981"/>
      <c r="C981" s="14"/>
      <c r="D981" s="37"/>
      <c r="E981" s="196"/>
      <c r="F981" s="8"/>
      <c r="G981" s="27"/>
      <c r="H981" s="27"/>
    </row>
    <row r="982" spans="1:8" ht="15">
      <c r="A982"/>
      <c r="B982"/>
      <c r="C982" s="14"/>
      <c r="D982" s="37"/>
      <c r="E982" s="196"/>
      <c r="F982" s="8"/>
      <c r="G982" s="27"/>
      <c r="H982" s="27"/>
    </row>
    <row r="983" spans="1:8" ht="15">
      <c r="A983"/>
      <c r="B983"/>
      <c r="C983" s="14"/>
      <c r="D983" s="37"/>
      <c r="E983" s="196"/>
      <c r="F983" s="8"/>
      <c r="G983" s="27"/>
      <c r="H983" s="27"/>
    </row>
    <row r="984" spans="1:8" ht="15">
      <c r="A984"/>
      <c r="B984"/>
      <c r="C984" s="14"/>
      <c r="D984" s="37"/>
      <c r="E984" s="196"/>
      <c r="F984" s="8"/>
      <c r="G984" s="27"/>
      <c r="H984" s="27"/>
    </row>
    <row r="985" spans="1:8" ht="15">
      <c r="A985"/>
      <c r="B985"/>
      <c r="C985" s="14"/>
      <c r="D985" s="37"/>
      <c r="E985" s="196"/>
      <c r="F985" s="8"/>
      <c r="G985" s="27"/>
      <c r="H985" s="27"/>
    </row>
    <row r="986" spans="1:8" ht="15">
      <c r="A986"/>
      <c r="B986"/>
      <c r="C986" s="14"/>
      <c r="D986" s="37"/>
      <c r="E986" s="196"/>
      <c r="F986" s="8"/>
      <c r="G986" s="27"/>
      <c r="H986" s="27"/>
    </row>
    <row r="987" spans="1:8" ht="15">
      <c r="A987"/>
      <c r="B987"/>
      <c r="C987" s="14"/>
      <c r="D987" s="37"/>
      <c r="E987" s="196"/>
      <c r="F987" s="8"/>
      <c r="G987" s="27"/>
      <c r="H987" s="27"/>
    </row>
    <row r="988" spans="1:8" ht="15">
      <c r="A988"/>
      <c r="B988"/>
      <c r="C988" s="14"/>
      <c r="D988" s="37"/>
      <c r="E988" s="196"/>
      <c r="F988" s="8"/>
      <c r="G988" s="27"/>
      <c r="H988" s="27"/>
    </row>
    <row r="989" spans="1:8" ht="15">
      <c r="A989"/>
      <c r="B989"/>
      <c r="C989" s="14"/>
      <c r="D989" s="37"/>
      <c r="E989" s="196"/>
      <c r="F989" s="8"/>
      <c r="G989" s="27"/>
      <c r="H989" s="27"/>
    </row>
    <row r="990" spans="1:8" ht="15">
      <c r="A990"/>
      <c r="B990"/>
      <c r="C990" s="14"/>
      <c r="D990" s="37"/>
      <c r="E990" s="196"/>
      <c r="F990" s="8"/>
      <c r="G990" s="27"/>
      <c r="H990" s="27"/>
    </row>
    <row r="991" spans="1:8" ht="15">
      <c r="A991"/>
      <c r="B991"/>
      <c r="C991" s="14"/>
      <c r="D991" s="37"/>
      <c r="E991" s="196"/>
      <c r="F991" s="8"/>
      <c r="G991" s="27"/>
      <c r="H991" s="27"/>
    </row>
    <row r="992" spans="1:8" ht="15">
      <c r="A992"/>
      <c r="B992"/>
      <c r="C992" s="14"/>
      <c r="D992" s="37"/>
      <c r="E992" s="196"/>
      <c r="F992" s="8"/>
      <c r="G992" s="27"/>
      <c r="H992" s="27"/>
    </row>
    <row r="993" spans="1:8" ht="15">
      <c r="A993"/>
      <c r="B993"/>
      <c r="C993" s="14"/>
      <c r="D993" s="37"/>
      <c r="E993" s="196"/>
      <c r="F993" s="8"/>
      <c r="G993" s="27"/>
      <c r="H993" s="27"/>
    </row>
    <row r="994" spans="1:8" ht="15">
      <c r="A994"/>
      <c r="B994"/>
      <c r="C994" s="14"/>
      <c r="D994" s="37"/>
      <c r="E994" s="196"/>
      <c r="F994" s="8"/>
      <c r="G994" s="27"/>
      <c r="H994" s="27"/>
    </row>
    <row r="995" spans="1:8" ht="15">
      <c r="A995"/>
      <c r="B995"/>
      <c r="C995" s="14"/>
      <c r="D995" s="37"/>
      <c r="E995" s="196"/>
      <c r="F995" s="8"/>
      <c r="G995" s="27"/>
      <c r="H995" s="27"/>
    </row>
    <row r="996" spans="1:8" ht="15">
      <c r="A996"/>
      <c r="B996"/>
      <c r="C996" s="14"/>
      <c r="D996" s="37"/>
      <c r="E996" s="196"/>
      <c r="F996" s="8"/>
      <c r="G996" s="27"/>
      <c r="H996" s="27"/>
    </row>
    <row r="997" spans="1:8" ht="15">
      <c r="A997"/>
      <c r="B997"/>
      <c r="C997" s="14"/>
      <c r="D997" s="37"/>
      <c r="E997" s="196"/>
      <c r="F997" s="8"/>
      <c r="G997" s="27"/>
      <c r="H997" s="27"/>
    </row>
    <row r="998" spans="1:8" ht="15">
      <c r="A998"/>
      <c r="B998"/>
      <c r="C998" s="14"/>
      <c r="D998" s="37"/>
      <c r="E998" s="196"/>
      <c r="F998" s="8"/>
      <c r="G998" s="27"/>
      <c r="H998" s="27"/>
    </row>
    <row r="999" spans="1:8" ht="15">
      <c r="A999"/>
      <c r="B999"/>
      <c r="C999" s="14"/>
      <c r="D999" s="37"/>
      <c r="E999" s="196"/>
      <c r="F999" s="8"/>
      <c r="G999" s="27"/>
      <c r="H999" s="27"/>
    </row>
    <row r="1000" spans="1:8" ht="15">
      <c r="A1000"/>
      <c r="B1000"/>
      <c r="C1000" s="14"/>
      <c r="D1000" s="37"/>
      <c r="E1000" s="196"/>
      <c r="F1000" s="8"/>
      <c r="G1000" s="27"/>
      <c r="H1000" s="27"/>
    </row>
    <row r="1001" spans="1:8" ht="15">
      <c r="A1001"/>
      <c r="B1001"/>
      <c r="C1001" s="14"/>
      <c r="D1001" s="37"/>
      <c r="E1001" s="196"/>
      <c r="F1001" s="8"/>
      <c r="G1001" s="27"/>
      <c r="H1001" s="27"/>
    </row>
    <row r="1002" spans="1:8" ht="15">
      <c r="A1002"/>
      <c r="B1002"/>
      <c r="C1002" s="14"/>
      <c r="D1002" s="37"/>
      <c r="E1002" s="196"/>
      <c r="F1002" s="8"/>
      <c r="G1002" s="27"/>
      <c r="H1002" s="27"/>
    </row>
    <row r="1003" spans="1:8" ht="15">
      <c r="A1003"/>
      <c r="B1003"/>
      <c r="C1003" s="14"/>
      <c r="D1003" s="37"/>
      <c r="E1003" s="196"/>
      <c r="F1003" s="8"/>
      <c r="G1003" s="27"/>
      <c r="H1003" s="27"/>
    </row>
    <row r="1004" spans="1:8" ht="15">
      <c r="A1004"/>
      <c r="B1004"/>
      <c r="C1004" s="14"/>
      <c r="D1004" s="37"/>
      <c r="E1004" s="196"/>
      <c r="F1004" s="8"/>
      <c r="G1004" s="27"/>
      <c r="H1004" s="27"/>
    </row>
    <row r="1005" spans="1:8" ht="15">
      <c r="A1005"/>
      <c r="B1005"/>
      <c r="C1005" s="14"/>
      <c r="D1005" s="37"/>
      <c r="E1005" s="196"/>
      <c r="F1005" s="8"/>
      <c r="G1005" s="27"/>
      <c r="H1005" s="27"/>
    </row>
    <row r="1006" spans="1:8" ht="15">
      <c r="A1006"/>
      <c r="B1006"/>
      <c r="C1006" s="14"/>
      <c r="D1006" s="37"/>
      <c r="E1006" s="196"/>
      <c r="F1006" s="8"/>
      <c r="G1006" s="27"/>
      <c r="H1006" s="27"/>
    </row>
    <row r="1007" spans="1:8" ht="15">
      <c r="A1007"/>
      <c r="B1007"/>
      <c r="C1007" s="14"/>
      <c r="D1007" s="37"/>
      <c r="E1007" s="196"/>
      <c r="F1007" s="8"/>
      <c r="G1007" s="27"/>
      <c r="H1007" s="27"/>
    </row>
    <row r="1008" spans="1:8" ht="15">
      <c r="A1008"/>
      <c r="B1008"/>
      <c r="C1008" s="14"/>
      <c r="D1008" s="37"/>
      <c r="E1008" s="196"/>
      <c r="F1008" s="8"/>
      <c r="G1008" s="27"/>
      <c r="H1008" s="27"/>
    </row>
    <row r="1009" spans="1:8" ht="15">
      <c r="A1009"/>
      <c r="B1009"/>
      <c r="C1009" s="14"/>
      <c r="D1009" s="37"/>
      <c r="E1009" s="196"/>
      <c r="F1009" s="8"/>
      <c r="G1009" s="27"/>
      <c r="H1009" s="27"/>
    </row>
    <row r="1010" spans="1:8" ht="15">
      <c r="A1010"/>
      <c r="B1010"/>
      <c r="C1010" s="14"/>
      <c r="D1010" s="37"/>
      <c r="E1010" s="196"/>
      <c r="F1010" s="8"/>
      <c r="G1010" s="27"/>
      <c r="H1010" s="27"/>
    </row>
    <row r="1011" spans="1:8" ht="15">
      <c r="A1011"/>
      <c r="B1011"/>
      <c r="C1011" s="14"/>
      <c r="D1011" s="37"/>
      <c r="E1011" s="196"/>
      <c r="F1011" s="8"/>
      <c r="G1011" s="27"/>
      <c r="H1011" s="27"/>
    </row>
    <row r="1012" spans="1:8" ht="15">
      <c r="A1012"/>
      <c r="B1012"/>
      <c r="C1012" s="14"/>
      <c r="D1012" s="37"/>
      <c r="E1012" s="196"/>
      <c r="F1012" s="8"/>
      <c r="G1012" s="27"/>
      <c r="H1012" s="27"/>
    </row>
    <row r="1013" spans="1:8" ht="15">
      <c r="A1013"/>
      <c r="B1013"/>
      <c r="C1013" s="14"/>
      <c r="D1013" s="37"/>
      <c r="E1013" s="196"/>
      <c r="F1013" s="8"/>
      <c r="G1013" s="27"/>
      <c r="H1013" s="27"/>
    </row>
    <row r="1014" spans="1:8" ht="15">
      <c r="A1014"/>
      <c r="B1014"/>
      <c r="C1014" s="14"/>
      <c r="D1014" s="37"/>
      <c r="E1014" s="196"/>
      <c r="F1014" s="8"/>
      <c r="G1014" s="27"/>
      <c r="H1014" s="27"/>
    </row>
    <row r="1015" spans="1:8" ht="15">
      <c r="A1015"/>
      <c r="B1015"/>
      <c r="C1015" s="14"/>
      <c r="D1015" s="37"/>
      <c r="E1015" s="196"/>
      <c r="F1015" s="8"/>
      <c r="G1015" s="27"/>
      <c r="H1015" s="27"/>
    </row>
    <row r="1016" spans="1:8" ht="15">
      <c r="A1016"/>
      <c r="B1016"/>
      <c r="C1016" s="14"/>
      <c r="D1016" s="37"/>
      <c r="E1016" s="196"/>
      <c r="F1016" s="8"/>
      <c r="G1016" s="27"/>
      <c r="H1016" s="27"/>
    </row>
    <row r="1017" spans="1:8" ht="15">
      <c r="A1017"/>
      <c r="B1017"/>
      <c r="C1017" s="14"/>
      <c r="D1017" s="37"/>
      <c r="E1017" s="196"/>
      <c r="F1017" s="8"/>
      <c r="G1017" s="27"/>
      <c r="H1017" s="27"/>
    </row>
    <row r="1018" spans="1:8" ht="15">
      <c r="A1018"/>
      <c r="B1018"/>
      <c r="C1018" s="14"/>
      <c r="D1018" s="37"/>
      <c r="E1018" s="196"/>
      <c r="F1018" s="8"/>
      <c r="G1018" s="27"/>
      <c r="H1018" s="27"/>
    </row>
    <row r="1019" spans="1:8" ht="15">
      <c r="A1019"/>
      <c r="B1019"/>
      <c r="C1019" s="14"/>
      <c r="D1019" s="37"/>
      <c r="E1019" s="196"/>
      <c r="F1019" s="8"/>
      <c r="G1019" s="27"/>
      <c r="H1019" s="27"/>
    </row>
    <row r="1020" spans="1:8" ht="15">
      <c r="A1020"/>
      <c r="B1020"/>
      <c r="C1020" s="14"/>
      <c r="D1020" s="37"/>
      <c r="E1020" s="196"/>
      <c r="F1020" s="8"/>
      <c r="G1020" s="27"/>
      <c r="H1020" s="27"/>
    </row>
    <row r="1021" spans="1:8" ht="15">
      <c r="A1021"/>
      <c r="B1021"/>
      <c r="C1021" s="14"/>
      <c r="D1021" s="37"/>
      <c r="E1021" s="196"/>
      <c r="F1021" s="8"/>
      <c r="G1021" s="27"/>
      <c r="H1021" s="27"/>
    </row>
    <row r="1022" spans="1:8" ht="15">
      <c r="A1022"/>
      <c r="B1022"/>
      <c r="C1022" s="14"/>
      <c r="D1022" s="37"/>
      <c r="E1022" s="196"/>
      <c r="F1022" s="8"/>
      <c r="G1022" s="27"/>
      <c r="H1022" s="27"/>
    </row>
    <row r="1023" spans="1:8" ht="15">
      <c r="A1023"/>
      <c r="B1023"/>
      <c r="C1023" s="14"/>
      <c r="D1023" s="37"/>
      <c r="E1023" s="196"/>
      <c r="F1023" s="8"/>
      <c r="G1023" s="27"/>
      <c r="H1023" s="27"/>
    </row>
    <row r="1024" spans="1:8" ht="15">
      <c r="A1024"/>
      <c r="B1024"/>
      <c r="C1024" s="14"/>
      <c r="D1024" s="37"/>
      <c r="E1024" s="196"/>
      <c r="F1024" s="8"/>
      <c r="G1024" s="27"/>
      <c r="H1024" s="27"/>
    </row>
    <row r="1025" spans="1:8" ht="15">
      <c r="A1025"/>
      <c r="B1025"/>
      <c r="C1025" s="14"/>
      <c r="D1025" s="37"/>
      <c r="E1025" s="196"/>
      <c r="F1025" s="8"/>
      <c r="G1025" s="27"/>
      <c r="H1025" s="27"/>
    </row>
    <row r="1026" spans="1:8" ht="15">
      <c r="A1026"/>
      <c r="B1026"/>
      <c r="C1026" s="14"/>
      <c r="D1026" s="37"/>
      <c r="E1026" s="196"/>
      <c r="F1026" s="8"/>
      <c r="G1026" s="27"/>
      <c r="H1026" s="27"/>
    </row>
    <row r="1027" spans="1:8" ht="15">
      <c r="A1027"/>
      <c r="B1027"/>
      <c r="C1027" s="14"/>
      <c r="D1027" s="37"/>
      <c r="E1027" s="196"/>
      <c r="F1027" s="8"/>
      <c r="G1027" s="27"/>
      <c r="H1027" s="27"/>
    </row>
    <row r="1028" spans="1:8" ht="15">
      <c r="A1028"/>
      <c r="B1028"/>
      <c r="C1028" s="14"/>
      <c r="D1028" s="37"/>
      <c r="E1028" s="196"/>
      <c r="F1028" s="8"/>
      <c r="G1028" s="27"/>
      <c r="H1028" s="27"/>
    </row>
    <row r="1029" spans="1:8" ht="15">
      <c r="A1029"/>
      <c r="B1029"/>
      <c r="C1029" s="14"/>
      <c r="D1029" s="37"/>
      <c r="E1029" s="196"/>
      <c r="F1029" s="8"/>
      <c r="G1029" s="27"/>
      <c r="H1029" s="27"/>
    </row>
    <row r="1030" spans="1:8" ht="15">
      <c r="A1030"/>
      <c r="B1030"/>
      <c r="C1030" s="14"/>
      <c r="D1030" s="37"/>
      <c r="E1030" s="196"/>
      <c r="F1030" s="8"/>
      <c r="G1030" s="27"/>
      <c r="H1030" s="27"/>
    </row>
    <row r="1031" spans="1:8" ht="15">
      <c r="A1031"/>
      <c r="B1031"/>
      <c r="C1031" s="14"/>
      <c r="D1031" s="37"/>
      <c r="E1031" s="196"/>
      <c r="F1031" s="8"/>
      <c r="G1031" s="27"/>
      <c r="H1031" s="27"/>
    </row>
    <row r="1032" spans="1:8" ht="15">
      <c r="A1032"/>
      <c r="B1032"/>
      <c r="C1032" s="14"/>
      <c r="D1032" s="37"/>
      <c r="E1032" s="196"/>
      <c r="F1032" s="8"/>
      <c r="G1032" s="27"/>
      <c r="H1032" s="27"/>
    </row>
    <row r="1033" spans="1:8" ht="15">
      <c r="A1033"/>
      <c r="B1033"/>
      <c r="C1033" s="14"/>
      <c r="D1033" s="37"/>
      <c r="E1033" s="196"/>
      <c r="F1033" s="8"/>
      <c r="G1033" s="27"/>
      <c r="H1033" s="27"/>
    </row>
    <row r="1034" spans="1:8" ht="15">
      <c r="A1034"/>
      <c r="B1034"/>
      <c r="C1034" s="14"/>
      <c r="D1034" s="37"/>
      <c r="E1034" s="196"/>
      <c r="F1034" s="8"/>
      <c r="G1034" s="27"/>
      <c r="H1034" s="27"/>
    </row>
    <row r="1035" spans="1:8" ht="15">
      <c r="A1035"/>
      <c r="B1035"/>
      <c r="C1035" s="14"/>
      <c r="D1035" s="37"/>
      <c r="E1035" s="196"/>
      <c r="F1035" s="8"/>
      <c r="G1035" s="27"/>
      <c r="H1035" s="27"/>
    </row>
    <row r="1036" spans="1:8" ht="15">
      <c r="A1036"/>
      <c r="B1036"/>
      <c r="C1036" s="14"/>
      <c r="D1036" s="37"/>
      <c r="E1036" s="196"/>
      <c r="F1036" s="8"/>
      <c r="G1036" s="27"/>
      <c r="H1036" s="27"/>
    </row>
    <row r="1037" spans="1:8" ht="15">
      <c r="A1037"/>
      <c r="B1037"/>
      <c r="C1037" s="14"/>
      <c r="D1037" s="37"/>
      <c r="E1037" s="196"/>
      <c r="F1037" s="8"/>
      <c r="G1037" s="27"/>
      <c r="H1037" s="27"/>
    </row>
    <row r="1038" spans="1:8" ht="15">
      <c r="A1038"/>
      <c r="B1038"/>
      <c r="C1038" s="14"/>
      <c r="D1038" s="37"/>
      <c r="E1038" s="196"/>
      <c r="F1038" s="8"/>
      <c r="G1038" s="27"/>
      <c r="H1038" s="27"/>
    </row>
    <row r="1039" spans="1:8" ht="15">
      <c r="A1039"/>
      <c r="B1039"/>
      <c r="C1039" s="14"/>
      <c r="D1039" s="37"/>
      <c r="E1039" s="196"/>
      <c r="F1039" s="8"/>
      <c r="G1039" s="27"/>
      <c r="H1039" s="27"/>
    </row>
    <row r="1040" spans="1:8" ht="15">
      <c r="A1040"/>
      <c r="B1040"/>
      <c r="C1040" s="14"/>
      <c r="D1040" s="37"/>
      <c r="E1040" s="196"/>
      <c r="F1040" s="8"/>
      <c r="G1040" s="27"/>
      <c r="H1040" s="27"/>
    </row>
    <row r="1041" spans="1:8" ht="15">
      <c r="A1041"/>
      <c r="B1041"/>
      <c r="C1041" s="14"/>
      <c r="D1041" s="37"/>
      <c r="E1041" s="196"/>
      <c r="F1041" s="8"/>
      <c r="G1041" s="27"/>
      <c r="H1041" s="27"/>
    </row>
    <row r="1042" spans="1:8" ht="15">
      <c r="A1042"/>
      <c r="B1042"/>
      <c r="C1042" s="14"/>
      <c r="D1042" s="37"/>
      <c r="E1042" s="196"/>
      <c r="F1042" s="8"/>
      <c r="G1042" s="27"/>
      <c r="H1042" s="27"/>
    </row>
    <row r="1043" spans="1:8" ht="15">
      <c r="A1043"/>
      <c r="B1043"/>
      <c r="C1043" s="14"/>
      <c r="D1043" s="37"/>
      <c r="E1043" s="196"/>
      <c r="F1043" s="8"/>
      <c r="G1043" s="27"/>
      <c r="H1043" s="27"/>
    </row>
    <row r="1044" spans="1:8" ht="15">
      <c r="A1044"/>
      <c r="B1044"/>
      <c r="C1044" s="14"/>
      <c r="D1044" s="37"/>
      <c r="E1044" s="196"/>
      <c r="F1044" s="8"/>
      <c r="G1044" s="27"/>
      <c r="H1044" s="27"/>
    </row>
    <row r="1045" spans="1:8" ht="15">
      <c r="A1045"/>
      <c r="B1045"/>
      <c r="C1045" s="14"/>
      <c r="D1045" s="37"/>
      <c r="E1045" s="196"/>
      <c r="F1045" s="8"/>
      <c r="G1045" s="27"/>
      <c r="H1045" s="27"/>
    </row>
    <row r="1046" spans="1:8" ht="15">
      <c r="A1046"/>
      <c r="B1046"/>
      <c r="C1046" s="14"/>
      <c r="D1046" s="37"/>
      <c r="E1046" s="196"/>
      <c r="F1046" s="8"/>
      <c r="G1046" s="27"/>
      <c r="H1046" s="27"/>
    </row>
    <row r="1047" spans="1:8" ht="15">
      <c r="A1047"/>
      <c r="B1047"/>
      <c r="C1047" s="14"/>
      <c r="D1047" s="37"/>
      <c r="E1047" s="196"/>
      <c r="F1047" s="8"/>
      <c r="G1047" s="27"/>
      <c r="H1047" s="27"/>
    </row>
    <row r="1048" spans="1:8" ht="15">
      <c r="A1048"/>
      <c r="B1048"/>
      <c r="C1048" s="14"/>
      <c r="D1048" s="37"/>
      <c r="E1048" s="196"/>
      <c r="F1048" s="8"/>
      <c r="G1048" s="27"/>
      <c r="H1048" s="27"/>
    </row>
    <row r="1049" spans="1:8" ht="15">
      <c r="A1049"/>
      <c r="B1049"/>
      <c r="C1049" s="14"/>
      <c r="D1049" s="37"/>
      <c r="E1049" s="196"/>
      <c r="F1049" s="8"/>
      <c r="G1049" s="27"/>
      <c r="H1049" s="27"/>
    </row>
    <row r="1050" spans="1:8" ht="15">
      <c r="A1050"/>
      <c r="B1050"/>
      <c r="C1050" s="14"/>
      <c r="D1050" s="37"/>
      <c r="E1050" s="196"/>
      <c r="F1050" s="8"/>
      <c r="G1050" s="27"/>
      <c r="H1050" s="27"/>
    </row>
    <row r="1051" spans="1:8" ht="15">
      <c r="A1051"/>
      <c r="B1051"/>
      <c r="C1051" s="14"/>
      <c r="D1051" s="37"/>
      <c r="E1051" s="196"/>
      <c r="F1051" s="8"/>
      <c r="G1051" s="27"/>
      <c r="H1051" s="27"/>
    </row>
    <row r="1052" spans="1:8" ht="15">
      <c r="A1052"/>
      <c r="B1052"/>
      <c r="C1052" s="14"/>
      <c r="D1052" s="37"/>
      <c r="E1052" s="196"/>
      <c r="F1052" s="8"/>
      <c r="G1052" s="27"/>
      <c r="H1052" s="27"/>
    </row>
    <row r="1053" spans="1:8" ht="15">
      <c r="A1053"/>
      <c r="B1053"/>
      <c r="C1053" s="14"/>
      <c r="D1053" s="37"/>
      <c r="E1053" s="196"/>
      <c r="F1053" s="8"/>
      <c r="G1053" s="27"/>
      <c r="H1053" s="27"/>
    </row>
    <row r="1054" spans="1:8" ht="15">
      <c r="A1054"/>
      <c r="B1054"/>
      <c r="C1054" s="14"/>
      <c r="D1054" s="37"/>
      <c r="E1054" s="196"/>
      <c r="F1054" s="8"/>
      <c r="G1054" s="27"/>
      <c r="H1054" s="27"/>
    </row>
    <row r="1055" spans="1:8" ht="15">
      <c r="A1055"/>
      <c r="B1055"/>
      <c r="C1055" s="14"/>
      <c r="D1055" s="37"/>
      <c r="E1055" s="196"/>
      <c r="F1055" s="8"/>
      <c r="G1055" s="27"/>
      <c r="H1055" s="27"/>
    </row>
    <row r="1056" spans="1:8" ht="15">
      <c r="A1056"/>
      <c r="B1056"/>
      <c r="C1056" s="14"/>
      <c r="D1056" s="37"/>
      <c r="E1056" s="196"/>
      <c r="F1056" s="8"/>
      <c r="G1056" s="27"/>
      <c r="H1056" s="27"/>
    </row>
    <row r="1057" spans="1:8" ht="15">
      <c r="A1057"/>
      <c r="B1057"/>
      <c r="C1057" s="14"/>
      <c r="D1057" s="37"/>
      <c r="E1057" s="196"/>
      <c r="F1057" s="8"/>
      <c r="G1057" s="27"/>
      <c r="H1057" s="27"/>
    </row>
    <row r="1058" spans="1:8" ht="15">
      <c r="A1058"/>
      <c r="B1058"/>
      <c r="C1058" s="14"/>
      <c r="D1058" s="37"/>
      <c r="E1058" s="196"/>
      <c r="F1058" s="8"/>
      <c r="G1058" s="27"/>
      <c r="H1058" s="27"/>
    </row>
    <row r="1059" spans="1:8" ht="15">
      <c r="A1059"/>
      <c r="B1059"/>
      <c r="C1059" s="14"/>
      <c r="D1059" s="37"/>
      <c r="E1059" s="196"/>
      <c r="F1059" s="8"/>
      <c r="G1059" s="27"/>
      <c r="H1059" s="27"/>
    </row>
    <row r="1060" spans="1:8" ht="15">
      <c r="A1060"/>
      <c r="B1060"/>
      <c r="C1060" s="14"/>
      <c r="D1060" s="37"/>
      <c r="E1060" s="196"/>
      <c r="F1060" s="8"/>
      <c r="G1060" s="27"/>
      <c r="H1060" s="27"/>
    </row>
    <row r="1061" spans="1:8" ht="15">
      <c r="A1061"/>
      <c r="B1061"/>
      <c r="C1061" s="14"/>
      <c r="D1061" s="37"/>
      <c r="E1061" s="196"/>
      <c r="F1061" s="8"/>
      <c r="G1061" s="27"/>
      <c r="H1061" s="27"/>
    </row>
    <row r="1062" spans="1:8" ht="15">
      <c r="A1062"/>
      <c r="B1062"/>
      <c r="C1062" s="14"/>
      <c r="D1062" s="37"/>
      <c r="E1062" s="196"/>
      <c r="F1062" s="8"/>
      <c r="G1062" s="27"/>
      <c r="H1062" s="27"/>
    </row>
    <row r="1063" spans="1:8" ht="15">
      <c r="A1063"/>
      <c r="B1063"/>
      <c r="C1063" s="14"/>
      <c r="D1063" s="37"/>
      <c r="E1063" s="196"/>
      <c r="F1063" s="8"/>
      <c r="G1063" s="27"/>
      <c r="H1063" s="27"/>
    </row>
    <row r="1064" spans="1:8" ht="15">
      <c r="A1064"/>
      <c r="B1064"/>
      <c r="C1064" s="14"/>
      <c r="D1064" s="37"/>
      <c r="E1064" s="196"/>
      <c r="F1064" s="8"/>
      <c r="G1064" s="27"/>
      <c r="H1064" s="27"/>
    </row>
    <row r="1065" spans="1:8" ht="15">
      <c r="A1065"/>
      <c r="B1065"/>
      <c r="C1065" s="14"/>
      <c r="D1065" s="37"/>
      <c r="E1065" s="196"/>
      <c r="F1065" s="8"/>
      <c r="G1065" s="27"/>
      <c r="H1065" s="27"/>
    </row>
    <row r="1066" spans="1:8" ht="15">
      <c r="A1066"/>
      <c r="B1066"/>
      <c r="C1066" s="14"/>
      <c r="D1066" s="37"/>
      <c r="E1066" s="196"/>
      <c r="F1066" s="8"/>
      <c r="G1066" s="27"/>
      <c r="H1066" s="27"/>
    </row>
    <row r="1067" spans="1:8" ht="15">
      <c r="A1067"/>
      <c r="B1067"/>
      <c r="C1067" s="14"/>
      <c r="D1067" s="37"/>
      <c r="E1067" s="196"/>
      <c r="F1067" s="8"/>
      <c r="G1067" s="27"/>
      <c r="H1067" s="27"/>
    </row>
    <row r="1068" spans="1:8" ht="15">
      <c r="A1068"/>
      <c r="B1068"/>
      <c r="C1068" s="14"/>
      <c r="D1068" s="37"/>
      <c r="E1068" s="196"/>
      <c r="F1068" s="8"/>
      <c r="G1068" s="27"/>
      <c r="H1068" s="27"/>
    </row>
    <row r="1069" spans="1:8" ht="15">
      <c r="A1069"/>
      <c r="B1069"/>
      <c r="C1069" s="14"/>
      <c r="D1069" s="37"/>
      <c r="E1069" s="196"/>
      <c r="F1069" s="8"/>
      <c r="G1069" s="27"/>
      <c r="H1069" s="27"/>
    </row>
    <row r="1070" spans="1:8" ht="15">
      <c r="A1070"/>
      <c r="B1070"/>
      <c r="C1070" s="14"/>
      <c r="D1070" s="37"/>
      <c r="E1070" s="196"/>
      <c r="F1070" s="8"/>
      <c r="G1070" s="27"/>
      <c r="H1070" s="27"/>
    </row>
    <row r="1071" spans="1:8" ht="15">
      <c r="A1071"/>
      <c r="B1071"/>
      <c r="C1071" s="14"/>
      <c r="D1071" s="37"/>
      <c r="E1071" s="196"/>
      <c r="F1071" s="8"/>
      <c r="G1071" s="27"/>
      <c r="H1071" s="27"/>
    </row>
    <row r="1072" spans="1:8" ht="15">
      <c r="A1072"/>
      <c r="B1072"/>
      <c r="C1072" s="14"/>
      <c r="D1072" s="37"/>
      <c r="E1072" s="196"/>
      <c r="F1072" s="8"/>
      <c r="G1072" s="27"/>
      <c r="H1072" s="27"/>
    </row>
    <row r="1073" spans="1:8" ht="15">
      <c r="A1073"/>
      <c r="B1073"/>
      <c r="C1073" s="14"/>
      <c r="D1073" s="37"/>
      <c r="E1073" s="196"/>
      <c r="F1073" s="8"/>
      <c r="G1073" s="27"/>
      <c r="H1073" s="27"/>
    </row>
    <row r="1074" spans="1:8" ht="15">
      <c r="A1074"/>
      <c r="B1074"/>
      <c r="C1074" s="14"/>
      <c r="D1074" s="37"/>
      <c r="E1074" s="196"/>
      <c r="F1074" s="8"/>
      <c r="G1074" s="27"/>
      <c r="H1074" s="27"/>
    </row>
    <row r="1075" spans="1:8" ht="15">
      <c r="A1075"/>
      <c r="B1075"/>
      <c r="C1075" s="14"/>
      <c r="D1075" s="37"/>
      <c r="E1075" s="196"/>
      <c r="F1075" s="8"/>
      <c r="G1075" s="27"/>
      <c r="H1075" s="27"/>
    </row>
    <row r="1076" spans="1:8" ht="15">
      <c r="A1076"/>
      <c r="B1076"/>
      <c r="C1076" s="14"/>
      <c r="D1076" s="37"/>
      <c r="E1076" s="196"/>
      <c r="F1076" s="8"/>
      <c r="G1076" s="27"/>
      <c r="H1076" s="27"/>
    </row>
    <row r="1077" spans="1:8" ht="15">
      <c r="A1077"/>
      <c r="B1077"/>
      <c r="C1077" s="14"/>
      <c r="D1077" s="37"/>
      <c r="E1077" s="196"/>
      <c r="F1077" s="8"/>
      <c r="G1077" s="27"/>
      <c r="H1077" s="27"/>
    </row>
    <row r="1078" spans="1:8" ht="15">
      <c r="A1078"/>
      <c r="B1078"/>
      <c r="C1078" s="14"/>
      <c r="D1078" s="37"/>
      <c r="E1078" s="196"/>
      <c r="F1078" s="8"/>
      <c r="G1078" s="27"/>
      <c r="H1078" s="27"/>
    </row>
    <row r="1079" spans="1:8" ht="15">
      <c r="A1079"/>
      <c r="B1079"/>
      <c r="C1079" s="14"/>
      <c r="D1079" s="37"/>
      <c r="E1079" s="196"/>
      <c r="F1079" s="8"/>
      <c r="G1079" s="27"/>
      <c r="H1079" s="27"/>
    </row>
    <row r="1080" spans="1:8" ht="15">
      <c r="A1080"/>
      <c r="B1080"/>
      <c r="C1080" s="14"/>
      <c r="D1080" s="37"/>
      <c r="E1080" s="196"/>
      <c r="F1080" s="8"/>
      <c r="G1080" s="27"/>
      <c r="H1080" s="27"/>
    </row>
    <row r="1081" spans="1:8" ht="15">
      <c r="A1081"/>
      <c r="B1081"/>
      <c r="C1081" s="14"/>
      <c r="D1081" s="37"/>
      <c r="E1081" s="196"/>
      <c r="F1081" s="8"/>
      <c r="G1081" s="27"/>
      <c r="H1081" s="27"/>
    </row>
    <row r="1082" spans="1:8" ht="15">
      <c r="A1082"/>
      <c r="B1082"/>
      <c r="C1082" s="14"/>
      <c r="D1082" s="37"/>
      <c r="E1082" s="196"/>
      <c r="F1082" s="8"/>
      <c r="G1082" s="27"/>
      <c r="H1082" s="27"/>
    </row>
    <row r="1083" spans="1:8" ht="15">
      <c r="A1083"/>
      <c r="B1083"/>
      <c r="C1083" s="14"/>
      <c r="D1083" s="37"/>
      <c r="E1083" s="196"/>
      <c r="F1083" s="8"/>
      <c r="G1083" s="27"/>
      <c r="H1083" s="27"/>
    </row>
    <row r="1084" spans="1:8" ht="15">
      <c r="A1084"/>
      <c r="B1084"/>
      <c r="C1084" s="14"/>
      <c r="D1084" s="37"/>
      <c r="E1084" s="196"/>
      <c r="F1084" s="8"/>
      <c r="G1084" s="27"/>
      <c r="H1084" s="27"/>
    </row>
    <row r="1085" spans="1:8" ht="15">
      <c r="A1085"/>
      <c r="B1085"/>
      <c r="C1085" s="14"/>
      <c r="D1085" s="37"/>
      <c r="E1085" s="196"/>
      <c r="F1085" s="8"/>
      <c r="G1085" s="27"/>
      <c r="H1085" s="27"/>
    </row>
    <row r="1086" spans="1:8" ht="15">
      <c r="A1086"/>
      <c r="B1086"/>
      <c r="C1086" s="14"/>
      <c r="D1086" s="37"/>
      <c r="E1086" s="196"/>
      <c r="F1086" s="8"/>
      <c r="G1086" s="27"/>
      <c r="H1086" s="27"/>
    </row>
    <row r="1087" spans="1:8" ht="15">
      <c r="A1087"/>
      <c r="B1087"/>
      <c r="C1087" s="14"/>
      <c r="D1087" s="37"/>
      <c r="E1087" s="196"/>
      <c r="F1087" s="8"/>
      <c r="G1087" s="27"/>
      <c r="H1087" s="27"/>
    </row>
    <row r="1088" spans="1:8" ht="15">
      <c r="A1088"/>
      <c r="B1088"/>
      <c r="C1088" s="14"/>
      <c r="D1088" s="37"/>
      <c r="E1088" s="196"/>
      <c r="F1088" s="8"/>
      <c r="G1088" s="27"/>
      <c r="H1088" s="27"/>
    </row>
    <row r="1089" spans="1:8" ht="15">
      <c r="A1089"/>
      <c r="B1089"/>
      <c r="C1089" s="14"/>
      <c r="D1089" s="37"/>
      <c r="E1089" s="196"/>
      <c r="F1089" s="8"/>
      <c r="G1089" s="27"/>
      <c r="H1089" s="27"/>
    </row>
    <row r="1090" spans="1:8" ht="15">
      <c r="A1090"/>
      <c r="B1090"/>
      <c r="C1090" s="14"/>
      <c r="D1090" s="37"/>
      <c r="E1090" s="196"/>
      <c r="F1090" s="8"/>
      <c r="G1090" s="27"/>
      <c r="H1090" s="27"/>
    </row>
    <row r="1091" spans="1:8" ht="15">
      <c r="A1091"/>
      <c r="B1091"/>
      <c r="C1091" s="14"/>
      <c r="D1091" s="37"/>
      <c r="E1091" s="196"/>
      <c r="F1091" s="8"/>
      <c r="G1091" s="27"/>
      <c r="H1091" s="27"/>
    </row>
    <row r="1092" spans="1:8" ht="15">
      <c r="A1092"/>
      <c r="B1092"/>
      <c r="C1092" s="14"/>
      <c r="D1092" s="37"/>
      <c r="E1092" s="196"/>
      <c r="F1092" s="8"/>
      <c r="G1092" s="27"/>
      <c r="H1092" s="27"/>
    </row>
    <row r="1093" spans="1:8" ht="15">
      <c r="A1093"/>
      <c r="B1093"/>
      <c r="C1093" s="14"/>
      <c r="D1093" s="37"/>
      <c r="E1093" s="196"/>
      <c r="F1093" s="8"/>
      <c r="G1093" s="27"/>
      <c r="H1093" s="27"/>
    </row>
    <row r="1094" spans="1:8" ht="15">
      <c r="A1094"/>
      <c r="B1094"/>
      <c r="C1094" s="14"/>
      <c r="D1094" s="37"/>
      <c r="E1094" s="196"/>
      <c r="F1094" s="8"/>
      <c r="G1094" s="27"/>
      <c r="H1094" s="27"/>
    </row>
    <row r="1095" spans="1:8" ht="15">
      <c r="A1095"/>
      <c r="B1095"/>
      <c r="C1095" s="14"/>
      <c r="D1095" s="37"/>
      <c r="E1095" s="196"/>
      <c r="F1095" s="8"/>
      <c r="G1095" s="27"/>
      <c r="H1095" s="27"/>
    </row>
    <row r="1096" spans="1:8" ht="15">
      <c r="A1096"/>
      <c r="B1096"/>
      <c r="C1096" s="14"/>
      <c r="D1096" s="37"/>
      <c r="E1096" s="196"/>
      <c r="F1096" s="8"/>
      <c r="G1096" s="27"/>
      <c r="H1096" s="27"/>
    </row>
    <row r="1097" spans="1:8" ht="15">
      <c r="A1097"/>
      <c r="B1097"/>
      <c r="C1097" s="14"/>
      <c r="D1097" s="37"/>
      <c r="E1097" s="196"/>
      <c r="F1097" s="8"/>
      <c r="G1097" s="27"/>
      <c r="H1097" s="27"/>
    </row>
    <row r="1098" spans="1:8" ht="15">
      <c r="A1098"/>
      <c r="B1098"/>
      <c r="C1098" s="14"/>
      <c r="D1098" s="37"/>
      <c r="E1098" s="196"/>
      <c r="F1098" s="8"/>
      <c r="G1098" s="27"/>
      <c r="H1098" s="27"/>
    </row>
    <row r="1099" spans="1:8" ht="15">
      <c r="A1099"/>
      <c r="B1099"/>
      <c r="C1099" s="14"/>
      <c r="D1099" s="37"/>
      <c r="E1099" s="196"/>
      <c r="F1099" s="8"/>
      <c r="G1099" s="27"/>
      <c r="H1099" s="27"/>
    </row>
    <row r="1100" spans="1:8" ht="15">
      <c r="A1100"/>
      <c r="B1100"/>
      <c r="C1100" s="14"/>
      <c r="D1100" s="37"/>
      <c r="E1100" s="196"/>
      <c r="F1100" s="8"/>
      <c r="G1100" s="27"/>
      <c r="H1100" s="27"/>
    </row>
    <row r="1101" spans="1:8" ht="15">
      <c r="A1101"/>
      <c r="B1101"/>
      <c r="C1101" s="14"/>
      <c r="D1101" s="37"/>
      <c r="E1101" s="196"/>
      <c r="F1101" s="8"/>
      <c r="G1101" s="27"/>
      <c r="H1101" s="27"/>
    </row>
    <row r="1102" spans="1:8" ht="15">
      <c r="A1102"/>
      <c r="B1102"/>
      <c r="C1102" s="14"/>
      <c r="D1102" s="37"/>
      <c r="E1102" s="196"/>
      <c r="F1102" s="8"/>
      <c r="G1102" s="27"/>
      <c r="H1102" s="27"/>
    </row>
    <row r="1103" spans="1:8" ht="15">
      <c r="A1103"/>
      <c r="B1103"/>
      <c r="C1103" s="14"/>
      <c r="D1103" s="37"/>
      <c r="E1103" s="196"/>
      <c r="F1103" s="8"/>
      <c r="G1103" s="27"/>
      <c r="H1103" s="27"/>
    </row>
    <row r="1104" spans="1:8" ht="15">
      <c r="A1104"/>
      <c r="B1104"/>
      <c r="C1104" s="14"/>
      <c r="D1104" s="37"/>
      <c r="E1104" s="196"/>
      <c r="F1104" s="8"/>
      <c r="G1104" s="27"/>
      <c r="H1104" s="27"/>
    </row>
    <row r="1105" spans="1:8" ht="15">
      <c r="A1105"/>
      <c r="B1105"/>
      <c r="C1105" s="14"/>
      <c r="D1105" s="37"/>
      <c r="E1105" s="196"/>
      <c r="F1105" s="8"/>
      <c r="G1105" s="27"/>
      <c r="H1105" s="27"/>
    </row>
    <row r="1106" spans="1:8" ht="15">
      <c r="A1106"/>
      <c r="B1106"/>
      <c r="C1106" s="14"/>
      <c r="D1106" s="37"/>
      <c r="E1106" s="196"/>
      <c r="F1106" s="8"/>
      <c r="G1106" s="27"/>
      <c r="H1106" s="27"/>
    </row>
    <row r="1107" spans="1:8" ht="15">
      <c r="A1107"/>
      <c r="B1107"/>
      <c r="C1107" s="14"/>
      <c r="D1107" s="37"/>
      <c r="E1107" s="196"/>
      <c r="F1107" s="8"/>
      <c r="G1107" s="27"/>
      <c r="H1107" s="27"/>
    </row>
    <row r="1108" spans="1:8" ht="15">
      <c r="A1108"/>
      <c r="B1108"/>
      <c r="C1108" s="14"/>
      <c r="D1108" s="37"/>
      <c r="E1108" s="196"/>
      <c r="F1108" s="8"/>
      <c r="G1108" s="27"/>
      <c r="H1108" s="27"/>
    </row>
    <row r="1109" spans="1:8" ht="15">
      <c r="A1109"/>
      <c r="B1109"/>
      <c r="C1109" s="14"/>
      <c r="D1109" s="37"/>
      <c r="E1109" s="196"/>
      <c r="F1109" s="8"/>
      <c r="G1109" s="27"/>
      <c r="H1109" s="27"/>
    </row>
    <row r="1110" spans="1:8" ht="15">
      <c r="A1110"/>
      <c r="B1110"/>
      <c r="C1110" s="14"/>
      <c r="D1110" s="37"/>
      <c r="E1110" s="196"/>
      <c r="F1110" s="8"/>
      <c r="G1110" s="27"/>
      <c r="H1110" s="27"/>
    </row>
    <row r="1111" spans="1:8" ht="15">
      <c r="A1111"/>
      <c r="B1111"/>
      <c r="C1111" s="14"/>
      <c r="D1111" s="37"/>
      <c r="E1111" s="196"/>
      <c r="F1111" s="8"/>
      <c r="G1111" s="27"/>
      <c r="H1111" s="27"/>
    </row>
    <row r="1112" spans="1:8" ht="15">
      <c r="A1112"/>
      <c r="B1112"/>
      <c r="C1112" s="14"/>
      <c r="D1112" s="37"/>
      <c r="E1112" s="196"/>
      <c r="F1112" s="8"/>
      <c r="G1112" s="27"/>
      <c r="H1112" s="27"/>
    </row>
    <row r="1113" spans="1:8" ht="15">
      <c r="A1113"/>
      <c r="B1113"/>
      <c r="C1113" s="14"/>
      <c r="D1113" s="37"/>
      <c r="E1113" s="196"/>
      <c r="F1113" s="8"/>
      <c r="G1113" s="27"/>
      <c r="H1113" s="27"/>
    </row>
    <row r="1114" spans="1:8" ht="15">
      <c r="A1114"/>
      <c r="B1114"/>
      <c r="C1114" s="14"/>
      <c r="D1114" s="37"/>
      <c r="E1114" s="196"/>
      <c r="F1114" s="8"/>
      <c r="G1114" s="27"/>
      <c r="H1114" s="27"/>
    </row>
    <row r="1115" spans="1:8" ht="15">
      <c r="A1115"/>
      <c r="B1115"/>
      <c r="C1115" s="14"/>
      <c r="D1115" s="37"/>
      <c r="E1115" s="196"/>
      <c r="F1115" s="8"/>
      <c r="G1115" s="27"/>
      <c r="H1115" s="27"/>
    </row>
    <row r="1116" spans="1:8" ht="15">
      <c r="A1116"/>
      <c r="B1116"/>
      <c r="C1116" s="14"/>
      <c r="D1116" s="37"/>
      <c r="E1116" s="196"/>
      <c r="F1116" s="8"/>
      <c r="G1116" s="27"/>
      <c r="H1116" s="27"/>
    </row>
    <row r="1117" spans="1:8" ht="15">
      <c r="A1117"/>
      <c r="B1117"/>
      <c r="C1117" s="14"/>
      <c r="D1117" s="37"/>
      <c r="E1117" s="196"/>
      <c r="F1117" s="8"/>
      <c r="G1117" s="27"/>
      <c r="H1117" s="27"/>
    </row>
    <row r="1118" spans="1:8" ht="15">
      <c r="A1118"/>
      <c r="B1118"/>
      <c r="C1118" s="14"/>
      <c r="D1118" s="37"/>
      <c r="E1118" s="196"/>
      <c r="F1118" s="8"/>
      <c r="G1118" s="27"/>
      <c r="H1118" s="27"/>
    </row>
    <row r="1119" spans="1:8" ht="15">
      <c r="A1119"/>
      <c r="B1119"/>
      <c r="C1119" s="14"/>
      <c r="D1119" s="37"/>
      <c r="E1119" s="196"/>
      <c r="F1119" s="8"/>
      <c r="G1119" s="27"/>
      <c r="H1119" s="27"/>
    </row>
    <row r="1120" spans="1:8" ht="15">
      <c r="A1120"/>
      <c r="B1120"/>
      <c r="C1120" s="14"/>
      <c r="D1120" s="37"/>
      <c r="E1120" s="196"/>
      <c r="F1120" s="8"/>
      <c r="G1120" s="27"/>
      <c r="H1120" s="27"/>
    </row>
    <row r="1121" spans="1:8" ht="15">
      <c r="A1121"/>
      <c r="B1121"/>
      <c r="C1121" s="14"/>
      <c r="D1121" s="37"/>
      <c r="E1121" s="196"/>
      <c r="F1121" s="8"/>
      <c r="G1121" s="27"/>
      <c r="H1121" s="27"/>
    </row>
    <row r="1122" spans="1:8" ht="15">
      <c r="A1122"/>
      <c r="B1122"/>
      <c r="C1122" s="14"/>
      <c r="D1122" s="37"/>
      <c r="E1122" s="196"/>
      <c r="F1122" s="8"/>
      <c r="G1122" s="27"/>
      <c r="H1122" s="27"/>
    </row>
    <row r="1123" spans="1:8" ht="15">
      <c r="A1123"/>
      <c r="B1123"/>
      <c r="C1123" s="14"/>
      <c r="D1123" s="37"/>
      <c r="E1123" s="196"/>
      <c r="F1123" s="8"/>
      <c r="G1123" s="27"/>
      <c r="H1123" s="27"/>
    </row>
    <row r="1124" spans="1:8" ht="15">
      <c r="A1124"/>
      <c r="B1124"/>
      <c r="C1124" s="14"/>
      <c r="D1124" s="37"/>
      <c r="E1124" s="196"/>
      <c r="F1124" s="8"/>
      <c r="G1124" s="27"/>
      <c r="H1124" s="27"/>
    </row>
    <row r="1125" spans="1:8" ht="15">
      <c r="A1125"/>
      <c r="B1125"/>
      <c r="C1125" s="14"/>
      <c r="D1125" s="37"/>
      <c r="E1125" s="196"/>
      <c r="F1125" s="8"/>
      <c r="G1125" s="27"/>
      <c r="H1125" s="27"/>
    </row>
    <row r="1126" spans="1:8" ht="15">
      <c r="A1126"/>
      <c r="B1126"/>
      <c r="C1126" s="14"/>
      <c r="D1126" s="37"/>
      <c r="E1126" s="196"/>
      <c r="F1126" s="8"/>
      <c r="G1126" s="27"/>
      <c r="H1126" s="27"/>
    </row>
    <row r="1127" spans="1:8" ht="15">
      <c r="A1127"/>
      <c r="B1127"/>
      <c r="C1127" s="14"/>
      <c r="D1127" s="37"/>
      <c r="E1127" s="196"/>
      <c r="F1127" s="8"/>
      <c r="G1127" s="27"/>
      <c r="H1127" s="27"/>
    </row>
    <row r="1128" spans="1:8" ht="15">
      <c r="A1128"/>
      <c r="B1128"/>
      <c r="C1128" s="14"/>
      <c r="D1128" s="37"/>
      <c r="E1128" s="196"/>
      <c r="F1128" s="8"/>
      <c r="G1128" s="27"/>
      <c r="H1128" s="27"/>
    </row>
    <row r="1129" spans="1:8" ht="15">
      <c r="A1129"/>
      <c r="B1129"/>
      <c r="C1129" s="14"/>
      <c r="D1129" s="37"/>
      <c r="E1129" s="196"/>
      <c r="F1129" s="8"/>
      <c r="G1129" s="27"/>
      <c r="H1129" s="27"/>
    </row>
    <row r="1130" spans="1:8" ht="15">
      <c r="A1130"/>
      <c r="B1130"/>
      <c r="C1130" s="14"/>
      <c r="D1130" s="37"/>
      <c r="E1130" s="196"/>
      <c r="F1130" s="8"/>
      <c r="G1130" s="27"/>
      <c r="H1130" s="27"/>
    </row>
    <row r="1131" spans="1:8" ht="15">
      <c r="A1131"/>
      <c r="B1131"/>
      <c r="C1131" s="14"/>
      <c r="D1131" s="37"/>
      <c r="E1131" s="196"/>
      <c r="F1131" s="8"/>
      <c r="G1131" s="27"/>
      <c r="H1131" s="27"/>
    </row>
    <row r="1132" spans="1:8" ht="15">
      <c r="A1132"/>
      <c r="B1132"/>
      <c r="C1132" s="14"/>
      <c r="D1132" s="37"/>
      <c r="E1132" s="196"/>
      <c r="F1132" s="8"/>
      <c r="G1132" s="27"/>
      <c r="H1132" s="27"/>
    </row>
    <row r="1133" spans="1:8" ht="15">
      <c r="A1133"/>
      <c r="B1133"/>
      <c r="C1133" s="14"/>
      <c r="D1133" s="37"/>
      <c r="E1133" s="196"/>
      <c r="F1133" s="8"/>
      <c r="G1133" s="27"/>
      <c r="H1133" s="27"/>
    </row>
    <row r="1134" spans="1:8" ht="15">
      <c r="A1134"/>
      <c r="B1134"/>
      <c r="C1134" s="14"/>
      <c r="D1134" s="37"/>
      <c r="E1134" s="196"/>
      <c r="F1134" s="8"/>
      <c r="G1134" s="27"/>
      <c r="H1134" s="27"/>
    </row>
    <row r="1135" spans="1:8" ht="15">
      <c r="A1135"/>
      <c r="B1135"/>
      <c r="C1135" s="14"/>
      <c r="D1135" s="37"/>
      <c r="E1135" s="196"/>
      <c r="F1135" s="8"/>
      <c r="G1135" s="27"/>
      <c r="H1135" s="27"/>
    </row>
    <row r="1136" spans="1:8" ht="15">
      <c r="A1136"/>
      <c r="B1136"/>
      <c r="C1136" s="14"/>
      <c r="D1136" s="37"/>
      <c r="E1136" s="196"/>
      <c r="F1136" s="8"/>
      <c r="G1136" s="27"/>
      <c r="H1136" s="27"/>
    </row>
    <row r="1137" spans="1:8" ht="15">
      <c r="A1137"/>
      <c r="B1137"/>
      <c r="C1137" s="14"/>
      <c r="D1137" s="37"/>
      <c r="E1137" s="196"/>
      <c r="F1137" s="8"/>
      <c r="G1137" s="27"/>
      <c r="H1137" s="27"/>
    </row>
    <row r="1138" spans="1:8" ht="15">
      <c r="A1138"/>
      <c r="B1138"/>
      <c r="C1138" s="14"/>
      <c r="D1138" s="37"/>
      <c r="E1138" s="196"/>
      <c r="F1138" s="8"/>
      <c r="G1138" s="27"/>
      <c r="H1138" s="27"/>
    </row>
    <row r="1139" spans="1:8" ht="15">
      <c r="A1139"/>
      <c r="B1139"/>
      <c r="C1139" s="14"/>
      <c r="D1139" s="37"/>
      <c r="E1139" s="196"/>
      <c r="F1139" s="8"/>
      <c r="G1139" s="27"/>
      <c r="H1139" s="27"/>
    </row>
    <row r="1140" spans="1:8" ht="15">
      <c r="A1140"/>
      <c r="B1140"/>
      <c r="C1140" s="14"/>
      <c r="D1140" s="37"/>
      <c r="E1140" s="196"/>
      <c r="F1140" s="8"/>
      <c r="G1140" s="27"/>
      <c r="H1140" s="27"/>
    </row>
    <row r="1141" spans="1:8" ht="15">
      <c r="A1141"/>
      <c r="B1141"/>
      <c r="C1141" s="14"/>
      <c r="D1141" s="37"/>
      <c r="E1141" s="196"/>
      <c r="F1141" s="8"/>
      <c r="G1141" s="27"/>
      <c r="H1141" s="27"/>
    </row>
    <row r="1142" spans="1:8" ht="15">
      <c r="A1142"/>
      <c r="B1142"/>
      <c r="C1142" s="14"/>
      <c r="D1142" s="37"/>
      <c r="E1142" s="196"/>
      <c r="F1142" s="8"/>
      <c r="G1142" s="27"/>
      <c r="H1142" s="27"/>
    </row>
    <row r="1143" spans="1:8" ht="15">
      <c r="A1143"/>
      <c r="B1143"/>
      <c r="C1143" s="14"/>
      <c r="D1143" s="37"/>
      <c r="E1143" s="196"/>
      <c r="F1143" s="8"/>
      <c r="G1143" s="27"/>
      <c r="H1143" s="27"/>
    </row>
    <row r="1144" spans="1:8" ht="15">
      <c r="A1144"/>
      <c r="B1144"/>
      <c r="C1144" s="14"/>
      <c r="D1144" s="37"/>
      <c r="E1144" s="196"/>
      <c r="F1144" s="8"/>
      <c r="G1144" s="27"/>
      <c r="H1144" s="27"/>
    </row>
    <row r="1145" spans="1:8" ht="15">
      <c r="A1145"/>
      <c r="B1145"/>
      <c r="C1145" s="14"/>
      <c r="D1145" s="37"/>
      <c r="E1145" s="196"/>
      <c r="F1145" s="8"/>
      <c r="G1145" s="27"/>
      <c r="H1145" s="27"/>
    </row>
    <row r="1146" spans="1:8" ht="15">
      <c r="A1146"/>
      <c r="B1146"/>
      <c r="C1146" s="14"/>
      <c r="D1146" s="37"/>
      <c r="E1146" s="196"/>
      <c r="F1146" s="8"/>
      <c r="G1146" s="27"/>
      <c r="H1146" s="27"/>
    </row>
    <row r="1147" spans="1:8" ht="15">
      <c r="A1147"/>
      <c r="B1147"/>
      <c r="C1147" s="14"/>
      <c r="D1147" s="37"/>
      <c r="E1147" s="196"/>
      <c r="F1147" s="8"/>
      <c r="G1147" s="27"/>
      <c r="H1147" s="27"/>
    </row>
    <row r="1148" spans="1:8" ht="15">
      <c r="A1148"/>
      <c r="B1148"/>
      <c r="C1148" s="14"/>
      <c r="D1148" s="37"/>
      <c r="E1148" s="196"/>
      <c r="F1148" s="8"/>
      <c r="G1148" s="27"/>
      <c r="H1148" s="27"/>
    </row>
    <row r="1149" spans="1:8" ht="15">
      <c r="A1149"/>
      <c r="B1149"/>
      <c r="C1149" s="14"/>
      <c r="D1149" s="37"/>
      <c r="E1149" s="196"/>
      <c r="F1149" s="8"/>
      <c r="G1149" s="27"/>
      <c r="H1149" s="27"/>
    </row>
    <row r="1150" spans="1:8" ht="15">
      <c r="A1150"/>
      <c r="B1150"/>
      <c r="C1150" s="14"/>
      <c r="D1150" s="37"/>
      <c r="E1150" s="196"/>
      <c r="F1150" s="8"/>
      <c r="G1150" s="27"/>
      <c r="H1150" s="27"/>
    </row>
    <row r="1151" spans="1:8" ht="15">
      <c r="A1151"/>
      <c r="B1151"/>
      <c r="C1151" s="14"/>
      <c r="D1151" s="37"/>
      <c r="E1151" s="196"/>
      <c r="F1151" s="8"/>
      <c r="G1151" s="27"/>
      <c r="H1151" s="27"/>
    </row>
    <row r="1152" spans="1:8" ht="15">
      <c r="A1152"/>
      <c r="B1152"/>
      <c r="C1152" s="14"/>
      <c r="D1152" s="37"/>
      <c r="E1152" s="196"/>
      <c r="F1152" s="8"/>
      <c r="G1152" s="27"/>
      <c r="H1152" s="27"/>
    </row>
    <row r="1153" spans="1:8" ht="15">
      <c r="A1153"/>
      <c r="B1153"/>
      <c r="C1153" s="14"/>
      <c r="D1153" s="37"/>
      <c r="E1153" s="196"/>
      <c r="F1153" s="8"/>
      <c r="G1153" s="27"/>
      <c r="H1153" s="27"/>
    </row>
    <row r="1154" spans="1:8" ht="15">
      <c r="A1154"/>
      <c r="B1154"/>
      <c r="C1154" s="14"/>
      <c r="D1154" s="37"/>
      <c r="E1154" s="196"/>
      <c r="F1154" s="8"/>
      <c r="G1154" s="27"/>
      <c r="H1154" s="27"/>
    </row>
    <row r="1155" spans="1:8" ht="15">
      <c r="A1155"/>
      <c r="B1155"/>
      <c r="C1155" s="14"/>
      <c r="D1155" s="37"/>
      <c r="E1155" s="196"/>
      <c r="F1155" s="8"/>
      <c r="G1155" s="27"/>
      <c r="H1155" s="27"/>
    </row>
    <row r="1156" spans="1:8" ht="15">
      <c r="A1156"/>
      <c r="B1156"/>
      <c r="C1156" s="14"/>
      <c r="D1156" s="37"/>
      <c r="E1156" s="196"/>
      <c r="F1156" s="8"/>
      <c r="G1156" s="27"/>
      <c r="H1156" s="27"/>
    </row>
    <row r="1157" spans="1:8" ht="15">
      <c r="A1157"/>
      <c r="B1157"/>
      <c r="C1157" s="14"/>
      <c r="D1157" s="37"/>
      <c r="E1157" s="196"/>
      <c r="F1157" s="8"/>
      <c r="G1157" s="27"/>
      <c r="H1157" s="27"/>
    </row>
    <row r="1158" spans="1:8" ht="15">
      <c r="A1158"/>
      <c r="B1158"/>
      <c r="C1158" s="14"/>
      <c r="D1158" s="37"/>
      <c r="E1158" s="196"/>
      <c r="F1158" s="8"/>
      <c r="G1158" s="27"/>
      <c r="H1158" s="27"/>
    </row>
    <row r="1159" spans="1:8" ht="15">
      <c r="A1159"/>
      <c r="B1159"/>
      <c r="C1159" s="14"/>
      <c r="D1159" s="37"/>
      <c r="E1159" s="196"/>
      <c r="F1159" s="8"/>
      <c r="G1159" s="27"/>
      <c r="H1159" s="27"/>
    </row>
    <row r="1160" spans="1:8" ht="15">
      <c r="A1160"/>
      <c r="B1160"/>
      <c r="C1160" s="14"/>
      <c r="D1160" s="37"/>
      <c r="E1160" s="196"/>
      <c r="F1160" s="8"/>
      <c r="G1160" s="27"/>
      <c r="H1160" s="27"/>
    </row>
    <row r="1161" spans="1:8" ht="15">
      <c r="A1161"/>
      <c r="B1161"/>
      <c r="C1161" s="14"/>
      <c r="D1161" s="37"/>
      <c r="E1161" s="196"/>
      <c r="F1161" s="8"/>
      <c r="G1161" s="27"/>
      <c r="H1161" s="27"/>
    </row>
    <row r="1162" spans="1:8" ht="15">
      <c r="A1162"/>
      <c r="B1162"/>
      <c r="C1162" s="14"/>
      <c r="D1162" s="37"/>
      <c r="E1162" s="196"/>
      <c r="F1162" s="8"/>
      <c r="G1162" s="27"/>
      <c r="H1162" s="27"/>
    </row>
    <row r="1163" spans="1:8" ht="15">
      <c r="A1163"/>
      <c r="B1163"/>
      <c r="C1163" s="14"/>
      <c r="D1163" s="37"/>
      <c r="E1163" s="196"/>
      <c r="F1163" s="8"/>
      <c r="G1163" s="27"/>
      <c r="H1163" s="27"/>
    </row>
    <row r="1164" spans="1:8" ht="15">
      <c r="A1164"/>
      <c r="B1164"/>
      <c r="C1164" s="14"/>
      <c r="D1164" s="37"/>
      <c r="E1164" s="196"/>
      <c r="F1164" s="8"/>
      <c r="G1164" s="27"/>
      <c r="H1164" s="27"/>
    </row>
    <row r="1165" spans="1:8" ht="15">
      <c r="A1165"/>
      <c r="B1165"/>
      <c r="C1165" s="14"/>
      <c r="D1165" s="37"/>
      <c r="E1165" s="196"/>
      <c r="F1165" s="8"/>
      <c r="G1165" s="27"/>
      <c r="H1165" s="27"/>
    </row>
    <row r="1166" spans="1:8" ht="15">
      <c r="A1166"/>
      <c r="B1166"/>
      <c r="C1166" s="14"/>
      <c r="D1166" s="37"/>
      <c r="E1166" s="196"/>
      <c r="F1166" s="8"/>
      <c r="G1166" s="27"/>
      <c r="H1166" s="27"/>
    </row>
    <row r="1167" spans="1:8" ht="15">
      <c r="A1167"/>
      <c r="B1167"/>
      <c r="C1167" s="14"/>
      <c r="D1167" s="37"/>
      <c r="E1167" s="196"/>
      <c r="F1167" s="8"/>
      <c r="G1167" s="27"/>
      <c r="H1167" s="27"/>
    </row>
    <row r="1168" spans="1:8" ht="15">
      <c r="A1168"/>
      <c r="B1168"/>
      <c r="C1168" s="14"/>
      <c r="D1168" s="37"/>
      <c r="E1168" s="196"/>
      <c r="F1168" s="8"/>
      <c r="G1168" s="27"/>
      <c r="H1168" s="27"/>
    </row>
    <row r="1169" spans="1:8" ht="15">
      <c r="A1169"/>
      <c r="B1169"/>
      <c r="C1169" s="14"/>
      <c r="D1169" s="37"/>
      <c r="E1169" s="196"/>
      <c r="F1169" s="8"/>
      <c r="G1169" s="27"/>
      <c r="H1169" s="27"/>
    </row>
    <row r="1170" spans="1:8" ht="15">
      <c r="A1170"/>
      <c r="B1170"/>
      <c r="C1170" s="14"/>
      <c r="D1170" s="37"/>
      <c r="E1170" s="196"/>
      <c r="F1170" s="8"/>
      <c r="G1170" s="27"/>
      <c r="H1170" s="27"/>
    </row>
    <row r="1171" spans="1:8" ht="15">
      <c r="A1171"/>
      <c r="B1171"/>
      <c r="C1171" s="14"/>
      <c r="D1171" s="37"/>
      <c r="E1171" s="196"/>
      <c r="F1171" s="8"/>
      <c r="G1171" s="27"/>
      <c r="H1171" s="27"/>
    </row>
    <row r="1172" spans="1:8" ht="15">
      <c r="A1172"/>
      <c r="B1172"/>
      <c r="C1172" s="14"/>
      <c r="D1172" s="37"/>
      <c r="E1172" s="196"/>
      <c r="F1172" s="8"/>
      <c r="G1172" s="27"/>
      <c r="H1172" s="27"/>
    </row>
    <row r="1173" spans="1:8" ht="15">
      <c r="A1173"/>
      <c r="B1173"/>
      <c r="C1173" s="14"/>
      <c r="D1173" s="37"/>
      <c r="E1173" s="196"/>
      <c r="F1173" s="8"/>
      <c r="G1173" s="27"/>
      <c r="H1173" s="27"/>
    </row>
    <row r="1174" spans="1:8" ht="15">
      <c r="A1174"/>
      <c r="B1174"/>
      <c r="C1174" s="14"/>
      <c r="D1174" s="37"/>
      <c r="E1174" s="196"/>
      <c r="F1174" s="8"/>
      <c r="G1174" s="27"/>
      <c r="H1174" s="27"/>
    </row>
    <row r="1175" spans="1:8" ht="15">
      <c r="A1175"/>
      <c r="B1175"/>
      <c r="C1175" s="14"/>
      <c r="D1175" s="37"/>
      <c r="E1175" s="196"/>
      <c r="F1175" s="8"/>
      <c r="G1175" s="27"/>
      <c r="H1175" s="27"/>
    </row>
    <row r="1176" spans="1:8" ht="15">
      <c r="A1176"/>
      <c r="B1176"/>
      <c r="C1176" s="14"/>
      <c r="D1176" s="37"/>
      <c r="E1176" s="196"/>
      <c r="F1176" s="8"/>
      <c r="G1176" s="27"/>
      <c r="H1176" s="27"/>
    </row>
    <row r="1177" spans="1:8" ht="15">
      <c r="A1177"/>
      <c r="B1177"/>
      <c r="C1177" s="14"/>
      <c r="D1177" s="37"/>
      <c r="E1177" s="196"/>
      <c r="F1177" s="8"/>
      <c r="G1177" s="27"/>
      <c r="H1177" s="27"/>
    </row>
    <row r="1178" spans="1:8" ht="15">
      <c r="A1178"/>
      <c r="B1178"/>
      <c r="C1178" s="14"/>
      <c r="D1178" s="37"/>
      <c r="E1178" s="196"/>
      <c r="F1178" s="8"/>
      <c r="G1178" s="27"/>
      <c r="H1178" s="27"/>
    </row>
    <row r="1179" spans="1:8" ht="15">
      <c r="A1179"/>
      <c r="B1179"/>
      <c r="C1179" s="14"/>
      <c r="D1179" s="37"/>
      <c r="E1179" s="196"/>
      <c r="F1179" s="8"/>
      <c r="G1179" s="27"/>
      <c r="H1179" s="27"/>
    </row>
    <row r="1180" spans="1:8" ht="15">
      <c r="A1180"/>
      <c r="B1180"/>
      <c r="C1180" s="14"/>
      <c r="D1180" s="37"/>
      <c r="E1180" s="196"/>
      <c r="F1180" s="8"/>
      <c r="G1180" s="27"/>
      <c r="H1180" s="27"/>
    </row>
    <row r="1181" spans="1:8" ht="15">
      <c r="A1181"/>
      <c r="B1181"/>
      <c r="C1181" s="14"/>
      <c r="D1181" s="37"/>
      <c r="E1181" s="196"/>
      <c r="F1181" s="8"/>
      <c r="G1181" s="27"/>
      <c r="H1181" s="27"/>
    </row>
    <row r="1182" spans="1:8" ht="15">
      <c r="A1182"/>
      <c r="B1182"/>
      <c r="C1182" s="14"/>
      <c r="D1182" s="37"/>
      <c r="E1182" s="196"/>
      <c r="F1182" s="8"/>
      <c r="G1182" s="27"/>
      <c r="H1182" s="27"/>
    </row>
    <row r="1183" spans="1:8" ht="15">
      <c r="A1183"/>
      <c r="B1183"/>
      <c r="C1183" s="14"/>
      <c r="D1183" s="37"/>
      <c r="E1183" s="196"/>
      <c r="F1183" s="8"/>
      <c r="G1183" s="27"/>
      <c r="H1183" s="27"/>
    </row>
    <row r="1184" spans="1:8" ht="15">
      <c r="A1184"/>
      <c r="B1184"/>
      <c r="C1184" s="14"/>
      <c r="D1184" s="37"/>
      <c r="E1184" s="196"/>
      <c r="F1184" s="8"/>
      <c r="G1184" s="27"/>
      <c r="H1184" s="27"/>
    </row>
    <row r="1185" spans="1:8" ht="15">
      <c r="A1185"/>
      <c r="B1185"/>
      <c r="C1185" s="14"/>
      <c r="D1185" s="37"/>
      <c r="E1185" s="196"/>
      <c r="F1185" s="8"/>
      <c r="G1185" s="27"/>
      <c r="H1185" s="27"/>
    </row>
    <row r="1186" spans="1:8" ht="15">
      <c r="A1186"/>
      <c r="B1186"/>
      <c r="C1186" s="14"/>
      <c r="D1186" s="37"/>
      <c r="E1186" s="196"/>
      <c r="F1186" s="8"/>
      <c r="G1186" s="27"/>
      <c r="H1186" s="27"/>
    </row>
    <row r="1187" spans="1:8" ht="15">
      <c r="A1187"/>
      <c r="B1187"/>
      <c r="C1187" s="14"/>
      <c r="D1187" s="37"/>
      <c r="E1187" s="196"/>
      <c r="F1187" s="8"/>
      <c r="G1187" s="27"/>
      <c r="H1187" s="27"/>
    </row>
    <row r="1188" spans="1:8" ht="15">
      <c r="A1188"/>
      <c r="B1188"/>
      <c r="C1188" s="14"/>
      <c r="D1188" s="37"/>
      <c r="E1188" s="196"/>
      <c r="F1188" s="8"/>
      <c r="G1188" s="27"/>
      <c r="H1188" s="27"/>
    </row>
    <row r="1189" spans="1:8" ht="15">
      <c r="A1189"/>
      <c r="B1189"/>
      <c r="C1189" s="14"/>
      <c r="D1189" s="37"/>
      <c r="E1189" s="196"/>
      <c r="F1189" s="8"/>
      <c r="G1189" s="27"/>
      <c r="H1189" s="27"/>
    </row>
    <row r="1190" spans="1:8" ht="15">
      <c r="A1190"/>
      <c r="B1190"/>
      <c r="C1190" s="14"/>
      <c r="D1190" s="37"/>
      <c r="E1190" s="196"/>
      <c r="F1190" s="8"/>
      <c r="G1190" s="27"/>
      <c r="H1190" s="27"/>
    </row>
    <row r="1191" spans="1:8" ht="15">
      <c r="A1191"/>
      <c r="B1191"/>
      <c r="C1191" s="14"/>
      <c r="D1191" s="37"/>
      <c r="E1191" s="196"/>
      <c r="F1191" s="8"/>
      <c r="G1191" s="27"/>
      <c r="H1191" s="27"/>
    </row>
    <row r="1192" spans="1:8" ht="15">
      <c r="A1192"/>
      <c r="B1192"/>
      <c r="C1192" s="14"/>
      <c r="D1192" s="37"/>
      <c r="E1192" s="196"/>
      <c r="F1192" s="8"/>
      <c r="G1192" s="27"/>
      <c r="H1192" s="27"/>
    </row>
    <row r="1193" spans="1:8" ht="15">
      <c r="A1193"/>
      <c r="B1193"/>
      <c r="C1193" s="14"/>
      <c r="D1193" s="37"/>
      <c r="E1193" s="196"/>
      <c r="F1193" s="8"/>
      <c r="G1193" s="27"/>
      <c r="H1193" s="27"/>
    </row>
    <row r="1194" spans="1:8" ht="15">
      <c r="A1194"/>
      <c r="B1194"/>
      <c r="C1194" s="14"/>
      <c r="D1194" s="37"/>
      <c r="E1194" s="196"/>
      <c r="F1194" s="8"/>
      <c r="G1194" s="27"/>
      <c r="H1194" s="27"/>
    </row>
    <row r="1195" spans="1:8" ht="15">
      <c r="A1195"/>
      <c r="B1195"/>
      <c r="C1195" s="14"/>
      <c r="D1195" s="37"/>
      <c r="E1195" s="196"/>
      <c r="F1195" s="8"/>
      <c r="G1195" s="27"/>
      <c r="H1195" s="27"/>
    </row>
    <row r="1196" spans="1:8" ht="15">
      <c r="A1196"/>
      <c r="B1196"/>
      <c r="C1196" s="14"/>
      <c r="D1196" s="37"/>
      <c r="E1196" s="196"/>
      <c r="F1196" s="8"/>
      <c r="G1196" s="27"/>
      <c r="H1196" s="27"/>
    </row>
    <row r="1197" spans="1:8" ht="15">
      <c r="A1197"/>
      <c r="B1197"/>
      <c r="C1197" s="14"/>
      <c r="D1197" s="37"/>
      <c r="E1197" s="196"/>
      <c r="F1197" s="8"/>
      <c r="G1197" s="27"/>
      <c r="H1197" s="27"/>
    </row>
    <row r="1198" spans="1:8" ht="15">
      <c r="A1198"/>
      <c r="B1198"/>
      <c r="C1198" s="14"/>
      <c r="D1198" s="37"/>
      <c r="E1198" s="196"/>
      <c r="F1198" s="8"/>
      <c r="G1198" s="27"/>
      <c r="H1198" s="27"/>
    </row>
    <row r="1199" spans="1:8" ht="15">
      <c r="A1199"/>
      <c r="B1199"/>
      <c r="C1199" s="14"/>
      <c r="D1199" s="37"/>
      <c r="E1199" s="196"/>
      <c r="F1199" s="8"/>
      <c r="G1199" s="27"/>
      <c r="H1199" s="27"/>
    </row>
    <row r="1200" spans="1:8" ht="15">
      <c r="A1200"/>
      <c r="B1200"/>
      <c r="C1200" s="14"/>
      <c r="D1200" s="37"/>
      <c r="E1200" s="196"/>
      <c r="F1200" s="8"/>
      <c r="G1200" s="27"/>
      <c r="H1200" s="27"/>
    </row>
    <row r="1201" spans="1:8" ht="15">
      <c r="A1201"/>
      <c r="B1201"/>
      <c r="C1201" s="14"/>
      <c r="D1201" s="37"/>
      <c r="E1201" s="196"/>
      <c r="F1201" s="8"/>
      <c r="G1201" s="27"/>
      <c r="H1201" s="27"/>
    </row>
    <row r="1202" spans="1:8" ht="15">
      <c r="A1202"/>
      <c r="B1202"/>
      <c r="C1202" s="14"/>
      <c r="D1202" s="37"/>
      <c r="E1202" s="196"/>
      <c r="F1202" s="8"/>
      <c r="G1202" s="27"/>
      <c r="H1202" s="27"/>
    </row>
    <row r="1203" spans="1:8" ht="15">
      <c r="A1203"/>
      <c r="B1203"/>
      <c r="C1203" s="14"/>
      <c r="D1203" s="37"/>
      <c r="E1203" s="196"/>
      <c r="F1203" s="8"/>
      <c r="G1203" s="27"/>
      <c r="H1203" s="27"/>
    </row>
    <row r="1204" spans="1:8" ht="15">
      <c r="A1204"/>
      <c r="B1204"/>
      <c r="C1204" s="14"/>
      <c r="D1204" s="37"/>
      <c r="E1204" s="196"/>
      <c r="F1204" s="8"/>
      <c r="G1204" s="27"/>
      <c r="H1204" s="27"/>
    </row>
    <row r="1205" spans="1:8" ht="15">
      <c r="A1205"/>
      <c r="B1205"/>
      <c r="C1205" s="14"/>
      <c r="D1205" s="37"/>
      <c r="E1205" s="196"/>
      <c r="F1205" s="8"/>
      <c r="G1205" s="27"/>
      <c r="H1205" s="27"/>
    </row>
    <row r="1206" spans="1:8" ht="15">
      <c r="A1206"/>
      <c r="B1206"/>
      <c r="C1206" s="14"/>
      <c r="D1206" s="37"/>
      <c r="E1206" s="196"/>
      <c r="F1206" s="8"/>
      <c r="G1206" s="27"/>
      <c r="H1206" s="27"/>
    </row>
    <row r="1207" spans="1:8" ht="15">
      <c r="A1207"/>
      <c r="B1207"/>
      <c r="C1207" s="14"/>
      <c r="D1207" s="37"/>
      <c r="E1207" s="196"/>
      <c r="F1207" s="8"/>
      <c r="G1207" s="27"/>
      <c r="H1207" s="27"/>
    </row>
    <row r="1208" spans="1:8" ht="15">
      <c r="A1208"/>
      <c r="B1208"/>
      <c r="C1208" s="14"/>
      <c r="D1208" s="37"/>
      <c r="E1208" s="196"/>
      <c r="F1208" s="8"/>
      <c r="G1208" s="27"/>
      <c r="H1208" s="27"/>
    </row>
    <row r="1209" spans="1:8" ht="15">
      <c r="A1209"/>
      <c r="B1209"/>
      <c r="C1209" s="14"/>
      <c r="D1209" s="37"/>
      <c r="E1209" s="196"/>
      <c r="F1209" s="8"/>
      <c r="G1209" s="27"/>
      <c r="H1209" s="27"/>
    </row>
    <row r="1210" spans="1:8" ht="15">
      <c r="A1210"/>
      <c r="B1210"/>
      <c r="C1210" s="14"/>
      <c r="D1210" s="37"/>
      <c r="E1210" s="196"/>
      <c r="F1210" s="8"/>
      <c r="G1210" s="27"/>
      <c r="H1210" s="27"/>
    </row>
    <row r="1211" spans="1:8" ht="15">
      <c r="A1211"/>
      <c r="B1211"/>
      <c r="C1211" s="14"/>
      <c r="D1211" s="37"/>
      <c r="E1211" s="196"/>
      <c r="F1211" s="8"/>
      <c r="G1211" s="27"/>
      <c r="H1211" s="27"/>
    </row>
    <row r="1212" spans="1:8" ht="15">
      <c r="A1212"/>
      <c r="B1212"/>
      <c r="C1212" s="14"/>
      <c r="D1212" s="37"/>
      <c r="E1212" s="196"/>
      <c r="F1212" s="8"/>
      <c r="G1212" s="27"/>
      <c r="H1212" s="27"/>
    </row>
    <row r="1213" spans="1:8" ht="15">
      <c r="A1213"/>
      <c r="B1213"/>
      <c r="C1213" s="14"/>
      <c r="D1213" s="37"/>
      <c r="E1213" s="196"/>
      <c r="F1213" s="8"/>
      <c r="G1213" s="27"/>
      <c r="H1213" s="27"/>
    </row>
    <row r="1214" spans="1:8" ht="15">
      <c r="A1214"/>
      <c r="B1214"/>
      <c r="C1214" s="14"/>
      <c r="D1214" s="37"/>
      <c r="E1214" s="196"/>
      <c r="F1214" s="8"/>
      <c r="G1214" s="27"/>
      <c r="H1214" s="27"/>
    </row>
    <row r="1215" spans="1:8" ht="15">
      <c r="A1215"/>
      <c r="B1215"/>
      <c r="C1215" s="14"/>
      <c r="D1215" s="37"/>
      <c r="E1215" s="196"/>
      <c r="F1215" s="8"/>
      <c r="G1215" s="27"/>
      <c r="H1215" s="27"/>
    </row>
    <row r="1216" spans="1:8" ht="15">
      <c r="A1216"/>
      <c r="B1216"/>
      <c r="C1216" s="14"/>
      <c r="D1216" s="37"/>
      <c r="E1216" s="196"/>
      <c r="F1216" s="8"/>
      <c r="G1216" s="27"/>
      <c r="H1216" s="27"/>
    </row>
    <row r="1217" spans="1:8" ht="15">
      <c r="A1217"/>
      <c r="B1217"/>
      <c r="C1217" s="14"/>
      <c r="D1217" s="37"/>
      <c r="E1217" s="196"/>
      <c r="F1217" s="8"/>
      <c r="G1217" s="27"/>
      <c r="H1217" s="27"/>
    </row>
    <row r="1218" spans="1:8" ht="15">
      <c r="A1218"/>
      <c r="B1218"/>
      <c r="C1218" s="14"/>
      <c r="D1218" s="37"/>
      <c r="E1218" s="196"/>
      <c r="F1218" s="8"/>
      <c r="G1218" s="27"/>
      <c r="H1218" s="27"/>
    </row>
    <row r="1219" spans="1:8" ht="15">
      <c r="A1219"/>
      <c r="B1219"/>
      <c r="C1219" s="14"/>
      <c r="D1219" s="37"/>
      <c r="E1219" s="196"/>
      <c r="F1219" s="8"/>
      <c r="G1219" s="27"/>
      <c r="H1219" s="27"/>
    </row>
    <row r="1220" spans="1:8" ht="15">
      <c r="A1220"/>
      <c r="B1220"/>
      <c r="C1220" s="14"/>
      <c r="D1220" s="37"/>
      <c r="E1220" s="196"/>
      <c r="F1220" s="8"/>
      <c r="G1220" s="27"/>
      <c r="H1220" s="27"/>
    </row>
    <row r="1221" spans="1:8" ht="15">
      <c r="A1221"/>
      <c r="B1221"/>
      <c r="C1221" s="14"/>
      <c r="D1221" s="37"/>
      <c r="E1221" s="196"/>
      <c r="F1221" s="8"/>
      <c r="G1221" s="27"/>
      <c r="H1221" s="27"/>
    </row>
    <row r="1222" spans="1:8" ht="15">
      <c r="A1222"/>
      <c r="B1222"/>
      <c r="C1222" s="14"/>
      <c r="D1222" s="37"/>
      <c r="E1222" s="196"/>
      <c r="F1222" s="8"/>
      <c r="G1222" s="27"/>
      <c r="H1222" s="27"/>
    </row>
    <row r="1223" spans="1:8" ht="15">
      <c r="A1223"/>
      <c r="B1223"/>
      <c r="C1223" s="14"/>
      <c r="D1223" s="37"/>
      <c r="E1223" s="196"/>
      <c r="F1223" s="8"/>
      <c r="G1223" s="27"/>
      <c r="H1223" s="27"/>
    </row>
    <row r="1224" spans="1:8" ht="15">
      <c r="A1224"/>
      <c r="B1224"/>
      <c r="C1224" s="14"/>
      <c r="D1224" s="37"/>
      <c r="E1224" s="196"/>
      <c r="F1224" s="8"/>
      <c r="G1224" s="27"/>
      <c r="H1224" s="27"/>
    </row>
    <row r="1225" spans="1:8" ht="15">
      <c r="A1225"/>
      <c r="B1225"/>
      <c r="C1225" s="14"/>
      <c r="D1225" s="37"/>
      <c r="E1225" s="196"/>
      <c r="F1225" s="8"/>
      <c r="G1225" s="27"/>
      <c r="H1225" s="27"/>
    </row>
    <row r="1226" spans="1:8" ht="15">
      <c r="A1226"/>
      <c r="B1226"/>
      <c r="C1226" s="14"/>
      <c r="D1226" s="37"/>
      <c r="E1226" s="196"/>
      <c r="F1226" s="8"/>
      <c r="G1226" s="27"/>
      <c r="H1226" s="27"/>
    </row>
    <row r="1227" spans="1:8" ht="15">
      <c r="A1227"/>
      <c r="B1227"/>
      <c r="C1227" s="14"/>
      <c r="D1227" s="37"/>
      <c r="E1227" s="196"/>
      <c r="F1227" s="8"/>
      <c r="G1227" s="27"/>
      <c r="H1227" s="27"/>
    </row>
    <row r="1228" spans="1:8" ht="15">
      <c r="A1228"/>
      <c r="B1228"/>
      <c r="C1228" s="14"/>
      <c r="D1228" s="37"/>
      <c r="E1228" s="196"/>
      <c r="F1228" s="8"/>
      <c r="G1228" s="27"/>
      <c r="H1228" s="27"/>
    </row>
    <row r="1229" spans="1:8" ht="15">
      <c r="A1229"/>
      <c r="B1229"/>
      <c r="C1229" s="14"/>
      <c r="D1229" s="37"/>
      <c r="E1229" s="196"/>
      <c r="F1229" s="8"/>
      <c r="G1229" s="27"/>
      <c r="H1229" s="27"/>
    </row>
    <row r="1230" spans="1:8" ht="15">
      <c r="A1230"/>
      <c r="B1230"/>
      <c r="C1230" s="14"/>
      <c r="D1230" s="37"/>
      <c r="E1230" s="196"/>
      <c r="F1230" s="8"/>
      <c r="G1230" s="27"/>
      <c r="H1230" s="27"/>
    </row>
    <row r="1231" spans="1:8" ht="15">
      <c r="A1231"/>
      <c r="B1231"/>
      <c r="C1231" s="14"/>
      <c r="D1231" s="37"/>
      <c r="E1231" s="196"/>
      <c r="F1231" s="8"/>
      <c r="G1231" s="27"/>
      <c r="H1231" s="27"/>
    </row>
    <row r="1232" spans="1:8" ht="15">
      <c r="A1232"/>
      <c r="B1232"/>
      <c r="C1232" s="14"/>
      <c r="D1232" s="37"/>
      <c r="E1232" s="196"/>
      <c r="F1232" s="8"/>
      <c r="G1232" s="27"/>
      <c r="H1232" s="27"/>
    </row>
    <row r="1233" spans="1:8" ht="15">
      <c r="A1233"/>
      <c r="B1233"/>
      <c r="C1233" s="14"/>
      <c r="D1233" s="37"/>
      <c r="E1233" s="196"/>
      <c r="F1233" s="8"/>
      <c r="G1233" s="27"/>
      <c r="H1233" s="27"/>
    </row>
    <row r="1234" spans="1:8" ht="15">
      <c r="A1234"/>
      <c r="B1234"/>
      <c r="C1234" s="14"/>
      <c r="D1234" s="37"/>
      <c r="E1234" s="196"/>
      <c r="F1234" s="8"/>
      <c r="G1234" s="27"/>
      <c r="H1234" s="27"/>
    </row>
    <row r="1235" spans="1:8" ht="15">
      <c r="A1235"/>
      <c r="B1235"/>
      <c r="C1235" s="14"/>
      <c r="D1235" s="37"/>
      <c r="E1235" s="196"/>
      <c r="F1235" s="8"/>
      <c r="G1235" s="27"/>
      <c r="H1235" s="27"/>
    </row>
    <row r="1236" spans="1:8" ht="15">
      <c r="A1236"/>
      <c r="B1236"/>
      <c r="C1236" s="14"/>
      <c r="D1236" s="37"/>
      <c r="E1236" s="196"/>
      <c r="F1236" s="8"/>
      <c r="G1236" s="27"/>
      <c r="H1236" s="27"/>
    </row>
    <row r="1237" spans="1:8" ht="15">
      <c r="A1237"/>
      <c r="B1237"/>
      <c r="C1237" s="14"/>
      <c r="D1237" s="37"/>
      <c r="E1237" s="196"/>
      <c r="F1237" s="8"/>
      <c r="G1237" s="27"/>
      <c r="H1237" s="27"/>
    </row>
    <row r="1238" spans="1:8" ht="15">
      <c r="A1238"/>
      <c r="B1238"/>
      <c r="C1238" s="14"/>
      <c r="D1238" s="37"/>
      <c r="E1238" s="196"/>
      <c r="F1238" s="8"/>
      <c r="G1238" s="27"/>
      <c r="H1238" s="27"/>
    </row>
    <row r="1239" spans="1:8" ht="15">
      <c r="A1239"/>
      <c r="B1239"/>
      <c r="C1239" s="14"/>
      <c r="D1239" s="37"/>
      <c r="E1239" s="196"/>
      <c r="F1239" s="8"/>
      <c r="G1239" s="27"/>
      <c r="H1239" s="27"/>
    </row>
    <row r="1240" spans="1:8" ht="15">
      <c r="A1240"/>
      <c r="B1240"/>
      <c r="C1240" s="14"/>
      <c r="D1240" s="37"/>
      <c r="E1240" s="196"/>
      <c r="F1240" s="8"/>
      <c r="G1240" s="27"/>
      <c r="H1240" s="27"/>
    </row>
    <row r="1241" spans="1:8" ht="15">
      <c r="A1241"/>
      <c r="B1241"/>
      <c r="C1241" s="14"/>
      <c r="D1241" s="37"/>
      <c r="E1241" s="196"/>
      <c r="F1241" s="8"/>
      <c r="G1241" s="27"/>
      <c r="H1241" s="27"/>
    </row>
    <row r="1242" spans="1:8" ht="15">
      <c r="A1242"/>
      <c r="B1242"/>
      <c r="C1242" s="14"/>
      <c r="D1242" s="37"/>
      <c r="E1242" s="196"/>
      <c r="F1242" s="8"/>
      <c r="G1242" s="27"/>
      <c r="H1242" s="27"/>
    </row>
    <row r="1243" spans="1:8" ht="15">
      <c r="A1243"/>
      <c r="B1243"/>
      <c r="C1243" s="14"/>
      <c r="D1243" s="37"/>
      <c r="E1243" s="196"/>
      <c r="F1243" s="8"/>
      <c r="G1243" s="27"/>
      <c r="H1243" s="27"/>
    </row>
    <row r="1244" spans="1:8" ht="15">
      <c r="A1244"/>
      <c r="B1244"/>
      <c r="C1244" s="14"/>
      <c r="D1244" s="37"/>
      <c r="E1244" s="196"/>
      <c r="F1244" s="8"/>
      <c r="G1244" s="27"/>
      <c r="H1244" s="27"/>
    </row>
    <row r="1245" spans="1:8" ht="15">
      <c r="A1245"/>
      <c r="B1245"/>
      <c r="C1245" s="14"/>
      <c r="D1245" s="37"/>
      <c r="E1245" s="196"/>
      <c r="F1245" s="8"/>
      <c r="G1245" s="27"/>
      <c r="H1245" s="27"/>
    </row>
    <row r="1246" spans="1:8" ht="15">
      <c r="A1246"/>
      <c r="B1246"/>
      <c r="C1246" s="14"/>
      <c r="D1246" s="37"/>
      <c r="E1246" s="196"/>
      <c r="F1246" s="8"/>
      <c r="G1246" s="27"/>
      <c r="H1246" s="27"/>
    </row>
    <row r="1247" spans="1:8" ht="15">
      <c r="A1247"/>
      <c r="B1247"/>
      <c r="C1247" s="14"/>
      <c r="D1247" s="37"/>
      <c r="E1247" s="196"/>
      <c r="F1247" s="8"/>
      <c r="G1247" s="27"/>
      <c r="H1247" s="27"/>
    </row>
    <row r="1248" spans="1:8" ht="15">
      <c r="A1248"/>
      <c r="B1248"/>
      <c r="C1248" s="14"/>
      <c r="D1248" s="37"/>
      <c r="E1248" s="196"/>
      <c r="F1248" s="8"/>
      <c r="G1248" s="27"/>
      <c r="H1248" s="27"/>
    </row>
    <row r="1249" spans="1:8" ht="15">
      <c r="A1249"/>
      <c r="B1249"/>
      <c r="C1249" s="14"/>
      <c r="D1249" s="37"/>
      <c r="E1249" s="196"/>
      <c r="F1249" s="8"/>
      <c r="G1249" s="27"/>
      <c r="H1249" s="27"/>
    </row>
    <row r="1250" spans="1:8" ht="15">
      <c r="A1250"/>
      <c r="B1250"/>
      <c r="C1250" s="14"/>
      <c r="D1250" s="37"/>
      <c r="E1250" s="196"/>
      <c r="F1250" s="8"/>
      <c r="G1250" s="27"/>
      <c r="H1250" s="27"/>
    </row>
    <row r="1251" spans="1:8" ht="15">
      <c r="A1251"/>
      <c r="B1251"/>
      <c r="C1251" s="14"/>
      <c r="D1251" s="37"/>
      <c r="E1251" s="196"/>
      <c r="F1251" s="8"/>
      <c r="G1251" s="27"/>
      <c r="H1251" s="27"/>
    </row>
    <row r="1252" spans="1:8" ht="15">
      <c r="A1252"/>
      <c r="B1252"/>
      <c r="C1252" s="14"/>
      <c r="D1252" s="37"/>
      <c r="E1252" s="196"/>
      <c r="F1252" s="8"/>
      <c r="G1252" s="27"/>
      <c r="H1252" s="27"/>
    </row>
    <row r="1253" spans="1:8" ht="15">
      <c r="A1253"/>
      <c r="B1253"/>
      <c r="C1253" s="14"/>
      <c r="D1253" s="37"/>
      <c r="E1253" s="196"/>
      <c r="F1253" s="8"/>
      <c r="G1253" s="27"/>
      <c r="H1253" s="27"/>
    </row>
    <row r="1254" spans="1:8" ht="15">
      <c r="A1254"/>
      <c r="B1254"/>
      <c r="C1254" s="14"/>
      <c r="D1254" s="37"/>
      <c r="E1254" s="196"/>
      <c r="F1254" s="8"/>
      <c r="G1254" s="27"/>
      <c r="H1254" s="27"/>
    </row>
    <row r="1255" spans="1:8" ht="15">
      <c r="A1255"/>
      <c r="B1255"/>
      <c r="C1255" s="14"/>
      <c r="D1255" s="37"/>
      <c r="E1255" s="196"/>
      <c r="F1255" s="8"/>
      <c r="G1255" s="27"/>
      <c r="H1255" s="27"/>
    </row>
    <row r="1256" spans="1:8" ht="15">
      <c r="A1256"/>
      <c r="B1256"/>
      <c r="C1256" s="14"/>
      <c r="D1256" s="37"/>
      <c r="E1256" s="196"/>
      <c r="F1256" s="8"/>
      <c r="G1256" s="27"/>
      <c r="H1256" s="27"/>
    </row>
    <row r="1257" spans="1:8" ht="15">
      <c r="A1257"/>
      <c r="B1257"/>
      <c r="C1257" s="14"/>
      <c r="D1257" s="37"/>
      <c r="E1257" s="196"/>
      <c r="F1257" s="8"/>
      <c r="G1257" s="27"/>
      <c r="H1257" s="27"/>
    </row>
    <row r="1258" spans="1:8" ht="15">
      <c r="A1258"/>
      <c r="B1258"/>
      <c r="C1258" s="14"/>
      <c r="D1258" s="37"/>
      <c r="E1258" s="196"/>
      <c r="F1258" s="8"/>
      <c r="G1258" s="27"/>
      <c r="H1258" s="27"/>
    </row>
    <row r="1259" spans="1:8" ht="15">
      <c r="A1259"/>
      <c r="B1259"/>
      <c r="C1259" s="14"/>
      <c r="D1259" s="37"/>
      <c r="E1259" s="196"/>
      <c r="F1259" s="8"/>
      <c r="G1259" s="27"/>
      <c r="H1259" s="27"/>
    </row>
    <row r="1260" spans="1:8" ht="15">
      <c r="A1260"/>
      <c r="B1260"/>
      <c r="C1260" s="14"/>
      <c r="D1260" s="37"/>
      <c r="E1260" s="196"/>
      <c r="F1260" s="8"/>
      <c r="G1260" s="27"/>
      <c r="H1260" s="27"/>
    </row>
    <row r="1261" spans="1:8" ht="15">
      <c r="A1261"/>
      <c r="B1261"/>
      <c r="C1261" s="14"/>
      <c r="D1261" s="37"/>
      <c r="E1261" s="196"/>
      <c r="F1261" s="8"/>
      <c r="G1261" s="27"/>
      <c r="H1261" s="27"/>
    </row>
    <row r="1262" spans="1:8" ht="15">
      <c r="A1262"/>
      <c r="B1262"/>
      <c r="C1262" s="14"/>
      <c r="D1262" s="37"/>
      <c r="E1262" s="196"/>
      <c r="F1262" s="8"/>
      <c r="G1262" s="27"/>
      <c r="H1262" s="27"/>
    </row>
    <row r="1263" spans="1:8" ht="15">
      <c r="A1263"/>
      <c r="B1263"/>
      <c r="C1263" s="14"/>
      <c r="D1263" s="37"/>
      <c r="E1263" s="196"/>
      <c r="F1263" s="8"/>
      <c r="G1263" s="27"/>
      <c r="H1263" s="27"/>
    </row>
    <row r="1264" spans="1:8" ht="15">
      <c r="A1264"/>
      <c r="B1264"/>
      <c r="C1264" s="14"/>
      <c r="D1264" s="37"/>
      <c r="E1264" s="196"/>
      <c r="F1264" s="8"/>
      <c r="G1264" s="27"/>
      <c r="H1264" s="27"/>
    </row>
    <row r="1265" spans="1:8" ht="15">
      <c r="A1265"/>
      <c r="B1265"/>
      <c r="C1265" s="14"/>
      <c r="D1265" s="37"/>
      <c r="E1265" s="196"/>
      <c r="F1265" s="8"/>
      <c r="G1265" s="27"/>
      <c r="H1265" s="27"/>
    </row>
    <row r="1266" spans="1:8" ht="15">
      <c r="A1266"/>
      <c r="B1266"/>
      <c r="C1266" s="14"/>
      <c r="D1266" s="37"/>
      <c r="E1266" s="196"/>
      <c r="F1266" s="8"/>
      <c r="G1266" s="27"/>
      <c r="H1266" s="27"/>
    </row>
    <row r="1267" spans="1:8" ht="15">
      <c r="A1267"/>
      <c r="B1267"/>
      <c r="C1267" s="14"/>
      <c r="D1267" s="37"/>
      <c r="E1267" s="196"/>
      <c r="F1267" s="8"/>
      <c r="G1267" s="27"/>
      <c r="H1267" s="27"/>
    </row>
    <row r="1268" spans="1:8" ht="15">
      <c r="A1268"/>
      <c r="B1268"/>
      <c r="C1268" s="14"/>
      <c r="D1268" s="37"/>
      <c r="E1268" s="196"/>
      <c r="F1268" s="8"/>
      <c r="G1268" s="27"/>
      <c r="H1268" s="27"/>
    </row>
    <row r="1269" spans="1:8" ht="15">
      <c r="A1269"/>
      <c r="B1269"/>
      <c r="C1269" s="14"/>
      <c r="D1269" s="37"/>
      <c r="E1269" s="196"/>
      <c r="F1269" s="8"/>
      <c r="G1269" s="27"/>
      <c r="H1269" s="27"/>
    </row>
    <row r="1270" spans="1:8" ht="15">
      <c r="A1270"/>
      <c r="B1270"/>
      <c r="C1270" s="14"/>
      <c r="D1270" s="37"/>
      <c r="E1270" s="196"/>
      <c r="F1270" s="8"/>
      <c r="G1270" s="27"/>
      <c r="H1270" s="27"/>
    </row>
    <row r="1271" spans="1:8" ht="15">
      <c r="A1271"/>
      <c r="B1271"/>
      <c r="C1271" s="14"/>
      <c r="D1271" s="37"/>
      <c r="E1271" s="196"/>
      <c r="F1271" s="8"/>
      <c r="G1271" s="27"/>
      <c r="H1271" s="27"/>
    </row>
    <row r="1272" spans="1:8" ht="15">
      <c r="A1272"/>
      <c r="B1272"/>
      <c r="C1272" s="14"/>
      <c r="D1272" s="37"/>
      <c r="E1272" s="196"/>
      <c r="F1272" s="8"/>
      <c r="G1272" s="27"/>
      <c r="H1272" s="27"/>
    </row>
    <row r="1273" spans="1:8" ht="15">
      <c r="A1273"/>
      <c r="B1273"/>
      <c r="C1273" s="14"/>
      <c r="D1273" s="37"/>
      <c r="E1273" s="196"/>
      <c r="F1273" s="8"/>
      <c r="G1273" s="27"/>
      <c r="H1273" s="27"/>
    </row>
    <row r="1274" spans="1:8" ht="15">
      <c r="A1274"/>
      <c r="B1274"/>
      <c r="C1274" s="14"/>
      <c r="D1274" s="37"/>
      <c r="E1274" s="196"/>
      <c r="F1274" s="8"/>
      <c r="G1274" s="27"/>
      <c r="H1274" s="27"/>
    </row>
    <row r="1275" spans="1:8" ht="15">
      <c r="A1275"/>
      <c r="B1275"/>
      <c r="C1275" s="14"/>
      <c r="D1275" s="37"/>
      <c r="E1275" s="196"/>
      <c r="F1275" s="8"/>
      <c r="G1275" s="27"/>
      <c r="H1275" s="27"/>
    </row>
    <row r="1276" spans="1:8" ht="15">
      <c r="A1276"/>
      <c r="B1276"/>
      <c r="C1276" s="14"/>
      <c r="D1276" s="37"/>
      <c r="E1276" s="196"/>
      <c r="F1276" s="8"/>
      <c r="G1276" s="27"/>
      <c r="H1276" s="27"/>
    </row>
    <row r="1277" spans="1:8" ht="15">
      <c r="A1277"/>
      <c r="B1277"/>
      <c r="C1277" s="14"/>
      <c r="D1277" s="37"/>
      <c r="E1277" s="196"/>
      <c r="F1277" s="8"/>
      <c r="G1277" s="27"/>
      <c r="H1277" s="27"/>
    </row>
    <row r="1278" spans="1:8" ht="15">
      <c r="A1278"/>
      <c r="B1278"/>
      <c r="C1278" s="14"/>
      <c r="D1278" s="37"/>
      <c r="E1278" s="196"/>
      <c r="F1278" s="8"/>
      <c r="G1278" s="27"/>
      <c r="H1278" s="27"/>
    </row>
    <row r="1279" spans="1:8" ht="15">
      <c r="A1279"/>
      <c r="B1279"/>
      <c r="C1279" s="14"/>
      <c r="D1279" s="37"/>
      <c r="E1279" s="196"/>
      <c r="F1279" s="8"/>
      <c r="G1279" s="27"/>
      <c r="H1279" s="27"/>
    </row>
    <row r="1280" spans="1:8" ht="15">
      <c r="A1280"/>
      <c r="B1280"/>
      <c r="C1280" s="14"/>
      <c r="D1280" s="37"/>
      <c r="E1280" s="196"/>
      <c r="F1280" s="8"/>
      <c r="G1280" s="27"/>
      <c r="H1280" s="27"/>
    </row>
    <row r="1281" spans="1:8" ht="15">
      <c r="A1281"/>
      <c r="B1281"/>
      <c r="C1281" s="14"/>
      <c r="D1281" s="37"/>
      <c r="E1281" s="196"/>
      <c r="F1281" s="8"/>
      <c r="G1281" s="27"/>
      <c r="H1281" s="27"/>
    </row>
    <row r="1282" spans="1:8" ht="15">
      <c r="A1282"/>
      <c r="B1282"/>
      <c r="C1282" s="14"/>
      <c r="D1282" s="37"/>
      <c r="E1282" s="196"/>
      <c r="F1282" s="8"/>
      <c r="G1282" s="27"/>
      <c r="H1282" s="27"/>
    </row>
    <row r="1283" spans="1:8" ht="15">
      <c r="A1283"/>
      <c r="B1283"/>
      <c r="C1283" s="14"/>
      <c r="D1283" s="37"/>
      <c r="E1283" s="196"/>
      <c r="F1283" s="8"/>
      <c r="G1283" s="27"/>
      <c r="H1283" s="27"/>
    </row>
    <row r="1284" spans="1:8" ht="15">
      <c r="A1284"/>
      <c r="B1284"/>
      <c r="C1284" s="14"/>
      <c r="D1284" s="37"/>
      <c r="E1284" s="196"/>
      <c r="F1284" s="8"/>
      <c r="G1284" s="27"/>
      <c r="H1284" s="27"/>
    </row>
    <row r="1285" spans="1:8" ht="15">
      <c r="A1285"/>
      <c r="B1285"/>
      <c r="C1285" s="14"/>
      <c r="D1285" s="37"/>
      <c r="E1285" s="196"/>
      <c r="F1285" s="8"/>
      <c r="G1285" s="27"/>
      <c r="H1285" s="27"/>
    </row>
    <row r="1286" spans="1:8" ht="15">
      <c r="A1286"/>
      <c r="B1286"/>
      <c r="C1286" s="14"/>
      <c r="D1286" s="37"/>
      <c r="E1286" s="196"/>
      <c r="F1286" s="8"/>
      <c r="G1286" s="27"/>
      <c r="H1286" s="27"/>
    </row>
    <row r="1287" spans="1:8" ht="15">
      <c r="A1287"/>
      <c r="B1287"/>
      <c r="C1287" s="14"/>
      <c r="D1287" s="37"/>
      <c r="E1287" s="196"/>
      <c r="F1287" s="8"/>
      <c r="G1287" s="27"/>
      <c r="H1287" s="27"/>
    </row>
    <row r="1288" spans="1:8" ht="15">
      <c r="A1288"/>
      <c r="B1288"/>
      <c r="C1288" s="14"/>
      <c r="D1288" s="37"/>
      <c r="E1288" s="196"/>
      <c r="F1288" s="8"/>
      <c r="G1288" s="27"/>
      <c r="H1288" s="27"/>
    </row>
    <row r="1289" spans="1:8" ht="15">
      <c r="A1289"/>
      <c r="B1289"/>
      <c r="C1289" s="14"/>
      <c r="D1289" s="37"/>
      <c r="E1289" s="196"/>
      <c r="F1289" s="8"/>
      <c r="G1289" s="27"/>
      <c r="H1289" s="27"/>
    </row>
    <row r="1290" spans="1:8" ht="15">
      <c r="A1290"/>
      <c r="B1290"/>
      <c r="C1290" s="14"/>
      <c r="D1290" s="37"/>
      <c r="E1290" s="196"/>
      <c r="F1290" s="8"/>
      <c r="G1290" s="27"/>
      <c r="H1290" s="27"/>
    </row>
    <row r="1291" spans="1:8" ht="15">
      <c r="A1291"/>
      <c r="B1291"/>
      <c r="C1291" s="14"/>
      <c r="D1291" s="37"/>
      <c r="E1291" s="196"/>
      <c r="F1291" s="8"/>
      <c r="G1291" s="27"/>
      <c r="H1291" s="27"/>
    </row>
    <row r="1292" spans="1:8" ht="15">
      <c r="A1292"/>
      <c r="B1292"/>
      <c r="C1292" s="14"/>
      <c r="D1292" s="37"/>
      <c r="E1292" s="196"/>
      <c r="F1292" s="8"/>
      <c r="G1292" s="27"/>
      <c r="H1292" s="27"/>
    </row>
    <row r="1293" spans="1:8" ht="15">
      <c r="A1293"/>
      <c r="B1293"/>
      <c r="C1293" s="14"/>
      <c r="D1293" s="37"/>
      <c r="E1293" s="196"/>
      <c r="F1293" s="8"/>
      <c r="G1293" s="27"/>
      <c r="H1293" s="27"/>
    </row>
    <row r="1294" spans="1:8" ht="15">
      <c r="A1294"/>
      <c r="B1294"/>
      <c r="C1294" s="14"/>
      <c r="D1294" s="37"/>
      <c r="E1294" s="196"/>
      <c r="F1294" s="8"/>
      <c r="G1294" s="27"/>
      <c r="H1294" s="27"/>
    </row>
    <row r="1295" spans="1:8" ht="15">
      <c r="A1295"/>
      <c r="B1295"/>
      <c r="C1295" s="14"/>
      <c r="D1295" s="37"/>
      <c r="E1295" s="196"/>
      <c r="F1295" s="8"/>
      <c r="G1295" s="27"/>
      <c r="H1295" s="27"/>
    </row>
    <row r="1296" spans="1:8" ht="15">
      <c r="A1296"/>
      <c r="B1296"/>
      <c r="C1296" s="14"/>
      <c r="D1296" s="37"/>
      <c r="E1296" s="196"/>
      <c r="F1296" s="8"/>
      <c r="G1296" s="27"/>
      <c r="H1296" s="27"/>
    </row>
    <row r="1297" spans="1:8" ht="15">
      <c r="A1297"/>
      <c r="B1297"/>
      <c r="C1297" s="14"/>
      <c r="D1297" s="37"/>
      <c r="E1297" s="196"/>
      <c r="F1297" s="8"/>
      <c r="G1297" s="27"/>
      <c r="H1297" s="27"/>
    </row>
    <row r="1298" spans="1:8" ht="15">
      <c r="A1298"/>
      <c r="B1298"/>
      <c r="C1298" s="14"/>
      <c r="D1298" s="37"/>
      <c r="E1298" s="196"/>
      <c r="F1298" s="8"/>
      <c r="G1298" s="27"/>
      <c r="H1298" s="27"/>
    </row>
    <row r="1299" spans="1:8" ht="15">
      <c r="A1299"/>
      <c r="B1299"/>
      <c r="C1299" s="14"/>
      <c r="D1299" s="37"/>
      <c r="E1299" s="196"/>
      <c r="F1299" s="8"/>
      <c r="G1299" s="27"/>
      <c r="H1299" s="27"/>
    </row>
    <row r="1300" spans="1:8" ht="15">
      <c r="A1300"/>
      <c r="B1300"/>
      <c r="C1300" s="14"/>
      <c r="D1300" s="37"/>
      <c r="E1300" s="196"/>
      <c r="F1300" s="8"/>
      <c r="G1300" s="27"/>
      <c r="H1300" s="27"/>
    </row>
    <row r="1301" spans="1:8" ht="15">
      <c r="A1301"/>
      <c r="B1301"/>
      <c r="C1301" s="14"/>
      <c r="D1301" s="37"/>
      <c r="E1301" s="196"/>
      <c r="F1301" s="8"/>
      <c r="G1301" s="27"/>
      <c r="H1301" s="27"/>
    </row>
    <row r="1302" spans="1:8" ht="15">
      <c r="A1302"/>
      <c r="B1302"/>
      <c r="C1302" s="14"/>
      <c r="D1302" s="37"/>
      <c r="E1302" s="196"/>
      <c r="F1302" s="8"/>
      <c r="G1302" s="27"/>
      <c r="H1302" s="27"/>
    </row>
    <row r="1303" spans="1:8" ht="15">
      <c r="A1303"/>
      <c r="B1303"/>
      <c r="C1303" s="14"/>
      <c r="D1303" s="37"/>
      <c r="E1303" s="196"/>
      <c r="F1303" s="8"/>
      <c r="G1303" s="27"/>
      <c r="H1303" s="27"/>
    </row>
    <row r="1304" spans="1:8" ht="15">
      <c r="A1304"/>
      <c r="B1304"/>
      <c r="C1304" s="14"/>
      <c r="D1304" s="37"/>
      <c r="E1304" s="196"/>
      <c r="F1304" s="8"/>
      <c r="G1304" s="27"/>
      <c r="H1304" s="27"/>
    </row>
    <row r="1305" spans="1:8" ht="15">
      <c r="A1305"/>
      <c r="B1305"/>
      <c r="C1305" s="14"/>
      <c r="D1305" s="37"/>
      <c r="E1305" s="196"/>
      <c r="F1305" s="8"/>
      <c r="G1305" s="27"/>
      <c r="H1305" s="27"/>
    </row>
    <row r="1306" spans="1:8" ht="15">
      <c r="A1306"/>
      <c r="B1306"/>
      <c r="C1306" s="14"/>
      <c r="D1306" s="37"/>
      <c r="E1306" s="196"/>
      <c r="F1306" s="8"/>
      <c r="G1306" s="27"/>
      <c r="H1306" s="27"/>
    </row>
    <row r="1307" spans="1:8" ht="15">
      <c r="A1307"/>
      <c r="B1307"/>
      <c r="C1307" s="14"/>
      <c r="D1307" s="37"/>
      <c r="E1307" s="196"/>
      <c r="F1307" s="8"/>
      <c r="G1307" s="27"/>
      <c r="H1307" s="27"/>
    </row>
    <row r="1308" spans="1:8" ht="15">
      <c r="A1308"/>
      <c r="B1308"/>
      <c r="C1308" s="14"/>
      <c r="D1308" s="37"/>
      <c r="E1308" s="196"/>
      <c r="F1308" s="8"/>
      <c r="G1308" s="27"/>
      <c r="H1308" s="27"/>
    </row>
    <row r="1309" spans="1:8" ht="15">
      <c r="A1309"/>
      <c r="B1309"/>
      <c r="C1309" s="14"/>
      <c r="D1309" s="37"/>
      <c r="E1309" s="196"/>
      <c r="F1309" s="8"/>
      <c r="G1309" s="27"/>
      <c r="H1309" s="27"/>
    </row>
    <row r="1310" spans="1:8" ht="15">
      <c r="A1310"/>
      <c r="B1310"/>
      <c r="C1310" s="14"/>
      <c r="D1310" s="37"/>
      <c r="E1310" s="196"/>
      <c r="F1310" s="8"/>
      <c r="G1310" s="27"/>
      <c r="H1310" s="27"/>
    </row>
    <row r="1311" spans="1:8" ht="15">
      <c r="A1311"/>
      <c r="B1311"/>
      <c r="C1311" s="14"/>
      <c r="D1311" s="37"/>
      <c r="E1311" s="196"/>
      <c r="F1311" s="8"/>
      <c r="G1311" s="27"/>
      <c r="H1311" s="27"/>
    </row>
    <row r="1312" spans="1:8" ht="15">
      <c r="A1312"/>
      <c r="B1312"/>
      <c r="C1312" s="14"/>
      <c r="D1312" s="37"/>
      <c r="E1312" s="196"/>
      <c r="F1312" s="8"/>
      <c r="G1312" s="27"/>
      <c r="H1312" s="27"/>
    </row>
    <row r="1313" spans="1:8" ht="15">
      <c r="A1313"/>
      <c r="B1313"/>
      <c r="C1313" s="14"/>
      <c r="D1313" s="37"/>
      <c r="E1313" s="196"/>
      <c r="F1313" s="8"/>
      <c r="G1313" s="27"/>
      <c r="H1313" s="27"/>
    </row>
    <row r="1314" spans="1:8" ht="15">
      <c r="A1314"/>
      <c r="B1314"/>
      <c r="C1314" s="14"/>
      <c r="D1314" s="37"/>
      <c r="E1314" s="196"/>
      <c r="F1314" s="8"/>
      <c r="G1314" s="27"/>
      <c r="H1314" s="27"/>
    </row>
    <row r="1315" spans="1:8" ht="15">
      <c r="A1315"/>
      <c r="B1315"/>
      <c r="C1315" s="14"/>
      <c r="D1315" s="37"/>
      <c r="E1315" s="196"/>
      <c r="F1315" s="8"/>
      <c r="G1315" s="27"/>
      <c r="H1315" s="27"/>
    </row>
    <row r="1316" spans="1:8" ht="15">
      <c r="A1316"/>
      <c r="B1316"/>
      <c r="C1316" s="14"/>
      <c r="D1316" s="37"/>
      <c r="E1316" s="196"/>
      <c r="F1316" s="8"/>
      <c r="G1316" s="27"/>
      <c r="H1316" s="27"/>
    </row>
    <row r="1317" spans="1:8" ht="15">
      <c r="A1317"/>
      <c r="B1317"/>
      <c r="C1317" s="14"/>
      <c r="D1317" s="37"/>
      <c r="E1317" s="196"/>
      <c r="F1317" s="8"/>
      <c r="G1317" s="27"/>
      <c r="H1317" s="27"/>
    </row>
    <row r="1318" spans="1:8" ht="15">
      <c r="A1318"/>
      <c r="B1318"/>
      <c r="C1318" s="14"/>
      <c r="D1318" s="37"/>
      <c r="E1318" s="196"/>
      <c r="F1318" s="8"/>
      <c r="G1318" s="27"/>
      <c r="H1318" s="27"/>
    </row>
    <row r="1319" spans="1:8" ht="15">
      <c r="A1319"/>
      <c r="B1319"/>
      <c r="C1319" s="14"/>
      <c r="D1319" s="37"/>
      <c r="E1319" s="196"/>
      <c r="F1319" s="8"/>
      <c r="G1319" s="27"/>
      <c r="H1319" s="27"/>
    </row>
    <row r="1320" spans="1:8" ht="15">
      <c r="A1320"/>
      <c r="B1320"/>
      <c r="C1320" s="14"/>
      <c r="D1320" s="37"/>
      <c r="E1320" s="196"/>
      <c r="F1320" s="8"/>
      <c r="G1320" s="27"/>
      <c r="H1320" s="27"/>
    </row>
    <row r="1321" spans="1:8" ht="15">
      <c r="A1321"/>
      <c r="B1321"/>
      <c r="C1321" s="14"/>
      <c r="D1321" s="37"/>
      <c r="E1321" s="196"/>
      <c r="F1321" s="8"/>
      <c r="G1321" s="27"/>
      <c r="H1321" s="27"/>
    </row>
    <row r="1322" spans="1:8" ht="15">
      <c r="A1322"/>
      <c r="B1322"/>
      <c r="C1322" s="14"/>
      <c r="D1322" s="37"/>
      <c r="E1322" s="196"/>
      <c r="F1322" s="8"/>
      <c r="G1322" s="27"/>
      <c r="H1322" s="27"/>
    </row>
    <row r="1323" spans="1:8" ht="15">
      <c r="A1323"/>
      <c r="B1323"/>
      <c r="C1323" s="14"/>
      <c r="D1323" s="37"/>
      <c r="E1323" s="196"/>
      <c r="F1323" s="8"/>
      <c r="G1323" s="27"/>
      <c r="H1323" s="27"/>
    </row>
    <row r="1324" spans="1:8" ht="15">
      <c r="A1324"/>
      <c r="B1324"/>
      <c r="C1324" s="14"/>
      <c r="D1324" s="37"/>
      <c r="E1324" s="196"/>
      <c r="F1324" s="8"/>
      <c r="G1324" s="27"/>
      <c r="H1324" s="27"/>
    </row>
    <row r="1325" spans="1:8" ht="15">
      <c r="A1325"/>
      <c r="B1325"/>
      <c r="C1325" s="14"/>
      <c r="D1325" s="37"/>
      <c r="E1325" s="196"/>
      <c r="F1325" s="8"/>
      <c r="G1325" s="27"/>
      <c r="H1325" s="27"/>
    </row>
    <row r="1326" spans="1:8" ht="15">
      <c r="A1326"/>
      <c r="B1326"/>
      <c r="C1326" s="14"/>
      <c r="D1326" s="37"/>
      <c r="E1326" s="196"/>
      <c r="F1326" s="8"/>
      <c r="G1326" s="27"/>
      <c r="H1326" s="27"/>
    </row>
    <row r="1327" spans="1:8" ht="15">
      <c r="A1327"/>
      <c r="B1327"/>
      <c r="C1327" s="14"/>
      <c r="D1327" s="37"/>
      <c r="E1327" s="196"/>
      <c r="F1327" s="8"/>
      <c r="G1327" s="27"/>
      <c r="H1327" s="27"/>
    </row>
    <row r="1328" spans="1:8" ht="15">
      <c r="A1328"/>
      <c r="B1328"/>
      <c r="C1328" s="14"/>
      <c r="D1328" s="37"/>
      <c r="E1328" s="196"/>
      <c r="F1328" s="8"/>
      <c r="G1328" s="27"/>
      <c r="H1328" s="27"/>
    </row>
    <row r="1329" spans="1:8" ht="15">
      <c r="A1329"/>
      <c r="B1329"/>
      <c r="C1329" s="14"/>
      <c r="D1329" s="37"/>
      <c r="E1329" s="196"/>
      <c r="F1329" s="8"/>
      <c r="G1329" s="27"/>
      <c r="H1329" s="27"/>
    </row>
    <row r="1330" spans="1:8" ht="15">
      <c r="A1330"/>
      <c r="B1330"/>
      <c r="C1330" s="14"/>
      <c r="D1330" s="37"/>
      <c r="E1330" s="196"/>
      <c r="F1330" s="8"/>
      <c r="G1330" s="27"/>
      <c r="H1330" s="27"/>
    </row>
    <row r="1331" spans="1:8" ht="15">
      <c r="A1331"/>
      <c r="B1331"/>
      <c r="C1331" s="14"/>
      <c r="D1331" s="37"/>
      <c r="E1331" s="196"/>
      <c r="F1331" s="8"/>
      <c r="G1331" s="27"/>
      <c r="H1331" s="27"/>
    </row>
    <row r="1332" spans="1:8" ht="15">
      <c r="A1332"/>
      <c r="B1332"/>
      <c r="C1332" s="14"/>
      <c r="D1332" s="37"/>
      <c r="E1332" s="196"/>
      <c r="F1332" s="8"/>
      <c r="G1332" s="27"/>
      <c r="H1332" s="27"/>
    </row>
    <row r="1333" spans="1:8" ht="15">
      <c r="A1333"/>
      <c r="B1333"/>
      <c r="C1333" s="14"/>
      <c r="D1333" s="37"/>
      <c r="E1333" s="196"/>
      <c r="F1333" s="8"/>
      <c r="G1333" s="27"/>
      <c r="H1333" s="27"/>
    </row>
    <row r="1334" spans="1:8" ht="15">
      <c r="A1334"/>
      <c r="B1334"/>
      <c r="C1334" s="14"/>
      <c r="D1334" s="37"/>
      <c r="E1334" s="196"/>
      <c r="F1334" s="8"/>
      <c r="G1334" s="27"/>
      <c r="H1334" s="27"/>
    </row>
    <row r="1335" spans="1:8" ht="15">
      <c r="A1335"/>
      <c r="B1335"/>
      <c r="C1335" s="14"/>
      <c r="D1335" s="37"/>
      <c r="E1335" s="196"/>
      <c r="F1335" s="8"/>
      <c r="G1335" s="27"/>
      <c r="H1335" s="27"/>
    </row>
    <row r="1336" spans="1:8" ht="15">
      <c r="A1336"/>
      <c r="B1336"/>
      <c r="C1336" s="14"/>
      <c r="D1336" s="37"/>
      <c r="E1336" s="196"/>
      <c r="F1336" s="8"/>
      <c r="G1336" s="27"/>
      <c r="H1336" s="27"/>
    </row>
    <row r="1337" spans="1:8" ht="15">
      <c r="A1337"/>
      <c r="B1337"/>
      <c r="C1337" s="14"/>
      <c r="D1337" s="37"/>
      <c r="E1337" s="196"/>
      <c r="F1337" s="8"/>
      <c r="G1337" s="27"/>
      <c r="H1337" s="27"/>
    </row>
    <row r="1338" spans="1:8" ht="15">
      <c r="A1338"/>
      <c r="B1338"/>
      <c r="C1338" s="14"/>
      <c r="D1338" s="37"/>
      <c r="E1338" s="196"/>
      <c r="F1338" s="8"/>
      <c r="G1338" s="27"/>
      <c r="H1338" s="27"/>
    </row>
    <row r="1339" spans="1:8" ht="15">
      <c r="A1339"/>
      <c r="B1339"/>
      <c r="C1339" s="14"/>
      <c r="D1339" s="37"/>
      <c r="E1339" s="196"/>
      <c r="F1339" s="8"/>
      <c r="G1339" s="27"/>
      <c r="H1339" s="27"/>
    </row>
    <row r="1340" spans="1:8" ht="15">
      <c r="A1340"/>
      <c r="B1340"/>
      <c r="C1340" s="14"/>
      <c r="D1340" s="37"/>
      <c r="E1340" s="196"/>
      <c r="F1340" s="8"/>
      <c r="G1340" s="27"/>
      <c r="H1340" s="27"/>
    </row>
    <row r="1341" spans="1:8" ht="15">
      <c r="A1341"/>
      <c r="B1341"/>
      <c r="C1341" s="14"/>
      <c r="D1341" s="37"/>
      <c r="E1341" s="196"/>
      <c r="F1341" s="8"/>
      <c r="G1341" s="27"/>
      <c r="H1341" s="27"/>
    </row>
    <row r="1342" spans="1:8" ht="15">
      <c r="A1342"/>
      <c r="B1342"/>
      <c r="C1342" s="14"/>
      <c r="D1342" s="37"/>
      <c r="E1342" s="196"/>
      <c r="F1342" s="8"/>
      <c r="G1342" s="27"/>
      <c r="H1342" s="27"/>
    </row>
    <row r="1343" spans="1:8" ht="15">
      <c r="A1343"/>
      <c r="B1343"/>
      <c r="C1343" s="14"/>
      <c r="D1343" s="37"/>
      <c r="E1343" s="196"/>
      <c r="F1343" s="8"/>
      <c r="G1343" s="27"/>
      <c r="H1343" s="27"/>
    </row>
    <row r="1344" spans="1:8" ht="15">
      <c r="A1344"/>
      <c r="B1344"/>
      <c r="C1344" s="14"/>
      <c r="D1344" s="37"/>
      <c r="E1344" s="196"/>
      <c r="F1344" s="8"/>
      <c r="G1344" s="27"/>
      <c r="H1344" s="27"/>
    </row>
    <row r="1345" spans="1:8" ht="15">
      <c r="A1345"/>
      <c r="B1345"/>
      <c r="C1345" s="14"/>
      <c r="D1345" s="37"/>
      <c r="E1345" s="196"/>
      <c r="F1345" s="8"/>
      <c r="G1345" s="27"/>
      <c r="H1345" s="27"/>
    </row>
    <row r="1346" spans="1:8" ht="15">
      <c r="A1346"/>
      <c r="B1346"/>
      <c r="C1346" s="14"/>
      <c r="D1346" s="37"/>
      <c r="E1346" s="196"/>
      <c r="F1346" s="8"/>
      <c r="G1346" s="27"/>
      <c r="H1346" s="27"/>
    </row>
    <row r="1347" spans="1:8" ht="15">
      <c r="A1347"/>
      <c r="B1347"/>
      <c r="C1347" s="14"/>
      <c r="D1347" s="37"/>
      <c r="E1347" s="196"/>
      <c r="F1347" s="8"/>
      <c r="G1347" s="27"/>
      <c r="H1347" s="27"/>
    </row>
    <row r="1348" spans="1:8" ht="15">
      <c r="A1348"/>
      <c r="B1348"/>
      <c r="C1348" s="14"/>
      <c r="D1348" s="37"/>
      <c r="E1348" s="196"/>
      <c r="F1348" s="8"/>
      <c r="G1348" s="27"/>
      <c r="H1348" s="27"/>
    </row>
    <row r="1349" spans="1:8" ht="15">
      <c r="A1349"/>
      <c r="B1349"/>
      <c r="C1349" s="14"/>
      <c r="D1349" s="37"/>
      <c r="E1349" s="196"/>
      <c r="F1349" s="8"/>
      <c r="G1349" s="27"/>
      <c r="H1349" s="27"/>
    </row>
    <row r="1350" spans="1:8" ht="15">
      <c r="A1350"/>
      <c r="B1350"/>
      <c r="C1350" s="14"/>
      <c r="D1350" s="37"/>
      <c r="E1350" s="196"/>
      <c r="F1350" s="8"/>
      <c r="G1350" s="27"/>
      <c r="H1350" s="27"/>
    </row>
    <row r="1351" spans="1:8" ht="15">
      <c r="A1351"/>
      <c r="B1351"/>
      <c r="C1351" s="14"/>
      <c r="D1351" s="37"/>
      <c r="E1351" s="196"/>
      <c r="F1351" s="8"/>
      <c r="G1351" s="27"/>
      <c r="H1351" s="27"/>
    </row>
    <row r="1352" spans="1:8" ht="15">
      <c r="A1352"/>
      <c r="B1352"/>
      <c r="C1352" s="14"/>
      <c r="D1352" s="37"/>
      <c r="E1352" s="196"/>
      <c r="F1352" s="8"/>
      <c r="G1352" s="27"/>
      <c r="H1352" s="27"/>
    </row>
    <row r="1353" spans="1:8" ht="15">
      <c r="A1353"/>
      <c r="B1353"/>
      <c r="C1353" s="14"/>
      <c r="D1353" s="37"/>
      <c r="E1353" s="196"/>
      <c r="F1353" s="8"/>
      <c r="G1353" s="27"/>
      <c r="H1353" s="27"/>
    </row>
    <row r="1354" spans="1:8" ht="15">
      <c r="A1354"/>
      <c r="B1354"/>
      <c r="C1354" s="14"/>
      <c r="D1354" s="37"/>
      <c r="E1354" s="196"/>
      <c r="F1354" s="8"/>
      <c r="G1354" s="27"/>
      <c r="H1354" s="27"/>
    </row>
    <row r="1355" spans="1:8" ht="15">
      <c r="A1355"/>
      <c r="B1355"/>
      <c r="C1355" s="14"/>
      <c r="D1355" s="37"/>
      <c r="E1355" s="196"/>
      <c r="F1355" s="8"/>
      <c r="G1355" s="27"/>
      <c r="H1355" s="27"/>
    </row>
    <row r="1356" spans="1:8" ht="15">
      <c r="A1356"/>
      <c r="B1356"/>
      <c r="C1356" s="14"/>
      <c r="D1356" s="37"/>
      <c r="E1356" s="196"/>
      <c r="F1356" s="8"/>
      <c r="G1356" s="27"/>
      <c r="H1356" s="27"/>
    </row>
    <row r="1357" spans="1:8" ht="15">
      <c r="A1357"/>
      <c r="B1357"/>
      <c r="C1357" s="14"/>
      <c r="D1357" s="37"/>
      <c r="E1357" s="196"/>
      <c r="F1357" s="8"/>
      <c r="G1357" s="27"/>
      <c r="H1357" s="27"/>
    </row>
    <row r="1358" spans="1:8" ht="15">
      <c r="A1358"/>
      <c r="B1358"/>
      <c r="C1358" s="14"/>
      <c r="D1358" s="37"/>
      <c r="E1358" s="196"/>
      <c r="F1358" s="8"/>
      <c r="G1358" s="27"/>
      <c r="H1358" s="27"/>
    </row>
    <row r="1359" spans="1:8" ht="15">
      <c r="A1359"/>
      <c r="B1359"/>
      <c r="C1359" s="14"/>
      <c r="D1359" s="37"/>
      <c r="E1359" s="196"/>
      <c r="F1359" s="8"/>
      <c r="G1359" s="27"/>
      <c r="H1359" s="27"/>
    </row>
    <row r="1360" spans="1:8" ht="15">
      <c r="A1360"/>
      <c r="B1360"/>
      <c r="C1360" s="14"/>
      <c r="D1360" s="37"/>
      <c r="E1360" s="196"/>
      <c r="F1360" s="8"/>
      <c r="G1360" s="27"/>
      <c r="H1360" s="27"/>
    </row>
    <row r="1361" spans="1:8" ht="15">
      <c r="A1361"/>
      <c r="B1361"/>
      <c r="C1361" s="14"/>
      <c r="D1361" s="37"/>
      <c r="E1361" s="196"/>
      <c r="F1361" s="8"/>
      <c r="G1361" s="27"/>
      <c r="H1361" s="27"/>
    </row>
    <row r="1362" spans="1:8" ht="15">
      <c r="A1362"/>
      <c r="B1362"/>
      <c r="C1362" s="14"/>
      <c r="D1362" s="37"/>
      <c r="E1362" s="196"/>
      <c r="F1362" s="8"/>
      <c r="G1362" s="27"/>
      <c r="H1362" s="27"/>
    </row>
    <row r="1363" spans="1:8" ht="15">
      <c r="A1363"/>
      <c r="B1363"/>
      <c r="C1363" s="14"/>
      <c r="D1363" s="37"/>
      <c r="E1363" s="196"/>
      <c r="F1363" s="8"/>
      <c r="G1363" s="27"/>
      <c r="H1363" s="27"/>
    </row>
    <row r="1364" spans="1:8" ht="15">
      <c r="A1364"/>
      <c r="B1364"/>
      <c r="C1364" s="14"/>
      <c r="D1364" s="37"/>
      <c r="E1364" s="196"/>
      <c r="F1364" s="8"/>
      <c r="G1364" s="27"/>
      <c r="H1364" s="27"/>
    </row>
    <row r="1365" spans="1:8" ht="15">
      <c r="A1365"/>
      <c r="B1365"/>
      <c r="C1365" s="14"/>
      <c r="D1365" s="37"/>
      <c r="E1365" s="196"/>
      <c r="F1365" s="8"/>
      <c r="G1365" s="27"/>
      <c r="H1365" s="27"/>
    </row>
    <row r="1366" spans="1:8" ht="15">
      <c r="A1366"/>
      <c r="B1366"/>
      <c r="C1366" s="14"/>
      <c r="D1366" s="37"/>
      <c r="E1366" s="196"/>
      <c r="F1366" s="8"/>
      <c r="G1366" s="27"/>
      <c r="H1366" s="27"/>
    </row>
    <row r="1367" spans="1:8" ht="15">
      <c r="A1367"/>
      <c r="B1367"/>
      <c r="C1367" s="14"/>
      <c r="D1367" s="37"/>
      <c r="E1367" s="196"/>
      <c r="F1367" s="8"/>
      <c r="G1367" s="27"/>
      <c r="H1367" s="27"/>
    </row>
    <row r="1368" spans="1:8" ht="15">
      <c r="A1368"/>
      <c r="B1368"/>
      <c r="C1368" s="14"/>
      <c r="D1368" s="37"/>
      <c r="E1368" s="196"/>
      <c r="F1368" s="8"/>
      <c r="G1368" s="27"/>
      <c r="H1368" s="27"/>
    </row>
    <row r="1369" spans="1:8" ht="15">
      <c r="A1369"/>
      <c r="B1369"/>
      <c r="C1369" s="14"/>
      <c r="D1369" s="37"/>
      <c r="E1369" s="196"/>
      <c r="F1369" s="8"/>
      <c r="G1369" s="27"/>
      <c r="H1369" s="27"/>
    </row>
    <row r="1370" spans="1:8" ht="15">
      <c r="A1370"/>
      <c r="B1370"/>
      <c r="C1370" s="14"/>
      <c r="D1370" s="37"/>
      <c r="E1370" s="196"/>
      <c r="F1370" s="8"/>
      <c r="G1370" s="27"/>
      <c r="H1370" s="27"/>
    </row>
    <row r="1371" spans="1:8" ht="15">
      <c r="A1371"/>
      <c r="B1371"/>
      <c r="C1371" s="14"/>
      <c r="D1371" s="37"/>
      <c r="E1371" s="196"/>
      <c r="F1371" s="8"/>
      <c r="G1371" s="27"/>
      <c r="H1371" s="27"/>
    </row>
    <row r="1372" spans="1:8" ht="15">
      <c r="A1372"/>
      <c r="B1372"/>
      <c r="C1372" s="14"/>
      <c r="D1372" s="37"/>
      <c r="E1372" s="196"/>
      <c r="F1372" s="8"/>
      <c r="G1372" s="27"/>
      <c r="H1372" s="27"/>
    </row>
    <row r="1373" spans="1:8" ht="15">
      <c r="A1373"/>
      <c r="B1373"/>
      <c r="C1373" s="14"/>
      <c r="D1373" s="37"/>
      <c r="E1373" s="196"/>
      <c r="F1373" s="8"/>
      <c r="G1373" s="27"/>
      <c r="H1373" s="27"/>
    </row>
    <row r="1374" spans="1:8" ht="15">
      <c r="A1374"/>
      <c r="B1374"/>
      <c r="C1374" s="14"/>
      <c r="D1374" s="37"/>
      <c r="E1374" s="196"/>
      <c r="F1374" s="8"/>
      <c r="G1374" s="27"/>
      <c r="H1374" s="27"/>
    </row>
    <row r="1375" spans="1:8" ht="15">
      <c r="A1375"/>
      <c r="B1375"/>
      <c r="C1375" s="14"/>
      <c r="D1375" s="37"/>
      <c r="E1375" s="196"/>
      <c r="F1375" s="8"/>
      <c r="G1375" s="27"/>
      <c r="H1375" s="27"/>
    </row>
    <row r="1376" spans="1:8" ht="15">
      <c r="A1376"/>
      <c r="B1376"/>
      <c r="C1376" s="14"/>
      <c r="D1376" s="37"/>
      <c r="E1376" s="196"/>
      <c r="F1376" s="8"/>
      <c r="G1376" s="27"/>
      <c r="H1376" s="27"/>
    </row>
    <row r="1377" spans="1:8" ht="15">
      <c r="A1377"/>
      <c r="B1377"/>
      <c r="C1377" s="14"/>
      <c r="D1377" s="37"/>
      <c r="E1377" s="196"/>
      <c r="F1377" s="8"/>
      <c r="G1377" s="27"/>
      <c r="H1377" s="27"/>
    </row>
    <row r="1378" spans="1:8" ht="15">
      <c r="A1378"/>
      <c r="B1378"/>
      <c r="C1378" s="14"/>
      <c r="D1378" s="37"/>
      <c r="E1378" s="196"/>
      <c r="F1378" s="8"/>
      <c r="G1378" s="27"/>
      <c r="H1378" s="27"/>
    </row>
    <row r="1379" spans="1:8" ht="15">
      <c r="A1379"/>
      <c r="B1379"/>
      <c r="C1379" s="14"/>
      <c r="D1379" s="37"/>
      <c r="E1379" s="196"/>
      <c r="F1379" s="8"/>
      <c r="G1379" s="27"/>
      <c r="H1379" s="27"/>
    </row>
    <row r="1380" spans="1:8" ht="15">
      <c r="A1380"/>
      <c r="B1380"/>
      <c r="C1380" s="14"/>
      <c r="D1380" s="37"/>
      <c r="E1380" s="196"/>
      <c r="F1380" s="8"/>
      <c r="G1380" s="27"/>
      <c r="H1380" s="27"/>
    </row>
    <row r="1381" spans="1:8" ht="15">
      <c r="A1381"/>
      <c r="B1381"/>
      <c r="C1381" s="14"/>
      <c r="D1381" s="37"/>
      <c r="E1381" s="196"/>
      <c r="F1381" s="8"/>
      <c r="G1381" s="27"/>
      <c r="H1381" s="27"/>
    </row>
    <row r="1382" spans="1:8" ht="15">
      <c r="A1382"/>
      <c r="B1382"/>
      <c r="C1382" s="14"/>
      <c r="D1382" s="37"/>
      <c r="E1382" s="196"/>
      <c r="F1382" s="8"/>
      <c r="G1382" s="27"/>
      <c r="H1382" s="27"/>
    </row>
    <row r="1383" spans="1:8" ht="15">
      <c r="A1383"/>
      <c r="B1383"/>
      <c r="C1383" s="14"/>
      <c r="D1383" s="37"/>
      <c r="E1383" s="196"/>
      <c r="F1383" s="8"/>
      <c r="G1383" s="27"/>
      <c r="H1383" s="27"/>
    </row>
    <row r="1384" spans="1:8" ht="15">
      <c r="A1384"/>
      <c r="B1384"/>
      <c r="C1384" s="14"/>
      <c r="D1384" s="37"/>
      <c r="E1384" s="196"/>
      <c r="F1384" s="8"/>
      <c r="G1384" s="27"/>
      <c r="H1384" s="27"/>
    </row>
    <row r="1385" spans="1:8" ht="15">
      <c r="A1385"/>
      <c r="B1385"/>
      <c r="C1385" s="14"/>
      <c r="D1385" s="37"/>
      <c r="E1385" s="196"/>
      <c r="F1385" s="8"/>
      <c r="G1385" s="27"/>
      <c r="H1385" s="27"/>
    </row>
    <row r="1386" spans="1:8" ht="15">
      <c r="A1386"/>
      <c r="B1386"/>
      <c r="C1386" s="14"/>
      <c r="D1386" s="37"/>
      <c r="E1386" s="196"/>
      <c r="F1386" s="8"/>
      <c r="G1386" s="27"/>
      <c r="H1386" s="27"/>
    </row>
    <row r="1387" spans="1:8" ht="15">
      <c r="A1387"/>
      <c r="B1387"/>
      <c r="C1387" s="14"/>
      <c r="D1387" s="37"/>
      <c r="E1387" s="196"/>
      <c r="F1387" s="8"/>
      <c r="G1387" s="27"/>
      <c r="H1387" s="27"/>
    </row>
    <row r="1388" spans="1:8" ht="15">
      <c r="A1388"/>
      <c r="B1388"/>
      <c r="C1388" s="14"/>
      <c r="D1388" s="37"/>
      <c r="E1388" s="196"/>
      <c r="F1388" s="8"/>
      <c r="G1388" s="27"/>
      <c r="H1388" s="27"/>
    </row>
    <row r="1389" spans="1:8" ht="15">
      <c r="A1389"/>
      <c r="B1389"/>
      <c r="C1389" s="14"/>
      <c r="D1389" s="37"/>
      <c r="E1389" s="196"/>
      <c r="F1389" s="8"/>
      <c r="G1389" s="27"/>
      <c r="H1389" s="27"/>
    </row>
    <row r="1390" spans="1:8" ht="15">
      <c r="A1390"/>
      <c r="B1390"/>
      <c r="C1390" s="14"/>
      <c r="D1390" s="37"/>
      <c r="E1390" s="196"/>
      <c r="F1390" s="8"/>
      <c r="G1390" s="27"/>
      <c r="H1390" s="27"/>
    </row>
    <row r="1391" spans="1:8" ht="15">
      <c r="A1391"/>
      <c r="B1391"/>
      <c r="C1391" s="14"/>
      <c r="D1391" s="37"/>
      <c r="E1391" s="196"/>
      <c r="F1391" s="8"/>
      <c r="G1391" s="27"/>
      <c r="H1391" s="27"/>
    </row>
    <row r="1392" spans="1:8" ht="15">
      <c r="A1392"/>
      <c r="B1392"/>
      <c r="C1392" s="14"/>
      <c r="D1392" s="37"/>
      <c r="E1392" s="196"/>
      <c r="F1392" s="8"/>
      <c r="G1392" s="27"/>
      <c r="H1392" s="27"/>
    </row>
    <row r="1393" spans="1:8" ht="15">
      <c r="A1393"/>
      <c r="B1393"/>
      <c r="C1393" s="14"/>
      <c r="D1393" s="37"/>
      <c r="E1393" s="196"/>
      <c r="F1393" s="8"/>
      <c r="G1393" s="27"/>
      <c r="H1393" s="27"/>
    </row>
    <row r="1394" spans="1:8" ht="15">
      <c r="A1394"/>
      <c r="B1394"/>
      <c r="C1394" s="14"/>
      <c r="D1394" s="37"/>
      <c r="E1394" s="196"/>
      <c r="F1394" s="8"/>
      <c r="G1394" s="27"/>
      <c r="H1394" s="27"/>
    </row>
    <row r="1395" spans="1:8" ht="15">
      <c r="A1395"/>
      <c r="B1395"/>
      <c r="C1395" s="14"/>
      <c r="D1395" s="37"/>
      <c r="E1395" s="196"/>
      <c r="F1395" s="8"/>
      <c r="G1395" s="27"/>
      <c r="H1395" s="27"/>
    </row>
    <row r="1396" spans="1:8" ht="15">
      <c r="A1396"/>
      <c r="B1396"/>
      <c r="C1396" s="14"/>
      <c r="D1396" s="37"/>
      <c r="E1396" s="196"/>
      <c r="F1396" s="8"/>
      <c r="G1396" s="27"/>
      <c r="H1396" s="27"/>
    </row>
    <row r="1397" spans="1:8" ht="15">
      <c r="A1397"/>
      <c r="B1397"/>
      <c r="C1397" s="14"/>
      <c r="D1397" s="37"/>
      <c r="E1397" s="196"/>
      <c r="F1397" s="8"/>
      <c r="G1397" s="27"/>
      <c r="H1397" s="27"/>
    </row>
    <row r="1398" spans="1:8" ht="15">
      <c r="A1398"/>
      <c r="B1398"/>
      <c r="C1398" s="14"/>
      <c r="D1398" s="37"/>
      <c r="E1398" s="196"/>
      <c r="F1398" s="8"/>
      <c r="G1398" s="27"/>
      <c r="H1398" s="27"/>
    </row>
    <row r="1399" spans="1:8" ht="15">
      <c r="A1399"/>
      <c r="B1399"/>
      <c r="C1399" s="14"/>
      <c r="D1399" s="37"/>
      <c r="E1399" s="196"/>
      <c r="F1399" s="8"/>
      <c r="G1399" s="27"/>
      <c r="H1399" s="27"/>
    </row>
    <row r="1400" spans="1:8" ht="15">
      <c r="A1400"/>
      <c r="B1400"/>
      <c r="C1400" s="14"/>
      <c r="D1400" s="37"/>
      <c r="E1400" s="196"/>
      <c r="F1400" s="8"/>
      <c r="G1400" s="27"/>
      <c r="H1400" s="27"/>
    </row>
    <row r="1401" spans="1:8" ht="15">
      <c r="A1401"/>
      <c r="B1401"/>
      <c r="C1401" s="14"/>
      <c r="D1401" s="37"/>
      <c r="E1401" s="196"/>
      <c r="F1401" s="8"/>
      <c r="G1401" s="27"/>
      <c r="H1401" s="27"/>
    </row>
    <row r="1402" spans="1:8" ht="15">
      <c r="A1402"/>
      <c r="B1402"/>
      <c r="C1402" s="14"/>
      <c r="D1402" s="37"/>
      <c r="E1402" s="196"/>
      <c r="F1402" s="8"/>
      <c r="G1402" s="27"/>
      <c r="H1402" s="27"/>
    </row>
    <row r="1403" spans="1:8" ht="15">
      <c r="A1403"/>
      <c r="B1403"/>
      <c r="C1403" s="14"/>
      <c r="D1403" s="37"/>
      <c r="E1403" s="196"/>
      <c r="F1403" s="8"/>
      <c r="G1403" s="27"/>
      <c r="H1403" s="27"/>
    </row>
    <row r="1404" spans="1:8" ht="15">
      <c r="A1404"/>
      <c r="B1404"/>
      <c r="C1404" s="14"/>
      <c r="D1404" s="37"/>
      <c r="E1404" s="196"/>
      <c r="F1404" s="8"/>
      <c r="G1404" s="27"/>
      <c r="H1404" s="27"/>
    </row>
    <row r="1405" spans="1:8" ht="15">
      <c r="A1405"/>
      <c r="B1405"/>
      <c r="C1405" s="14"/>
      <c r="D1405" s="37"/>
      <c r="E1405" s="196"/>
      <c r="F1405" s="8"/>
      <c r="G1405" s="27"/>
      <c r="H1405" s="27"/>
    </row>
    <row r="1406" spans="1:8" ht="15">
      <c r="A1406"/>
      <c r="B1406"/>
      <c r="C1406" s="14"/>
      <c r="D1406" s="37"/>
      <c r="E1406" s="196"/>
      <c r="F1406" s="8"/>
      <c r="G1406" s="27"/>
      <c r="H1406" s="27"/>
    </row>
    <row r="1407" spans="1:8" ht="15">
      <c r="A1407"/>
      <c r="B1407"/>
      <c r="C1407" s="14"/>
      <c r="D1407" s="37"/>
      <c r="E1407" s="196"/>
      <c r="F1407" s="8"/>
      <c r="G1407" s="27"/>
      <c r="H1407" s="27"/>
    </row>
    <row r="1408" spans="1:8" ht="15">
      <c r="A1408"/>
      <c r="B1408"/>
      <c r="C1408" s="14"/>
      <c r="D1408" s="37"/>
      <c r="E1408" s="196"/>
      <c r="F1408" s="8"/>
      <c r="G1408" s="27"/>
      <c r="H1408" s="27"/>
    </row>
    <row r="1409" spans="1:8" ht="15">
      <c r="A1409"/>
      <c r="B1409"/>
      <c r="C1409" s="14"/>
      <c r="D1409" s="37"/>
      <c r="E1409" s="196"/>
      <c r="F1409" s="8"/>
      <c r="G1409" s="27"/>
      <c r="H1409" s="27"/>
    </row>
    <row r="1410" spans="1:8" ht="15">
      <c r="A1410"/>
      <c r="B1410"/>
      <c r="C1410" s="14"/>
      <c r="D1410" s="37"/>
      <c r="E1410" s="196"/>
      <c r="F1410" s="8"/>
      <c r="G1410" s="27"/>
      <c r="H1410" s="27"/>
    </row>
    <row r="1411" spans="1:8" ht="15">
      <c r="A1411"/>
      <c r="B1411"/>
      <c r="C1411" s="14"/>
      <c r="D1411" s="37"/>
      <c r="E1411" s="196"/>
      <c r="F1411" s="8"/>
      <c r="G1411" s="27"/>
      <c r="H1411" s="27"/>
    </row>
    <row r="1412" spans="1:8" ht="15">
      <c r="A1412"/>
      <c r="B1412"/>
      <c r="C1412" s="14"/>
      <c r="D1412" s="37"/>
      <c r="E1412" s="196"/>
      <c r="F1412" s="8"/>
      <c r="G1412" s="27"/>
      <c r="H1412" s="27"/>
    </row>
    <row r="1413" spans="1:8" ht="15">
      <c r="A1413"/>
      <c r="B1413"/>
      <c r="C1413" s="14"/>
      <c r="D1413" s="37"/>
      <c r="E1413" s="196"/>
      <c r="F1413" s="8"/>
      <c r="G1413" s="27"/>
      <c r="H1413" s="27"/>
    </row>
    <row r="1414" spans="1:8" ht="15">
      <c r="A1414"/>
      <c r="B1414"/>
      <c r="C1414" s="14"/>
      <c r="D1414" s="37"/>
      <c r="E1414" s="196"/>
      <c r="F1414" s="8"/>
      <c r="G1414" s="27"/>
      <c r="H1414" s="27"/>
    </row>
    <row r="1415" spans="1:8" ht="15">
      <c r="A1415"/>
      <c r="B1415"/>
      <c r="C1415" s="14"/>
      <c r="D1415" s="37"/>
      <c r="E1415" s="196"/>
      <c r="F1415" s="8"/>
      <c r="G1415" s="27"/>
      <c r="H1415" s="27"/>
    </row>
    <row r="1416" spans="1:8" ht="15">
      <c r="A1416"/>
      <c r="B1416"/>
      <c r="C1416" s="14"/>
      <c r="D1416" s="37"/>
      <c r="E1416" s="196"/>
      <c r="F1416" s="8"/>
      <c r="G1416" s="27"/>
      <c r="H1416" s="27"/>
    </row>
    <row r="1417" spans="1:8" ht="15">
      <c r="A1417"/>
      <c r="B1417"/>
      <c r="C1417" s="14"/>
      <c r="D1417" s="37"/>
      <c r="E1417" s="196"/>
      <c r="F1417" s="8"/>
      <c r="G1417" s="27"/>
      <c r="H1417" s="27"/>
    </row>
    <row r="1418" spans="1:8" ht="15">
      <c r="A1418"/>
      <c r="B1418"/>
      <c r="C1418" s="14"/>
      <c r="D1418" s="37"/>
      <c r="E1418" s="196"/>
      <c r="F1418" s="8"/>
      <c r="G1418" s="27"/>
      <c r="H1418" s="27"/>
    </row>
    <row r="1419" spans="1:8" ht="15">
      <c r="A1419"/>
      <c r="B1419"/>
      <c r="C1419" s="14"/>
      <c r="D1419" s="37"/>
      <c r="E1419" s="196"/>
      <c r="F1419" s="8"/>
      <c r="G1419" s="27"/>
      <c r="H1419" s="27"/>
    </row>
    <row r="1420" spans="1:8" ht="15">
      <c r="A1420"/>
      <c r="B1420"/>
      <c r="C1420" s="14"/>
      <c r="D1420" s="37"/>
      <c r="E1420" s="196"/>
      <c r="F1420" s="8"/>
      <c r="G1420" s="27"/>
      <c r="H1420" s="27"/>
    </row>
    <row r="1421" spans="1:8" ht="15">
      <c r="A1421"/>
      <c r="B1421"/>
      <c r="C1421" s="14"/>
      <c r="D1421" s="37"/>
      <c r="E1421" s="196"/>
      <c r="F1421" s="8"/>
      <c r="G1421" s="27"/>
      <c r="H1421" s="27"/>
    </row>
    <row r="1422" spans="1:8" ht="15">
      <c r="A1422"/>
      <c r="B1422"/>
      <c r="C1422" s="14"/>
      <c r="D1422" s="37"/>
      <c r="E1422" s="196"/>
      <c r="F1422" s="8"/>
      <c r="G1422" s="27"/>
      <c r="H1422" s="27"/>
    </row>
    <row r="1423" spans="1:8" ht="15">
      <c r="A1423"/>
      <c r="B1423"/>
      <c r="C1423" s="14"/>
      <c r="D1423" s="37"/>
      <c r="E1423" s="196"/>
      <c r="F1423" s="8"/>
      <c r="G1423" s="27"/>
      <c r="H1423" s="27"/>
    </row>
    <row r="1424" spans="1:8" ht="15">
      <c r="A1424"/>
      <c r="B1424"/>
      <c r="C1424" s="14"/>
      <c r="D1424" s="37"/>
      <c r="E1424" s="196"/>
      <c r="F1424" s="8"/>
      <c r="G1424" s="27"/>
      <c r="H1424" s="27"/>
    </row>
    <row r="1425" spans="1:8" ht="15">
      <c r="A1425"/>
      <c r="B1425"/>
      <c r="C1425" s="14"/>
      <c r="D1425" s="37"/>
      <c r="E1425" s="196"/>
      <c r="F1425" s="8"/>
      <c r="G1425" s="27"/>
      <c r="H1425" s="27"/>
    </row>
    <row r="1426" spans="1:8" ht="15">
      <c r="A1426"/>
      <c r="B1426"/>
      <c r="C1426" s="14"/>
      <c r="D1426" s="37"/>
      <c r="E1426" s="196"/>
      <c r="F1426" s="8"/>
      <c r="G1426" s="27"/>
      <c r="H1426" s="27"/>
    </row>
    <row r="1427" spans="1:8" ht="15">
      <c r="A1427"/>
      <c r="B1427"/>
      <c r="C1427" s="14"/>
      <c r="D1427" s="37"/>
      <c r="E1427" s="196"/>
      <c r="F1427" s="8"/>
      <c r="G1427" s="27"/>
      <c r="H1427" s="27"/>
    </row>
    <row r="1428" spans="1:8" ht="15">
      <c r="A1428"/>
      <c r="B1428"/>
      <c r="C1428" s="14"/>
      <c r="D1428" s="37"/>
      <c r="E1428" s="196"/>
      <c r="F1428" s="8"/>
      <c r="G1428" s="27"/>
      <c r="H1428" s="27"/>
    </row>
    <row r="1429" spans="1:8" ht="15">
      <c r="A1429"/>
      <c r="B1429"/>
      <c r="C1429" s="14"/>
      <c r="D1429" s="37"/>
      <c r="E1429" s="196"/>
      <c r="F1429" s="8"/>
      <c r="G1429" s="27"/>
      <c r="H1429" s="27"/>
    </row>
    <row r="1430" spans="1:8" ht="15">
      <c r="A1430"/>
      <c r="B1430"/>
      <c r="C1430" s="14"/>
      <c r="D1430" s="37"/>
      <c r="E1430" s="196"/>
      <c r="F1430" s="8"/>
      <c r="G1430" s="27"/>
      <c r="H1430" s="27"/>
    </row>
    <row r="1431" spans="1:8" ht="15">
      <c r="A1431"/>
      <c r="B1431"/>
      <c r="C1431" s="14"/>
      <c r="D1431" s="37"/>
      <c r="E1431" s="196"/>
      <c r="F1431" s="8"/>
      <c r="G1431" s="27"/>
      <c r="H1431" s="27"/>
    </row>
    <row r="1432" spans="1:8" ht="15">
      <c r="A1432"/>
      <c r="B1432"/>
      <c r="C1432" s="14"/>
      <c r="D1432" s="37"/>
      <c r="E1432" s="196"/>
      <c r="F1432" s="8"/>
      <c r="G1432" s="27"/>
      <c r="H1432" s="27"/>
    </row>
    <row r="1433" spans="1:8" ht="15">
      <c r="A1433"/>
      <c r="B1433"/>
      <c r="C1433" s="14"/>
      <c r="D1433" s="37"/>
      <c r="E1433" s="196"/>
      <c r="F1433" s="8"/>
      <c r="G1433" s="27"/>
      <c r="H1433" s="27"/>
    </row>
    <row r="1434" spans="1:8" ht="15">
      <c r="A1434"/>
      <c r="B1434"/>
      <c r="C1434" s="14"/>
      <c r="D1434" s="37"/>
      <c r="E1434" s="196"/>
      <c r="F1434" s="8"/>
      <c r="G1434" s="27"/>
      <c r="H1434" s="27"/>
    </row>
    <row r="1435" spans="1:8" ht="15">
      <c r="A1435"/>
      <c r="B1435"/>
      <c r="C1435" s="14"/>
      <c r="D1435" s="37"/>
      <c r="E1435" s="196"/>
      <c r="F1435" s="8"/>
      <c r="G1435" s="27"/>
      <c r="H1435" s="27"/>
    </row>
    <row r="1436" spans="1:8" ht="15">
      <c r="A1436"/>
      <c r="B1436"/>
      <c r="C1436" s="14"/>
      <c r="D1436" s="37"/>
      <c r="E1436" s="196"/>
      <c r="F1436" s="8"/>
      <c r="G1436" s="27"/>
      <c r="H1436" s="27"/>
    </row>
    <row r="1437" spans="1:8" ht="15">
      <c r="A1437"/>
      <c r="B1437"/>
      <c r="C1437" s="14"/>
      <c r="D1437" s="37"/>
      <c r="E1437" s="196"/>
      <c r="F1437" s="8"/>
      <c r="G1437" s="27"/>
      <c r="H1437" s="27"/>
    </row>
    <row r="1438" spans="1:8" ht="15">
      <c r="A1438"/>
      <c r="B1438"/>
      <c r="C1438" s="14"/>
      <c r="D1438" s="37"/>
      <c r="E1438" s="196"/>
      <c r="F1438" s="8"/>
      <c r="G1438" s="27"/>
      <c r="H1438" s="27"/>
    </row>
    <row r="1439" spans="1:8" ht="15">
      <c r="A1439"/>
      <c r="B1439"/>
      <c r="C1439" s="14"/>
      <c r="D1439" s="37"/>
      <c r="E1439" s="196"/>
      <c r="F1439" s="8"/>
      <c r="G1439" s="27"/>
      <c r="H1439" s="27"/>
    </row>
    <row r="1440" spans="1:8" ht="15">
      <c r="A1440"/>
      <c r="B1440"/>
      <c r="C1440" s="14"/>
      <c r="D1440" s="37"/>
      <c r="E1440" s="196"/>
      <c r="F1440" s="8"/>
      <c r="G1440" s="27"/>
      <c r="H1440" s="27"/>
    </row>
    <row r="1441" spans="1:8" ht="15">
      <c r="A1441"/>
      <c r="B1441"/>
      <c r="C1441" s="14"/>
      <c r="D1441" s="37"/>
      <c r="E1441" s="196"/>
      <c r="F1441" s="8"/>
      <c r="G1441" s="27"/>
      <c r="H1441" s="27"/>
    </row>
    <row r="1442" spans="1:8" ht="15">
      <c r="A1442"/>
      <c r="B1442"/>
      <c r="C1442" s="14"/>
      <c r="D1442" s="37"/>
      <c r="E1442" s="196"/>
      <c r="F1442" s="8"/>
      <c r="G1442" s="27"/>
      <c r="H1442" s="27"/>
    </row>
    <row r="1443" spans="1:8" ht="15">
      <c r="A1443"/>
      <c r="B1443"/>
      <c r="C1443" s="14"/>
      <c r="D1443" s="37"/>
      <c r="E1443" s="196"/>
      <c r="F1443" s="8"/>
      <c r="G1443" s="27"/>
      <c r="H1443" s="27"/>
    </row>
    <row r="1444" spans="1:8" ht="15">
      <c r="A1444"/>
      <c r="B1444"/>
      <c r="C1444" s="14"/>
      <c r="D1444" s="37"/>
      <c r="E1444" s="196"/>
      <c r="F1444" s="8"/>
      <c r="G1444" s="27"/>
      <c r="H1444" s="27"/>
    </row>
    <row r="1445" spans="1:8" ht="15">
      <c r="A1445"/>
      <c r="B1445"/>
      <c r="C1445" s="14"/>
      <c r="D1445" s="37"/>
      <c r="E1445" s="196"/>
      <c r="F1445" s="8"/>
      <c r="G1445" s="27"/>
      <c r="H1445" s="27"/>
    </row>
    <row r="1446" spans="1:8" ht="15">
      <c r="A1446"/>
      <c r="B1446"/>
      <c r="C1446" s="14"/>
      <c r="D1446" s="37"/>
      <c r="E1446" s="196"/>
      <c r="F1446" s="8"/>
      <c r="G1446" s="27"/>
      <c r="H1446" s="27"/>
    </row>
    <row r="1447" spans="1:8" ht="15">
      <c r="A1447"/>
      <c r="B1447"/>
      <c r="C1447" s="14"/>
      <c r="D1447" s="37"/>
      <c r="E1447" s="196"/>
      <c r="F1447" s="8"/>
      <c r="G1447" s="27"/>
      <c r="H1447" s="27"/>
    </row>
    <row r="1448" spans="1:8" ht="15">
      <c r="A1448"/>
      <c r="B1448"/>
      <c r="C1448" s="14"/>
      <c r="D1448" s="37"/>
      <c r="E1448" s="196"/>
      <c r="F1448" s="8"/>
      <c r="G1448" s="27"/>
      <c r="H1448" s="27"/>
    </row>
    <row r="1449" spans="1:8" ht="15">
      <c r="A1449"/>
      <c r="B1449"/>
      <c r="C1449" s="14"/>
      <c r="D1449" s="37"/>
      <c r="E1449" s="196"/>
      <c r="F1449" s="8"/>
      <c r="G1449" s="27"/>
      <c r="H1449" s="27"/>
    </row>
    <row r="1450" spans="1:8" ht="15">
      <c r="A1450"/>
      <c r="B1450"/>
      <c r="C1450" s="14"/>
      <c r="D1450" s="37"/>
      <c r="E1450" s="196"/>
      <c r="F1450" s="8"/>
      <c r="G1450" s="27"/>
      <c r="H1450" s="27"/>
    </row>
    <row r="1451" spans="1:8" ht="15">
      <c r="A1451"/>
      <c r="B1451"/>
      <c r="C1451" s="14"/>
      <c r="D1451" s="37"/>
      <c r="E1451" s="196"/>
      <c r="F1451" s="8"/>
      <c r="G1451" s="27"/>
      <c r="H1451" s="27"/>
    </row>
    <row r="1452" spans="1:8" ht="15">
      <c r="A1452"/>
      <c r="B1452"/>
      <c r="C1452" s="14"/>
      <c r="D1452" s="37"/>
      <c r="E1452" s="196"/>
      <c r="F1452" s="8"/>
      <c r="G1452" s="27"/>
      <c r="H1452" s="27"/>
    </row>
    <row r="1453" spans="1:8" ht="15">
      <c r="A1453"/>
      <c r="B1453"/>
      <c r="C1453" s="14"/>
      <c r="D1453" s="37"/>
      <c r="E1453" s="196"/>
      <c r="F1453" s="8"/>
      <c r="G1453" s="27"/>
      <c r="H1453" s="27"/>
    </row>
    <row r="1454" spans="1:8" ht="15">
      <c r="A1454"/>
      <c r="B1454"/>
      <c r="C1454" s="14"/>
      <c r="D1454" s="37"/>
      <c r="E1454" s="196"/>
      <c r="F1454" s="8"/>
      <c r="G1454" s="27"/>
      <c r="H1454" s="27"/>
    </row>
    <row r="1455" spans="1:8" ht="15">
      <c r="A1455"/>
      <c r="B1455"/>
      <c r="C1455" s="14"/>
      <c r="D1455" s="37"/>
      <c r="E1455" s="196"/>
      <c r="F1455" s="8"/>
      <c r="G1455" s="27"/>
      <c r="H1455" s="27"/>
    </row>
    <row r="1456" spans="1:8" ht="15">
      <c r="A1456"/>
      <c r="B1456"/>
      <c r="C1456" s="14"/>
      <c r="D1456" s="37"/>
      <c r="E1456" s="196"/>
      <c r="F1456" s="8"/>
      <c r="G1456" s="27"/>
      <c r="H1456" s="27"/>
    </row>
    <row r="1457" spans="1:8" ht="15">
      <c r="A1457"/>
      <c r="B1457"/>
      <c r="C1457" s="14"/>
      <c r="D1457" s="37"/>
      <c r="E1457" s="196"/>
      <c r="F1457" s="8"/>
      <c r="G1457" s="27"/>
      <c r="H1457" s="27"/>
    </row>
    <row r="1458" spans="1:8" ht="15">
      <c r="A1458"/>
      <c r="B1458"/>
      <c r="C1458" s="14"/>
      <c r="D1458" s="37"/>
      <c r="E1458" s="196"/>
      <c r="F1458" s="8"/>
      <c r="G1458" s="27"/>
      <c r="H1458" s="27"/>
    </row>
    <row r="1459" spans="1:8" ht="15">
      <c r="A1459"/>
      <c r="B1459"/>
      <c r="C1459" s="14"/>
      <c r="D1459" s="37"/>
      <c r="E1459" s="196"/>
      <c r="F1459" s="8"/>
      <c r="G1459" s="27"/>
      <c r="H1459" s="27"/>
    </row>
    <row r="1460" spans="1:8" ht="15">
      <c r="A1460"/>
      <c r="B1460"/>
      <c r="C1460" s="14"/>
      <c r="D1460" s="37"/>
      <c r="E1460" s="196"/>
      <c r="F1460" s="8"/>
      <c r="G1460" s="27"/>
      <c r="H1460" s="27"/>
    </row>
    <row r="1461" spans="1:8" ht="15">
      <c r="A1461"/>
      <c r="B1461"/>
      <c r="C1461" s="14"/>
      <c r="D1461" s="37"/>
      <c r="E1461" s="196"/>
      <c r="F1461" s="8"/>
      <c r="G1461" s="27"/>
      <c r="H1461" s="27"/>
    </row>
    <row r="1462" spans="1:8" ht="15">
      <c r="A1462"/>
      <c r="B1462"/>
      <c r="C1462" s="14"/>
      <c r="D1462" s="37"/>
      <c r="E1462" s="196"/>
      <c r="F1462" s="8"/>
      <c r="G1462" s="27"/>
      <c r="H1462" s="27"/>
    </row>
    <row r="1463" spans="1:8" ht="15">
      <c r="A1463"/>
      <c r="B1463"/>
      <c r="C1463" s="14"/>
      <c r="D1463" s="37"/>
      <c r="E1463" s="196"/>
      <c r="F1463" s="8"/>
      <c r="G1463" s="27"/>
      <c r="H1463" s="27"/>
    </row>
    <row r="1464" spans="1:8" ht="15">
      <c r="A1464"/>
      <c r="B1464"/>
      <c r="C1464" s="14"/>
      <c r="D1464" s="37"/>
      <c r="E1464" s="196"/>
      <c r="F1464" s="8"/>
      <c r="G1464" s="27"/>
      <c r="H1464" s="27"/>
    </row>
    <row r="1465" spans="1:8" ht="15">
      <c r="A1465"/>
      <c r="B1465"/>
      <c r="C1465" s="14"/>
      <c r="D1465" s="37"/>
      <c r="E1465" s="196"/>
      <c r="F1465" s="8"/>
      <c r="G1465" s="27"/>
      <c r="H1465" s="27"/>
    </row>
    <row r="1466" spans="1:8" ht="15">
      <c r="A1466"/>
      <c r="B1466"/>
      <c r="C1466" s="14"/>
      <c r="D1466" s="37"/>
      <c r="E1466" s="196"/>
      <c r="F1466" s="8"/>
      <c r="G1466" s="27"/>
      <c r="H1466" s="27"/>
    </row>
    <row r="1467" spans="1:8" ht="15">
      <c r="A1467"/>
      <c r="B1467"/>
      <c r="C1467" s="14"/>
      <c r="D1467" s="37"/>
      <c r="E1467" s="196"/>
      <c r="F1467" s="8"/>
      <c r="G1467" s="27"/>
      <c r="H1467" s="27"/>
    </row>
    <row r="1468" spans="1:8" ht="15">
      <c r="A1468"/>
      <c r="B1468"/>
      <c r="C1468" s="14"/>
      <c r="D1468" s="37"/>
      <c r="E1468" s="196"/>
      <c r="F1468" s="8"/>
      <c r="G1468" s="27"/>
      <c r="H1468" s="27"/>
    </row>
    <row r="1469" spans="1:8" ht="15">
      <c r="A1469"/>
      <c r="B1469"/>
      <c r="C1469" s="14"/>
      <c r="D1469" s="37"/>
      <c r="E1469" s="196"/>
      <c r="F1469" s="8"/>
      <c r="G1469" s="27"/>
      <c r="H1469" s="27"/>
    </row>
    <row r="1470" spans="1:8" ht="15">
      <c r="A1470"/>
      <c r="B1470"/>
      <c r="C1470" s="14"/>
      <c r="D1470" s="37"/>
      <c r="E1470" s="196"/>
      <c r="F1470" s="8"/>
      <c r="G1470" s="27"/>
      <c r="H1470" s="27"/>
    </row>
    <row r="1471" spans="1:8" ht="15">
      <c r="A1471"/>
      <c r="B1471"/>
      <c r="C1471" s="14"/>
      <c r="D1471" s="37"/>
      <c r="E1471" s="196"/>
      <c r="F1471" s="8"/>
      <c r="G1471" s="27"/>
      <c r="H1471" s="27"/>
    </row>
    <row r="1472" spans="1:8" ht="15">
      <c r="A1472"/>
      <c r="B1472"/>
      <c r="C1472" s="14"/>
      <c r="D1472" s="37"/>
      <c r="E1472" s="196"/>
      <c r="F1472" s="8"/>
      <c r="G1472" s="27"/>
      <c r="H1472" s="27"/>
    </row>
    <row r="1473" spans="1:8" ht="15">
      <c r="A1473"/>
      <c r="B1473"/>
      <c r="C1473" s="14"/>
      <c r="D1473" s="37"/>
      <c r="E1473" s="196"/>
      <c r="F1473" s="8"/>
      <c r="G1473" s="27"/>
      <c r="H1473" s="27"/>
    </row>
    <row r="1474" spans="1:8" ht="15">
      <c r="A1474"/>
      <c r="B1474"/>
      <c r="C1474" s="14"/>
      <c r="D1474" s="37"/>
      <c r="E1474" s="196"/>
      <c r="F1474" s="8"/>
      <c r="G1474" s="27"/>
      <c r="H1474" s="27"/>
    </row>
    <row r="1475" spans="1:8" ht="15">
      <c r="A1475"/>
      <c r="B1475"/>
      <c r="C1475" s="14"/>
      <c r="D1475" s="37"/>
      <c r="E1475" s="196"/>
      <c r="F1475" s="8"/>
      <c r="G1475" s="27"/>
      <c r="H1475" s="27"/>
    </row>
    <row r="1476" spans="1:8" ht="15">
      <c r="A1476"/>
      <c r="B1476"/>
      <c r="C1476" s="14"/>
      <c r="D1476" s="37"/>
      <c r="E1476" s="196"/>
      <c r="F1476" s="8"/>
      <c r="G1476" s="27"/>
      <c r="H1476" s="27"/>
    </row>
    <row r="1477" spans="1:8" ht="15">
      <c r="A1477"/>
      <c r="B1477"/>
      <c r="C1477" s="14"/>
      <c r="D1477" s="37"/>
      <c r="E1477" s="196"/>
      <c r="F1477" s="8"/>
      <c r="G1477" s="27"/>
      <c r="H1477" s="27"/>
    </row>
    <row r="1478" spans="1:8" ht="15">
      <c r="A1478"/>
      <c r="B1478"/>
      <c r="C1478" s="14"/>
      <c r="D1478" s="37"/>
      <c r="E1478" s="196"/>
      <c r="F1478" s="8"/>
      <c r="G1478" s="27"/>
      <c r="H1478" s="27"/>
    </row>
    <row r="1479" spans="1:8" ht="15">
      <c r="A1479"/>
      <c r="B1479"/>
      <c r="C1479" s="14"/>
      <c r="D1479" s="37"/>
      <c r="E1479" s="196"/>
      <c r="F1479" s="8"/>
      <c r="G1479" s="27"/>
      <c r="H1479" s="27"/>
    </row>
    <row r="1480" spans="1:8" ht="15">
      <c r="A1480"/>
      <c r="B1480"/>
      <c r="C1480" s="14"/>
      <c r="D1480" s="37"/>
      <c r="E1480" s="196"/>
      <c r="F1480" s="8"/>
      <c r="G1480" s="27"/>
      <c r="H1480" s="27"/>
    </row>
    <row r="1481" spans="1:8" ht="15">
      <c r="A1481"/>
      <c r="B1481"/>
      <c r="C1481" s="14"/>
      <c r="D1481" s="37"/>
      <c r="E1481" s="196"/>
      <c r="F1481" s="8"/>
      <c r="G1481" s="27"/>
      <c r="H1481" s="27"/>
    </row>
    <row r="1482" spans="1:8" ht="15">
      <c r="A1482"/>
      <c r="B1482"/>
      <c r="C1482" s="14"/>
      <c r="D1482" s="37"/>
      <c r="E1482" s="196"/>
      <c r="F1482" s="8"/>
      <c r="G1482" s="27"/>
      <c r="H1482" s="27"/>
    </row>
    <row r="1483" spans="1:8" ht="15">
      <c r="A1483"/>
      <c r="B1483"/>
      <c r="C1483" s="14"/>
      <c r="D1483" s="37"/>
      <c r="E1483" s="196"/>
      <c r="F1483" s="8"/>
      <c r="G1483" s="27"/>
      <c r="H1483" s="27"/>
    </row>
    <row r="1484" spans="1:8" ht="15">
      <c r="A1484"/>
      <c r="B1484"/>
      <c r="C1484" s="14"/>
      <c r="D1484" s="37"/>
      <c r="E1484" s="196"/>
      <c r="F1484" s="8"/>
      <c r="G1484" s="27"/>
      <c r="H1484" s="27"/>
    </row>
    <row r="1485" spans="1:8" ht="15">
      <c r="A1485"/>
      <c r="B1485"/>
      <c r="C1485" s="14"/>
      <c r="D1485" s="37"/>
      <c r="E1485" s="196"/>
      <c r="F1485" s="8"/>
      <c r="G1485" s="27"/>
      <c r="H1485" s="27"/>
    </row>
    <row r="1486" spans="1:8" ht="15">
      <c r="A1486"/>
      <c r="B1486"/>
      <c r="C1486" s="14"/>
      <c r="D1486" s="37"/>
      <c r="E1486" s="196"/>
      <c r="F1486" s="8"/>
      <c r="G1486" s="27"/>
      <c r="H1486" s="27"/>
    </row>
    <row r="1487" spans="1:8" ht="15">
      <c r="A1487"/>
      <c r="B1487"/>
      <c r="C1487" s="14"/>
      <c r="D1487" s="37"/>
      <c r="E1487" s="196"/>
      <c r="F1487" s="8"/>
      <c r="G1487" s="27"/>
      <c r="H1487" s="27"/>
    </row>
    <row r="1488" spans="1:8" ht="15">
      <c r="A1488"/>
      <c r="B1488"/>
      <c r="C1488" s="14"/>
      <c r="D1488" s="37"/>
      <c r="E1488" s="196"/>
      <c r="F1488" s="8"/>
      <c r="G1488" s="27"/>
      <c r="H1488" s="27"/>
    </row>
    <row r="1489" spans="1:8" ht="15">
      <c r="A1489"/>
      <c r="B1489"/>
      <c r="C1489" s="14"/>
      <c r="D1489" s="37"/>
      <c r="E1489" s="196"/>
      <c r="F1489" s="8"/>
      <c r="G1489" s="27"/>
      <c r="H1489" s="27"/>
    </row>
    <row r="1490" spans="1:8" ht="15">
      <c r="A1490"/>
      <c r="B1490"/>
      <c r="C1490" s="14"/>
      <c r="D1490" s="37"/>
      <c r="E1490" s="196"/>
      <c r="F1490" s="8"/>
      <c r="G1490" s="27"/>
      <c r="H1490" s="27"/>
    </row>
    <row r="1491" spans="1:8" ht="15">
      <c r="A1491"/>
      <c r="B1491"/>
      <c r="C1491" s="14"/>
      <c r="D1491" s="37"/>
      <c r="E1491" s="196"/>
      <c r="F1491" s="8"/>
      <c r="G1491" s="27"/>
      <c r="H1491" s="27"/>
    </row>
    <row r="1492" spans="1:8" ht="15">
      <c r="A1492"/>
      <c r="B1492"/>
      <c r="C1492" s="14"/>
      <c r="D1492" s="37"/>
      <c r="E1492" s="196"/>
      <c r="F1492" s="8"/>
      <c r="G1492" s="27"/>
      <c r="H1492" s="27"/>
    </row>
    <row r="1493" spans="1:8" ht="15">
      <c r="A1493"/>
      <c r="B1493"/>
      <c r="C1493" s="14"/>
      <c r="D1493" s="37"/>
      <c r="E1493" s="196"/>
      <c r="F1493" s="8"/>
      <c r="G1493" s="27"/>
      <c r="H1493" s="27"/>
    </row>
    <row r="1494" spans="1:8" ht="15">
      <c r="A1494"/>
      <c r="B1494"/>
      <c r="C1494" s="14"/>
      <c r="D1494" s="37"/>
      <c r="E1494" s="196"/>
      <c r="F1494" s="8"/>
      <c r="G1494" s="27"/>
      <c r="H1494" s="27"/>
    </row>
    <row r="1495" spans="1:8" ht="15">
      <c r="A1495"/>
      <c r="B1495"/>
      <c r="C1495" s="14"/>
      <c r="D1495" s="37"/>
      <c r="E1495" s="196"/>
      <c r="F1495" s="8"/>
      <c r="G1495" s="27"/>
      <c r="H1495" s="27"/>
    </row>
    <row r="1496" spans="1:8" ht="15">
      <c r="A1496"/>
      <c r="B1496"/>
      <c r="C1496" s="14"/>
      <c r="D1496" s="37"/>
      <c r="E1496" s="196"/>
      <c r="F1496" s="8"/>
      <c r="G1496" s="27"/>
      <c r="H1496" s="27"/>
    </row>
    <row r="1497" spans="1:8" ht="15">
      <c r="A1497"/>
      <c r="B1497"/>
      <c r="C1497" s="14"/>
      <c r="D1497" s="37"/>
      <c r="E1497" s="196"/>
      <c r="F1497" s="8"/>
      <c r="G1497" s="27"/>
      <c r="H1497" s="27"/>
    </row>
    <row r="1498" spans="1:8" ht="15">
      <c r="A1498"/>
      <c r="B1498"/>
      <c r="C1498" s="14"/>
      <c r="D1498" s="37"/>
      <c r="E1498" s="196"/>
      <c r="F1498" s="8"/>
      <c r="G1498" s="27"/>
      <c r="H1498" s="27"/>
    </row>
    <row r="1499" spans="1:8" ht="15">
      <c r="A1499"/>
      <c r="B1499"/>
      <c r="C1499" s="14"/>
      <c r="D1499" s="37"/>
      <c r="E1499" s="196"/>
      <c r="F1499" s="8"/>
      <c r="G1499" s="27"/>
      <c r="H1499" s="27"/>
    </row>
    <row r="1500" spans="1:8" ht="15">
      <c r="A1500"/>
      <c r="B1500"/>
      <c r="C1500" s="14"/>
      <c r="D1500" s="37"/>
      <c r="E1500" s="196"/>
      <c r="F1500" s="8"/>
      <c r="G1500" s="27"/>
      <c r="H1500" s="27"/>
    </row>
    <row r="1501" spans="1:8" ht="15">
      <c r="A1501"/>
      <c r="B1501"/>
      <c r="C1501" s="14"/>
      <c r="D1501" s="37"/>
      <c r="E1501" s="196"/>
      <c r="F1501" s="8"/>
      <c r="G1501" s="27"/>
      <c r="H1501" s="27"/>
    </row>
    <row r="1502" spans="1:8" ht="15">
      <c r="A1502"/>
      <c r="B1502"/>
      <c r="C1502" s="14"/>
      <c r="D1502" s="37"/>
      <c r="E1502" s="196"/>
      <c r="F1502" s="8"/>
      <c r="G1502" s="27"/>
      <c r="H1502" s="27"/>
    </row>
    <row r="1503" spans="1:8" ht="15">
      <c r="A1503"/>
      <c r="B1503"/>
      <c r="C1503" s="14"/>
      <c r="D1503" s="37"/>
      <c r="E1503" s="196"/>
      <c r="F1503" s="8"/>
      <c r="G1503" s="27"/>
      <c r="H1503" s="27"/>
    </row>
    <row r="1504" spans="1:8" ht="15">
      <c r="A1504"/>
      <c r="B1504"/>
      <c r="C1504" s="14"/>
      <c r="D1504" s="37"/>
      <c r="E1504" s="196"/>
      <c r="F1504" s="8"/>
      <c r="G1504" s="27"/>
      <c r="H1504" s="27"/>
    </row>
    <row r="1505" spans="1:8" ht="15">
      <c r="A1505"/>
      <c r="B1505"/>
      <c r="C1505" s="14"/>
      <c r="D1505" s="37"/>
      <c r="E1505" s="196"/>
      <c r="F1505" s="8"/>
      <c r="G1505" s="27"/>
      <c r="H1505" s="27"/>
    </row>
    <row r="1506" spans="1:8" ht="15">
      <c r="A1506"/>
      <c r="B1506"/>
      <c r="C1506" s="14"/>
      <c r="D1506" s="37"/>
      <c r="E1506" s="196"/>
      <c r="F1506" s="8"/>
      <c r="G1506" s="27"/>
      <c r="H1506" s="27"/>
    </row>
    <row r="1507" spans="1:8" ht="15">
      <c r="A1507"/>
      <c r="B1507"/>
      <c r="C1507" s="14"/>
      <c r="D1507" s="37"/>
      <c r="E1507" s="196"/>
      <c r="F1507" s="8"/>
      <c r="G1507" s="27"/>
      <c r="H1507" s="27"/>
    </row>
    <row r="1508" spans="1:8" ht="15">
      <c r="A1508"/>
      <c r="B1508"/>
      <c r="C1508" s="14"/>
      <c r="D1508" s="37"/>
      <c r="E1508" s="196"/>
      <c r="F1508" s="8"/>
      <c r="G1508" s="27"/>
      <c r="H1508" s="27"/>
    </row>
    <row r="1509" spans="1:8" ht="15">
      <c r="A1509"/>
      <c r="B1509"/>
      <c r="C1509" s="14"/>
      <c r="D1509" s="37"/>
      <c r="E1509" s="196"/>
      <c r="F1509" s="8"/>
      <c r="G1509" s="27"/>
      <c r="H1509" s="27"/>
    </row>
    <row r="1510" spans="1:8" ht="15">
      <c r="A1510"/>
      <c r="B1510"/>
      <c r="C1510" s="14"/>
      <c r="D1510" s="37"/>
      <c r="E1510" s="196"/>
      <c r="F1510" s="8"/>
      <c r="G1510" s="27"/>
      <c r="H1510" s="27"/>
    </row>
    <row r="1511" spans="1:8" ht="15">
      <c r="A1511"/>
      <c r="B1511"/>
      <c r="C1511" s="14"/>
      <c r="D1511" s="37"/>
      <c r="E1511" s="196"/>
      <c r="F1511" s="8"/>
      <c r="G1511" s="27"/>
      <c r="H1511" s="27"/>
    </row>
    <row r="1512" spans="1:8" ht="15">
      <c r="A1512"/>
      <c r="B1512"/>
      <c r="C1512" s="14"/>
      <c r="D1512" s="37"/>
      <c r="E1512" s="196"/>
      <c r="F1512" s="8"/>
      <c r="G1512" s="27"/>
      <c r="H1512" s="27"/>
    </row>
    <row r="1513" spans="1:8" ht="15">
      <c r="A1513"/>
      <c r="B1513"/>
      <c r="C1513" s="14"/>
      <c r="D1513" s="37"/>
      <c r="E1513" s="196"/>
      <c r="F1513" s="8"/>
      <c r="G1513" s="27"/>
      <c r="H1513" s="27"/>
    </row>
    <row r="1514" spans="1:8" ht="15">
      <c r="A1514"/>
      <c r="B1514"/>
      <c r="C1514" s="14"/>
      <c r="D1514" s="37"/>
      <c r="E1514" s="196"/>
      <c r="F1514" s="8"/>
      <c r="G1514" s="27"/>
      <c r="H1514" s="27"/>
    </row>
    <row r="1515" spans="1:8" ht="15">
      <c r="A1515"/>
      <c r="B1515"/>
      <c r="C1515" s="14"/>
      <c r="D1515" s="37"/>
      <c r="E1515" s="196"/>
      <c r="F1515" s="8"/>
      <c r="G1515" s="27"/>
      <c r="H1515" s="27"/>
    </row>
    <row r="1516" spans="1:8" ht="15">
      <c r="A1516"/>
      <c r="B1516"/>
      <c r="C1516" s="14"/>
      <c r="D1516" s="37"/>
      <c r="E1516" s="196"/>
      <c r="F1516" s="8"/>
      <c r="G1516" s="27"/>
      <c r="H1516" s="27"/>
    </row>
    <row r="1517" spans="1:8" ht="15">
      <c r="A1517"/>
      <c r="B1517"/>
      <c r="C1517" s="14"/>
      <c r="D1517" s="37"/>
      <c r="E1517" s="196"/>
      <c r="F1517" s="8"/>
      <c r="G1517" s="27"/>
      <c r="H1517" s="27"/>
    </row>
    <row r="1518" spans="1:8" ht="15">
      <c r="A1518"/>
      <c r="B1518"/>
      <c r="C1518" s="14"/>
      <c r="D1518" s="37"/>
      <c r="E1518" s="196"/>
      <c r="F1518" s="8"/>
      <c r="G1518" s="27"/>
      <c r="H1518" s="27"/>
    </row>
    <row r="1519" spans="1:8" ht="15">
      <c r="A1519"/>
      <c r="B1519"/>
      <c r="C1519" s="14"/>
      <c r="D1519" s="37"/>
      <c r="E1519" s="196"/>
      <c r="F1519" s="8"/>
      <c r="G1519" s="27"/>
      <c r="H1519" s="27"/>
    </row>
    <row r="1520" spans="1:8" ht="15">
      <c r="A1520"/>
      <c r="B1520"/>
      <c r="C1520" s="14"/>
      <c r="D1520" s="37"/>
      <c r="E1520" s="196"/>
      <c r="F1520" s="8"/>
      <c r="G1520" s="27"/>
      <c r="H1520" s="27"/>
    </row>
    <row r="1521" spans="1:8" ht="15">
      <c r="A1521"/>
      <c r="B1521"/>
      <c r="C1521" s="14"/>
      <c r="D1521" s="37"/>
      <c r="E1521" s="196"/>
      <c r="F1521" s="8"/>
      <c r="G1521" s="27"/>
      <c r="H1521" s="27"/>
    </row>
    <row r="1522" spans="1:8" ht="15">
      <c r="A1522"/>
      <c r="B1522"/>
      <c r="C1522" s="14"/>
      <c r="D1522" s="37"/>
      <c r="E1522" s="196"/>
      <c r="F1522" s="8"/>
      <c r="G1522" s="27"/>
      <c r="H1522" s="27"/>
    </row>
    <row r="1523" spans="1:8" ht="15">
      <c r="A1523"/>
      <c r="B1523"/>
      <c r="C1523" s="14"/>
      <c r="D1523" s="37"/>
      <c r="E1523" s="196"/>
      <c r="F1523" s="8"/>
      <c r="G1523" s="27"/>
      <c r="H1523" s="27"/>
    </row>
    <row r="1524" spans="1:8" ht="15">
      <c r="A1524"/>
      <c r="B1524"/>
      <c r="C1524" s="14"/>
      <c r="D1524" s="37"/>
      <c r="E1524" s="196"/>
      <c r="F1524" s="8"/>
      <c r="G1524" s="27"/>
      <c r="H1524" s="27"/>
    </row>
    <row r="1525" spans="1:8" ht="15">
      <c r="A1525"/>
      <c r="B1525"/>
      <c r="C1525" s="14"/>
      <c r="D1525" s="37"/>
      <c r="E1525" s="196"/>
      <c r="F1525" s="8"/>
      <c r="G1525" s="27"/>
      <c r="H1525" s="27"/>
    </row>
    <row r="1526" spans="1:8" ht="15">
      <c r="A1526"/>
      <c r="B1526"/>
      <c r="C1526" s="14"/>
      <c r="D1526" s="37"/>
      <c r="E1526" s="196"/>
      <c r="F1526" s="8"/>
      <c r="G1526" s="27"/>
      <c r="H1526" s="27"/>
    </row>
    <row r="1527" spans="1:8" ht="15">
      <c r="A1527"/>
      <c r="B1527"/>
      <c r="C1527" s="14"/>
      <c r="D1527" s="37"/>
      <c r="E1527" s="196"/>
      <c r="F1527" s="8"/>
      <c r="G1527" s="27"/>
      <c r="H1527" s="27"/>
    </row>
    <row r="1528" spans="1:8" ht="15">
      <c r="A1528"/>
      <c r="B1528"/>
      <c r="C1528" s="14"/>
      <c r="D1528" s="37"/>
      <c r="E1528" s="196"/>
      <c r="F1528" s="8"/>
      <c r="G1528" s="27"/>
      <c r="H1528" s="27"/>
    </row>
    <row r="1529" spans="1:8" ht="15">
      <c r="A1529"/>
      <c r="B1529"/>
      <c r="C1529" s="14"/>
      <c r="D1529" s="37"/>
      <c r="E1529" s="196"/>
      <c r="F1529" s="8"/>
      <c r="G1529" s="27"/>
      <c r="H1529" s="27"/>
    </row>
    <row r="1530" spans="1:8" ht="15">
      <c r="A1530"/>
      <c r="B1530"/>
      <c r="C1530" s="14"/>
      <c r="D1530" s="37"/>
      <c r="E1530" s="196"/>
      <c r="F1530" s="8"/>
      <c r="G1530" s="27"/>
      <c r="H1530" s="27"/>
    </row>
    <row r="1531" spans="1:8" ht="15">
      <c r="A1531"/>
      <c r="B1531"/>
      <c r="C1531" s="14"/>
      <c r="D1531" s="37"/>
      <c r="E1531" s="196"/>
      <c r="F1531" s="8"/>
      <c r="G1531" s="27"/>
      <c r="H1531" s="27"/>
    </row>
    <row r="1532" spans="1:8" ht="15">
      <c r="A1532"/>
      <c r="B1532"/>
      <c r="C1532" s="14"/>
      <c r="D1532" s="37"/>
      <c r="E1532" s="196"/>
      <c r="F1532" s="8"/>
      <c r="G1532" s="27"/>
      <c r="H1532" s="27"/>
    </row>
    <row r="1533" spans="1:8" ht="15">
      <c r="A1533"/>
      <c r="B1533"/>
      <c r="C1533" s="14"/>
      <c r="D1533" s="37"/>
      <c r="E1533" s="196"/>
      <c r="F1533" s="8"/>
      <c r="G1533" s="27"/>
      <c r="H1533" s="27"/>
    </row>
    <row r="1534" spans="1:8" ht="15">
      <c r="A1534"/>
      <c r="B1534"/>
      <c r="C1534" s="14"/>
      <c r="D1534" s="37"/>
      <c r="E1534" s="196"/>
      <c r="F1534" s="8"/>
      <c r="G1534" s="27"/>
      <c r="H1534" s="27"/>
    </row>
    <row r="1535" spans="1:8" ht="15">
      <c r="A1535"/>
      <c r="B1535"/>
      <c r="C1535" s="14"/>
      <c r="D1535" s="37"/>
      <c r="E1535" s="196"/>
      <c r="F1535" s="8"/>
      <c r="G1535" s="27"/>
      <c r="H1535" s="27"/>
    </row>
    <row r="1536" spans="1:8" ht="15">
      <c r="A1536"/>
      <c r="B1536"/>
      <c r="C1536" s="14"/>
      <c r="D1536" s="37"/>
      <c r="E1536" s="196"/>
      <c r="F1536" s="8"/>
      <c r="G1536" s="27"/>
      <c r="H1536" s="27"/>
    </row>
    <row r="1537" spans="1:8" ht="15">
      <c r="A1537"/>
      <c r="B1537"/>
      <c r="C1537" s="14"/>
      <c r="D1537" s="37"/>
      <c r="E1537" s="196"/>
      <c r="F1537" s="8"/>
      <c r="G1537" s="27"/>
      <c r="H1537" s="27"/>
    </row>
    <row r="1538" spans="1:8" ht="15">
      <c r="A1538"/>
      <c r="B1538"/>
      <c r="C1538" s="14"/>
      <c r="D1538" s="37"/>
      <c r="E1538" s="196"/>
      <c r="F1538" s="8"/>
      <c r="G1538" s="27"/>
      <c r="H1538" s="27"/>
    </row>
    <row r="1539" spans="1:8" ht="15">
      <c r="A1539"/>
      <c r="B1539"/>
      <c r="C1539" s="14"/>
      <c r="D1539" s="37"/>
      <c r="E1539" s="196"/>
      <c r="F1539" s="8"/>
      <c r="G1539" s="27"/>
      <c r="H1539" s="27"/>
    </row>
    <row r="1540" spans="1:8" ht="15">
      <c r="A1540"/>
      <c r="B1540"/>
      <c r="C1540" s="14"/>
      <c r="D1540" s="37"/>
      <c r="E1540" s="196"/>
      <c r="F1540" s="8"/>
      <c r="G1540" s="27"/>
      <c r="H1540" s="27"/>
    </row>
    <row r="1541" spans="1:8" ht="15">
      <c r="A1541"/>
      <c r="B1541"/>
      <c r="C1541" s="14"/>
      <c r="D1541" s="37"/>
      <c r="E1541" s="196"/>
      <c r="F1541" s="8"/>
      <c r="G1541" s="27"/>
      <c r="H1541" s="27"/>
    </row>
    <row r="1542" spans="1:8" ht="15">
      <c r="A1542"/>
      <c r="B1542"/>
      <c r="C1542" s="14"/>
      <c r="D1542" s="37"/>
      <c r="E1542" s="196"/>
      <c r="F1542" s="8"/>
      <c r="G1542" s="27"/>
      <c r="H1542" s="27"/>
    </row>
    <row r="1543" spans="1:8" ht="15">
      <c r="A1543"/>
      <c r="B1543"/>
      <c r="C1543" s="14"/>
      <c r="D1543" s="37"/>
      <c r="E1543" s="196"/>
      <c r="F1543" s="8"/>
      <c r="G1543" s="27"/>
      <c r="H1543" s="27"/>
    </row>
    <row r="1544" spans="1:8" ht="15">
      <c r="A1544"/>
      <c r="B1544"/>
      <c r="C1544" s="14"/>
      <c r="D1544" s="37"/>
      <c r="E1544" s="196"/>
      <c r="F1544" s="8"/>
      <c r="G1544" s="27"/>
      <c r="H1544" s="27"/>
    </row>
    <row r="1545" spans="1:8" ht="15">
      <c r="A1545"/>
      <c r="B1545"/>
      <c r="C1545" s="14"/>
      <c r="D1545" s="37"/>
      <c r="E1545" s="196"/>
      <c r="F1545" s="8"/>
      <c r="G1545" s="27"/>
      <c r="H1545" s="27"/>
    </row>
    <row r="1546" spans="1:8" ht="15">
      <c r="A1546"/>
      <c r="B1546"/>
      <c r="C1546" s="14"/>
      <c r="D1546" s="37"/>
      <c r="E1546" s="196"/>
      <c r="F1546" s="8"/>
      <c r="G1546" s="27"/>
      <c r="H1546" s="27"/>
    </row>
    <row r="1547" spans="1:8" ht="15">
      <c r="A1547"/>
      <c r="B1547"/>
      <c r="C1547" s="14"/>
      <c r="D1547" s="37"/>
      <c r="E1547" s="196"/>
      <c r="F1547" s="8"/>
      <c r="G1547" s="27"/>
      <c r="H1547" s="27"/>
    </row>
    <row r="1548" spans="1:8" ht="15">
      <c r="A1548"/>
      <c r="B1548"/>
      <c r="C1548" s="14"/>
      <c r="D1548" s="37"/>
      <c r="E1548" s="196"/>
      <c r="F1548" s="8"/>
      <c r="G1548" s="27"/>
      <c r="H1548" s="27"/>
    </row>
    <row r="1549" spans="1:8" ht="15">
      <c r="A1549"/>
      <c r="B1549"/>
      <c r="C1549" s="14"/>
      <c r="D1549" s="37"/>
      <c r="E1549" s="196"/>
      <c r="F1549" s="8"/>
      <c r="G1549" s="27"/>
      <c r="H1549" s="27"/>
    </row>
    <row r="1550" spans="1:8" ht="15">
      <c r="A1550"/>
      <c r="B1550"/>
      <c r="C1550" s="14"/>
      <c r="D1550" s="37"/>
      <c r="E1550" s="196"/>
      <c r="F1550" s="8"/>
      <c r="G1550" s="27"/>
      <c r="H1550" s="27"/>
    </row>
    <row r="1551" spans="1:8" ht="15">
      <c r="A1551"/>
      <c r="B1551"/>
      <c r="C1551" s="14"/>
      <c r="D1551" s="37"/>
      <c r="E1551" s="196"/>
      <c r="F1551" s="8"/>
      <c r="G1551" s="27"/>
      <c r="H1551" s="27"/>
    </row>
    <row r="1552" spans="1:8" ht="15">
      <c r="A1552"/>
      <c r="B1552"/>
      <c r="C1552" s="14"/>
      <c r="D1552" s="37"/>
      <c r="E1552" s="196"/>
      <c r="F1552" s="8"/>
      <c r="G1552" s="27"/>
      <c r="H1552" s="27"/>
    </row>
    <row r="1553" spans="1:8" ht="15">
      <c r="A1553"/>
      <c r="B1553"/>
      <c r="C1553" s="14"/>
      <c r="D1553" s="37"/>
      <c r="E1553" s="196"/>
      <c r="F1553" s="8"/>
      <c r="G1553" s="27"/>
      <c r="H1553" s="27"/>
    </row>
    <row r="1554" spans="1:8" ht="15">
      <c r="A1554"/>
      <c r="B1554"/>
      <c r="C1554" s="14"/>
      <c r="D1554" s="37"/>
      <c r="E1554" s="196"/>
      <c r="F1554" s="8"/>
      <c r="G1554" s="27"/>
      <c r="H1554" s="27"/>
    </row>
    <row r="1555" spans="1:8" ht="15">
      <c r="A1555"/>
      <c r="B1555"/>
      <c r="C1555" s="14"/>
      <c r="D1555" s="37"/>
      <c r="E1555" s="196"/>
      <c r="F1555" s="8"/>
      <c r="G1555" s="27"/>
      <c r="H1555" s="27"/>
    </row>
    <row r="1556" spans="1:8" ht="15">
      <c r="A1556"/>
      <c r="B1556"/>
      <c r="C1556" s="14"/>
      <c r="D1556" s="37"/>
      <c r="E1556" s="196"/>
      <c r="F1556" s="8"/>
      <c r="G1556" s="27"/>
      <c r="H1556" s="27"/>
    </row>
    <row r="1557" spans="1:8" ht="15">
      <c r="A1557"/>
      <c r="B1557"/>
      <c r="C1557" s="14"/>
      <c r="D1557" s="37"/>
      <c r="E1557" s="196"/>
      <c r="F1557" s="8"/>
      <c r="G1557" s="27"/>
      <c r="H1557" s="27"/>
    </row>
    <row r="1558" spans="1:8" ht="15">
      <c r="A1558"/>
      <c r="B1558"/>
      <c r="C1558" s="14"/>
      <c r="D1558" s="37"/>
      <c r="E1558" s="196"/>
      <c r="F1558" s="8"/>
      <c r="G1558" s="27"/>
      <c r="H1558" s="27"/>
    </row>
    <row r="1559" spans="1:8" ht="15">
      <c r="A1559"/>
      <c r="B1559"/>
      <c r="C1559" s="14"/>
      <c r="D1559" s="37"/>
      <c r="E1559" s="196"/>
      <c r="F1559" s="8"/>
      <c r="G1559" s="27"/>
      <c r="H1559" s="27"/>
    </row>
    <row r="1560" spans="1:8" ht="15">
      <c r="A1560"/>
      <c r="B1560"/>
      <c r="C1560" s="14"/>
      <c r="D1560" s="37"/>
      <c r="E1560" s="196"/>
      <c r="F1560" s="8"/>
      <c r="G1560" s="27"/>
      <c r="H1560" s="27"/>
    </row>
    <row r="1561" spans="1:8" ht="15">
      <c r="A1561"/>
      <c r="B1561"/>
      <c r="C1561" s="14"/>
      <c r="D1561" s="37"/>
      <c r="E1561" s="196"/>
      <c r="F1561" s="8"/>
      <c r="G1561" s="27"/>
      <c r="H1561" s="27"/>
    </row>
    <row r="1562" spans="1:8" ht="15">
      <c r="A1562"/>
      <c r="B1562"/>
      <c r="C1562" s="14"/>
      <c r="D1562" s="37"/>
      <c r="E1562" s="196"/>
      <c r="F1562" s="8"/>
      <c r="G1562" s="27"/>
      <c r="H1562" s="27"/>
    </row>
    <row r="1563" spans="1:8" ht="15">
      <c r="A1563"/>
      <c r="B1563"/>
      <c r="C1563" s="14"/>
      <c r="D1563" s="37"/>
      <c r="E1563" s="196"/>
      <c r="F1563" s="8"/>
      <c r="G1563" s="27"/>
      <c r="H1563" s="27"/>
    </row>
    <row r="1564" spans="1:8" ht="15">
      <c r="A1564"/>
      <c r="B1564"/>
      <c r="C1564" s="14"/>
      <c r="D1564" s="37"/>
      <c r="E1564" s="196"/>
      <c r="F1564" s="8"/>
      <c r="G1564" s="27"/>
      <c r="H1564" s="27"/>
    </row>
    <row r="1565" spans="1:8" ht="15">
      <c r="A1565"/>
      <c r="B1565"/>
      <c r="C1565" s="14"/>
      <c r="D1565" s="37"/>
      <c r="E1565" s="196"/>
      <c r="F1565" s="8"/>
      <c r="G1565" s="27"/>
      <c r="H1565" s="27"/>
    </row>
    <row r="1566" spans="1:8" ht="15">
      <c r="A1566"/>
      <c r="B1566"/>
      <c r="C1566" s="14"/>
      <c r="D1566" s="37"/>
      <c r="E1566" s="196"/>
      <c r="F1566" s="8"/>
      <c r="G1566" s="27"/>
      <c r="H1566" s="27"/>
    </row>
    <row r="1567" spans="1:8" ht="15">
      <c r="A1567"/>
      <c r="B1567"/>
      <c r="C1567" s="14"/>
      <c r="D1567" s="37"/>
      <c r="E1567" s="196"/>
      <c r="F1567" s="8"/>
      <c r="G1567" s="27"/>
      <c r="H1567" s="27"/>
    </row>
    <row r="1568" spans="1:8" ht="15">
      <c r="A1568"/>
      <c r="B1568"/>
      <c r="C1568" s="14"/>
      <c r="D1568" s="37"/>
      <c r="E1568" s="196"/>
      <c r="F1568" s="8"/>
      <c r="G1568" s="27"/>
      <c r="H1568" s="27"/>
    </row>
    <row r="1569" spans="1:8" ht="15">
      <c r="A1569"/>
      <c r="B1569"/>
      <c r="C1569" s="14"/>
      <c r="D1569" s="37"/>
      <c r="E1569" s="196"/>
      <c r="F1569" s="8"/>
      <c r="G1569" s="27"/>
      <c r="H1569" s="27"/>
    </row>
    <row r="1570" spans="1:8" ht="15">
      <c r="A1570"/>
      <c r="B1570"/>
      <c r="C1570" s="14"/>
      <c r="D1570" s="37"/>
      <c r="E1570" s="196"/>
      <c r="F1570" s="8"/>
      <c r="G1570" s="27"/>
      <c r="H1570" s="27"/>
    </row>
    <row r="1571" spans="1:8" ht="15">
      <c r="A1571"/>
      <c r="B1571"/>
      <c r="C1571" s="14"/>
      <c r="D1571" s="37"/>
      <c r="E1571" s="196"/>
      <c r="F1571" s="8"/>
      <c r="G1571" s="27"/>
      <c r="H1571" s="27"/>
    </row>
    <row r="1572" spans="1:8" ht="15">
      <c r="A1572"/>
      <c r="B1572"/>
      <c r="C1572" s="14"/>
      <c r="D1572" s="37"/>
      <c r="E1572" s="196"/>
      <c r="F1572" s="8"/>
      <c r="G1572" s="27"/>
      <c r="H1572" s="27"/>
    </row>
    <row r="1573" spans="1:8" ht="15">
      <c r="A1573"/>
      <c r="B1573"/>
      <c r="C1573" s="14"/>
      <c r="D1573" s="37"/>
      <c r="E1573" s="196"/>
      <c r="F1573" s="8"/>
      <c r="G1573" s="27"/>
      <c r="H1573" s="27"/>
    </row>
    <row r="1574" spans="1:8" ht="15">
      <c r="A1574"/>
      <c r="B1574"/>
      <c r="C1574" s="14"/>
      <c r="D1574" s="37"/>
      <c r="E1574" s="196"/>
      <c r="F1574" s="8"/>
      <c r="G1574" s="27"/>
      <c r="H1574" s="27"/>
    </row>
    <row r="1575" spans="1:8" ht="15">
      <c r="A1575"/>
      <c r="B1575"/>
      <c r="C1575" s="14"/>
      <c r="D1575" s="37"/>
      <c r="E1575" s="196"/>
      <c r="F1575" s="8"/>
      <c r="G1575" s="27"/>
      <c r="H1575" s="27"/>
    </row>
    <row r="1576" spans="1:8" ht="15">
      <c r="A1576"/>
      <c r="B1576"/>
      <c r="C1576" s="14"/>
      <c r="D1576" s="37"/>
      <c r="E1576" s="196"/>
      <c r="F1576" s="8"/>
      <c r="G1576" s="27"/>
      <c r="H1576" s="27"/>
    </row>
    <row r="1577" spans="1:8" ht="15">
      <c r="A1577"/>
      <c r="B1577"/>
      <c r="C1577" s="14"/>
      <c r="D1577" s="37"/>
      <c r="E1577" s="196"/>
      <c r="F1577" s="8"/>
      <c r="G1577" s="27"/>
      <c r="H1577" s="27"/>
    </row>
    <row r="1578" spans="1:8" ht="15">
      <c r="A1578"/>
      <c r="B1578"/>
      <c r="C1578" s="14"/>
      <c r="D1578" s="37"/>
      <c r="E1578" s="196"/>
      <c r="F1578" s="8"/>
      <c r="G1578" s="27"/>
      <c r="H1578" s="27"/>
    </row>
    <row r="1579" spans="1:8" ht="15">
      <c r="A1579"/>
      <c r="B1579"/>
      <c r="C1579" s="14"/>
      <c r="D1579" s="37"/>
      <c r="E1579" s="196"/>
      <c r="F1579" s="8"/>
      <c r="G1579" s="27"/>
      <c r="H1579" s="27"/>
    </row>
    <row r="1580" spans="1:8" ht="15">
      <c r="A1580"/>
      <c r="B1580"/>
      <c r="C1580" s="14"/>
      <c r="D1580" s="37"/>
      <c r="E1580" s="196"/>
      <c r="F1580" s="8"/>
      <c r="G1580" s="27"/>
      <c r="H1580" s="27"/>
    </row>
    <row r="1581" spans="1:8" ht="15">
      <c r="A1581"/>
      <c r="B1581"/>
      <c r="C1581" s="14"/>
      <c r="D1581" s="37"/>
      <c r="E1581" s="196"/>
      <c r="F1581" s="8"/>
      <c r="G1581" s="27"/>
      <c r="H1581" s="27"/>
    </row>
    <row r="1582" spans="1:8" ht="15">
      <c r="A1582"/>
      <c r="B1582"/>
      <c r="C1582" s="14"/>
      <c r="D1582" s="37"/>
      <c r="E1582" s="196"/>
      <c r="F1582" s="8"/>
      <c r="G1582" s="27"/>
      <c r="H1582" s="27"/>
    </row>
    <row r="1583" spans="1:8" ht="15">
      <c r="A1583"/>
      <c r="B1583"/>
      <c r="C1583" s="14"/>
      <c r="D1583" s="37"/>
      <c r="E1583" s="196"/>
      <c r="F1583" s="8"/>
      <c r="G1583" s="27"/>
      <c r="H1583" s="27"/>
    </row>
    <row r="1584" spans="1:8" ht="15">
      <c r="A1584"/>
      <c r="B1584"/>
      <c r="C1584" s="14"/>
      <c r="D1584" s="37"/>
      <c r="E1584" s="196"/>
      <c r="F1584" s="8"/>
      <c r="G1584" s="27"/>
      <c r="H1584" s="27"/>
    </row>
    <row r="1585" spans="1:8" ht="15">
      <c r="A1585"/>
      <c r="B1585"/>
      <c r="C1585" s="14"/>
      <c r="D1585" s="37"/>
      <c r="E1585" s="196"/>
      <c r="F1585" s="8"/>
      <c r="G1585" s="27"/>
      <c r="H1585" s="27"/>
    </row>
    <row r="1586" spans="1:8" ht="15">
      <c r="A1586"/>
      <c r="B1586"/>
      <c r="C1586" s="14"/>
      <c r="D1586" s="37"/>
      <c r="E1586" s="196"/>
      <c r="F1586" s="8"/>
      <c r="G1586" s="27"/>
      <c r="H1586" s="27"/>
    </row>
    <row r="1587" spans="1:8" ht="15">
      <c r="A1587"/>
      <c r="B1587"/>
      <c r="C1587" s="14"/>
      <c r="D1587" s="37"/>
      <c r="E1587" s="196"/>
      <c r="F1587" s="8"/>
      <c r="G1587" s="27"/>
      <c r="H1587" s="27"/>
    </row>
    <row r="1588" spans="1:8" ht="15">
      <c r="A1588"/>
      <c r="B1588"/>
      <c r="C1588" s="14"/>
      <c r="D1588" s="37"/>
      <c r="E1588" s="196"/>
      <c r="F1588" s="8"/>
      <c r="G1588" s="27"/>
      <c r="H1588" s="27"/>
    </row>
    <row r="1589" spans="1:8" ht="15">
      <c r="A1589"/>
      <c r="B1589"/>
      <c r="C1589" s="14"/>
      <c r="D1589" s="37"/>
      <c r="E1589" s="196"/>
      <c r="F1589" s="8"/>
      <c r="G1589" s="27"/>
      <c r="H1589" s="27"/>
    </row>
    <row r="1590" spans="1:8" ht="15">
      <c r="A1590"/>
      <c r="B1590"/>
      <c r="C1590" s="14"/>
      <c r="D1590" s="37"/>
      <c r="E1590" s="196"/>
      <c r="F1590" s="8"/>
      <c r="G1590" s="27"/>
      <c r="H1590" s="27"/>
    </row>
    <row r="1591" spans="1:8" ht="15">
      <c r="A1591"/>
      <c r="B1591"/>
      <c r="C1591" s="14"/>
      <c r="D1591" s="37"/>
      <c r="E1591" s="196"/>
      <c r="F1591" s="8"/>
      <c r="G1591" s="27"/>
      <c r="H1591" s="27"/>
    </row>
    <row r="1592" spans="1:8" ht="15">
      <c r="A1592"/>
      <c r="B1592"/>
      <c r="C1592" s="14"/>
      <c r="D1592" s="37"/>
      <c r="E1592" s="196"/>
      <c r="F1592" s="8"/>
      <c r="G1592" s="27"/>
      <c r="H1592" s="27"/>
    </row>
    <row r="1593" spans="1:8" ht="15">
      <c r="A1593"/>
      <c r="B1593"/>
      <c r="C1593" s="14"/>
      <c r="D1593" s="37"/>
      <c r="E1593" s="196"/>
      <c r="F1593" s="8"/>
      <c r="G1593" s="27"/>
      <c r="H1593" s="27"/>
    </row>
    <row r="1594" spans="1:8" ht="15">
      <c r="A1594"/>
      <c r="B1594"/>
      <c r="C1594" s="14"/>
      <c r="D1594" s="37"/>
      <c r="E1594" s="196"/>
      <c r="F1594" s="8"/>
      <c r="G1594" s="27"/>
      <c r="H1594" s="27"/>
    </row>
    <row r="1595" spans="1:8" ht="15">
      <c r="A1595"/>
      <c r="B1595"/>
      <c r="C1595" s="14"/>
      <c r="D1595" s="37"/>
      <c r="E1595" s="196"/>
      <c r="F1595" s="8"/>
      <c r="G1595" s="27"/>
      <c r="H1595" s="27"/>
    </row>
    <row r="1596" spans="1:8" ht="15">
      <c r="A1596"/>
      <c r="B1596"/>
      <c r="C1596" s="14"/>
      <c r="D1596" s="37"/>
      <c r="E1596" s="196"/>
      <c r="F1596" s="8"/>
      <c r="G1596" s="27"/>
      <c r="H1596" s="27"/>
    </row>
    <row r="1597" spans="1:8" ht="15">
      <c r="A1597"/>
      <c r="B1597"/>
      <c r="C1597" s="14"/>
      <c r="D1597" s="37"/>
      <c r="E1597" s="196"/>
      <c r="F1597" s="8"/>
      <c r="G1597" s="27"/>
      <c r="H1597" s="27"/>
    </row>
    <row r="1598" spans="1:8" ht="15">
      <c r="A1598"/>
      <c r="B1598"/>
      <c r="C1598" s="14"/>
      <c r="D1598" s="37"/>
      <c r="E1598" s="196"/>
      <c r="F1598" s="8"/>
      <c r="G1598" s="27"/>
      <c r="H1598" s="27"/>
    </row>
    <row r="1599" spans="1:8" ht="15">
      <c r="A1599"/>
      <c r="B1599"/>
      <c r="C1599" s="14"/>
      <c r="D1599" s="37"/>
      <c r="E1599" s="196"/>
      <c r="F1599" s="8"/>
      <c r="G1599" s="27"/>
      <c r="H1599" s="27"/>
    </row>
    <row r="1600" spans="1:8" ht="15">
      <c r="A1600"/>
      <c r="B1600"/>
      <c r="C1600" s="14"/>
      <c r="D1600" s="37"/>
      <c r="E1600" s="196"/>
      <c r="F1600" s="8"/>
      <c r="G1600" s="27"/>
      <c r="H1600" s="27"/>
    </row>
    <row r="1601" spans="1:8" ht="15">
      <c r="A1601"/>
      <c r="B1601"/>
      <c r="C1601" s="14"/>
      <c r="D1601" s="37"/>
      <c r="E1601" s="196"/>
      <c r="F1601" s="8"/>
      <c r="G1601" s="27"/>
      <c r="H1601" s="27"/>
    </row>
    <row r="1602" spans="1:8" ht="15">
      <c r="A1602"/>
      <c r="B1602"/>
      <c r="C1602" s="14"/>
      <c r="D1602" s="37"/>
      <c r="E1602" s="196"/>
      <c r="F1602" s="8"/>
      <c r="G1602" s="27"/>
      <c r="H1602" s="27"/>
    </row>
    <row r="1603" spans="1:8" ht="15">
      <c r="A1603"/>
      <c r="B1603"/>
      <c r="C1603" s="14"/>
      <c r="D1603" s="37"/>
      <c r="E1603" s="196"/>
      <c r="F1603" s="8"/>
      <c r="G1603" s="27"/>
      <c r="H1603" s="27"/>
    </row>
    <row r="1604" spans="1:8" ht="15">
      <c r="A1604"/>
      <c r="B1604"/>
      <c r="C1604" s="14"/>
      <c r="D1604" s="37"/>
      <c r="E1604" s="196"/>
      <c r="F1604" s="8"/>
      <c r="G1604" s="27"/>
      <c r="H1604" s="27"/>
    </row>
    <row r="1605" spans="1:8" ht="15">
      <c r="A1605"/>
      <c r="B1605"/>
      <c r="C1605" s="14"/>
      <c r="D1605" s="37"/>
      <c r="E1605" s="196"/>
      <c r="F1605" s="8"/>
      <c r="G1605" s="27"/>
      <c r="H1605" s="27"/>
    </row>
    <row r="1606" spans="1:8" ht="15">
      <c r="A1606"/>
      <c r="B1606"/>
      <c r="C1606" s="14"/>
      <c r="D1606" s="37"/>
      <c r="E1606" s="196"/>
      <c r="F1606" s="8"/>
      <c r="G1606" s="27"/>
      <c r="H1606" s="27"/>
    </row>
    <row r="1607" spans="1:8" ht="15">
      <c r="A1607"/>
      <c r="B1607"/>
      <c r="C1607" s="14"/>
      <c r="D1607" s="37"/>
      <c r="E1607" s="196"/>
      <c r="F1607" s="8"/>
      <c r="G1607" s="27"/>
      <c r="H1607" s="27"/>
    </row>
    <row r="1608" spans="1:8" ht="15">
      <c r="A1608"/>
      <c r="B1608"/>
      <c r="C1608" s="14"/>
      <c r="D1608" s="37"/>
      <c r="E1608" s="196"/>
      <c r="F1608" s="8"/>
      <c r="G1608" s="27"/>
      <c r="H1608" s="27"/>
    </row>
    <row r="1609" spans="1:8" ht="15">
      <c r="A1609"/>
      <c r="B1609"/>
      <c r="C1609" s="14"/>
      <c r="D1609" s="37"/>
      <c r="E1609" s="196"/>
      <c r="F1609" s="8"/>
      <c r="G1609" s="27"/>
      <c r="H1609" s="27"/>
    </row>
    <row r="1610" spans="1:8" ht="15">
      <c r="A1610"/>
      <c r="B1610"/>
      <c r="C1610" s="14"/>
      <c r="D1610" s="37"/>
      <c r="E1610" s="196"/>
      <c r="F1610" s="8"/>
      <c r="G1610" s="27"/>
      <c r="H1610" s="27"/>
    </row>
    <row r="1611" spans="1:8" ht="15">
      <c r="A1611"/>
      <c r="B1611"/>
      <c r="C1611" s="14"/>
      <c r="D1611" s="37"/>
      <c r="E1611" s="196"/>
      <c r="F1611" s="8"/>
      <c r="G1611" s="27"/>
      <c r="H1611" s="27"/>
    </row>
    <row r="1612" spans="1:8" ht="15">
      <c r="A1612"/>
      <c r="B1612"/>
      <c r="C1612" s="14"/>
      <c r="D1612" s="37"/>
      <c r="E1612" s="196"/>
      <c r="F1612" s="8"/>
      <c r="G1612" s="27"/>
      <c r="H1612" s="27"/>
    </row>
    <row r="1613" spans="1:8" ht="15">
      <c r="A1613"/>
      <c r="B1613"/>
      <c r="C1613" s="14"/>
      <c r="D1613" s="37"/>
      <c r="E1613" s="196"/>
      <c r="F1613" s="8"/>
      <c r="G1613" s="27"/>
      <c r="H1613" s="27"/>
    </row>
    <row r="1614" spans="1:8" ht="15">
      <c r="A1614"/>
      <c r="B1614"/>
      <c r="C1614" s="14"/>
      <c r="D1614" s="37"/>
      <c r="E1614" s="196"/>
      <c r="F1614" s="8"/>
      <c r="G1614" s="27"/>
      <c r="H1614" s="27"/>
    </row>
    <row r="1615" spans="1:8" ht="15">
      <c r="A1615"/>
      <c r="B1615"/>
      <c r="C1615" s="14"/>
      <c r="D1615" s="37"/>
      <c r="E1615" s="196"/>
      <c r="F1615" s="8"/>
      <c r="G1615" s="27"/>
      <c r="H1615" s="27"/>
    </row>
    <row r="1616" spans="1:8" ht="15">
      <c r="A1616"/>
      <c r="B1616"/>
      <c r="C1616" s="14"/>
      <c r="D1616" s="37"/>
      <c r="E1616" s="196"/>
      <c r="F1616" s="8"/>
      <c r="G1616" s="27"/>
      <c r="H1616" s="27"/>
    </row>
    <row r="1617" spans="1:8" ht="15">
      <c r="A1617"/>
      <c r="B1617"/>
      <c r="C1617" s="14"/>
      <c r="D1617" s="37"/>
      <c r="E1617" s="196"/>
      <c r="F1617" s="8"/>
      <c r="G1617" s="27"/>
      <c r="H1617" s="27"/>
    </row>
    <row r="1618" spans="1:8" ht="15">
      <c r="A1618"/>
      <c r="B1618"/>
      <c r="C1618" s="14"/>
      <c r="D1618" s="37"/>
      <c r="E1618" s="196"/>
      <c r="F1618" s="8"/>
      <c r="G1618" s="27"/>
      <c r="H1618" s="27"/>
    </row>
    <row r="1619" spans="1:8" ht="15">
      <c r="A1619"/>
      <c r="B1619"/>
      <c r="C1619" s="14"/>
      <c r="D1619" s="37"/>
      <c r="E1619" s="196"/>
      <c r="F1619" s="8"/>
      <c r="G1619" s="27"/>
      <c r="H1619" s="27"/>
    </row>
    <row r="1620" spans="1:8" ht="15">
      <c r="A1620"/>
      <c r="B1620"/>
      <c r="C1620" s="14"/>
      <c r="D1620" s="37"/>
      <c r="E1620" s="196"/>
      <c r="F1620" s="8"/>
      <c r="G1620" s="27"/>
      <c r="H1620" s="27"/>
    </row>
    <row r="1621" spans="1:8" ht="15">
      <c r="A1621"/>
      <c r="B1621"/>
      <c r="C1621" s="14"/>
      <c r="D1621" s="37"/>
      <c r="E1621" s="196"/>
      <c r="F1621" s="8"/>
      <c r="G1621" s="27"/>
      <c r="H1621" s="27"/>
    </row>
    <row r="1622" spans="1:8" ht="15">
      <c r="A1622"/>
      <c r="B1622"/>
      <c r="C1622" s="14"/>
      <c r="D1622" s="37"/>
      <c r="E1622" s="196"/>
      <c r="F1622" s="8"/>
      <c r="G1622" s="27"/>
      <c r="H1622" s="27"/>
    </row>
    <row r="1623" spans="1:8" ht="15">
      <c r="A1623"/>
      <c r="B1623"/>
      <c r="C1623" s="14"/>
      <c r="D1623" s="37"/>
      <c r="E1623" s="196"/>
      <c r="F1623" s="8"/>
      <c r="G1623" s="27"/>
      <c r="H1623" s="27"/>
    </row>
    <row r="1624" spans="1:8" ht="15">
      <c r="A1624"/>
      <c r="B1624"/>
      <c r="C1624" s="14"/>
      <c r="D1624" s="37"/>
      <c r="E1624" s="196"/>
      <c r="F1624" s="8"/>
      <c r="G1624" s="27"/>
      <c r="H1624" s="27"/>
    </row>
    <row r="1625" spans="1:8" ht="15">
      <c r="A1625"/>
      <c r="B1625"/>
      <c r="C1625" s="14"/>
      <c r="D1625" s="37"/>
      <c r="E1625" s="196"/>
      <c r="F1625" s="8"/>
      <c r="G1625" s="27"/>
      <c r="H1625" s="27"/>
    </row>
    <row r="1626" spans="1:8" ht="15">
      <c r="A1626"/>
      <c r="B1626"/>
      <c r="C1626" s="14"/>
      <c r="D1626" s="37"/>
      <c r="E1626" s="196"/>
      <c r="F1626" s="8"/>
      <c r="G1626" s="27"/>
      <c r="H1626" s="27"/>
    </row>
    <row r="1627" spans="1:8" ht="15">
      <c r="A1627"/>
      <c r="B1627"/>
      <c r="C1627" s="14"/>
      <c r="D1627" s="37"/>
      <c r="E1627" s="196"/>
      <c r="F1627" s="8"/>
      <c r="G1627" s="27"/>
      <c r="H1627" s="27"/>
    </row>
    <row r="1628" spans="1:8" ht="15">
      <c r="A1628"/>
      <c r="B1628"/>
      <c r="C1628" s="14"/>
      <c r="D1628" s="37"/>
      <c r="E1628" s="196"/>
      <c r="F1628" s="8"/>
      <c r="G1628" s="27"/>
      <c r="H1628" s="27"/>
    </row>
    <row r="1629" spans="1:8" ht="15">
      <c r="A1629"/>
      <c r="B1629"/>
      <c r="C1629" s="14"/>
      <c r="D1629" s="37"/>
      <c r="E1629" s="196"/>
      <c r="F1629" s="8"/>
      <c r="G1629" s="27"/>
      <c r="H1629" s="27"/>
    </row>
    <row r="1630" spans="1:8" ht="15">
      <c r="A1630"/>
      <c r="B1630"/>
      <c r="C1630" s="14"/>
      <c r="D1630" s="37"/>
      <c r="E1630" s="196"/>
      <c r="F1630" s="8"/>
      <c r="G1630" s="27"/>
      <c r="H1630" s="27"/>
    </row>
    <row r="1631" spans="1:8" ht="15">
      <c r="A1631"/>
      <c r="B1631"/>
      <c r="C1631" s="14"/>
      <c r="D1631" s="37"/>
      <c r="E1631" s="196"/>
      <c r="F1631" s="8"/>
      <c r="G1631" s="27"/>
      <c r="H1631" s="27"/>
    </row>
    <row r="1632" spans="1:8" ht="15">
      <c r="A1632"/>
      <c r="B1632"/>
      <c r="C1632" s="14"/>
      <c r="D1632" s="37"/>
      <c r="E1632" s="196"/>
      <c r="F1632" s="8"/>
      <c r="G1632" s="27"/>
      <c r="H1632" s="27"/>
    </row>
    <row r="1633" spans="1:8" ht="15">
      <c r="A1633"/>
      <c r="B1633"/>
      <c r="C1633" s="14"/>
      <c r="D1633" s="37"/>
      <c r="E1633" s="196"/>
      <c r="F1633" s="8"/>
      <c r="G1633" s="27"/>
      <c r="H1633" s="27"/>
    </row>
    <row r="1634" spans="1:8" ht="15">
      <c r="A1634"/>
      <c r="B1634"/>
      <c r="C1634" s="14"/>
      <c r="D1634" s="37"/>
      <c r="E1634" s="196"/>
      <c r="F1634" s="8"/>
      <c r="G1634" s="27"/>
      <c r="H1634" s="27"/>
    </row>
    <row r="1635" spans="1:8" ht="15">
      <c r="A1635"/>
      <c r="B1635"/>
      <c r="C1635" s="14"/>
      <c r="D1635" s="37"/>
      <c r="E1635" s="196"/>
      <c r="F1635" s="8"/>
      <c r="G1635" s="27"/>
      <c r="H1635" s="27"/>
    </row>
    <row r="1636" spans="1:8" ht="15">
      <c r="A1636"/>
      <c r="B1636"/>
      <c r="C1636" s="14"/>
      <c r="D1636" s="37"/>
      <c r="E1636" s="196"/>
      <c r="F1636" s="8"/>
      <c r="G1636" s="27"/>
      <c r="H1636" s="27"/>
    </row>
    <row r="1637" spans="1:8" ht="15">
      <c r="A1637"/>
      <c r="B1637"/>
      <c r="C1637" s="14"/>
      <c r="D1637" s="37"/>
      <c r="E1637" s="196"/>
      <c r="F1637" s="8"/>
      <c r="G1637" s="27"/>
      <c r="H1637" s="27"/>
    </row>
    <row r="1638" spans="1:8" ht="15">
      <c r="A1638"/>
      <c r="B1638"/>
      <c r="C1638" s="14"/>
      <c r="D1638" s="37"/>
      <c r="E1638" s="196"/>
      <c r="F1638" s="8"/>
      <c r="G1638" s="27"/>
      <c r="H1638" s="27"/>
    </row>
    <row r="1639" spans="1:8" ht="15">
      <c r="A1639"/>
      <c r="B1639"/>
      <c r="C1639" s="14"/>
      <c r="D1639" s="37"/>
      <c r="E1639" s="196"/>
      <c r="F1639" s="8"/>
      <c r="G1639" s="27"/>
      <c r="H1639" s="27"/>
    </row>
    <row r="1640" spans="1:8" ht="15">
      <c r="A1640"/>
      <c r="B1640"/>
      <c r="C1640" s="14"/>
      <c r="D1640" s="37"/>
      <c r="E1640" s="196"/>
      <c r="F1640" s="8"/>
      <c r="G1640" s="27"/>
      <c r="H1640" s="27"/>
    </row>
    <row r="1641" spans="1:8" ht="15">
      <c r="A1641"/>
      <c r="B1641"/>
      <c r="C1641" s="14"/>
      <c r="D1641" s="37"/>
      <c r="E1641" s="196"/>
      <c r="F1641" s="8"/>
      <c r="G1641" s="27"/>
      <c r="H1641" s="27"/>
    </row>
    <row r="1642" spans="1:8" ht="15">
      <c r="A1642"/>
      <c r="B1642"/>
      <c r="C1642" s="14"/>
      <c r="D1642" s="37"/>
      <c r="E1642" s="196"/>
      <c r="F1642" s="8"/>
      <c r="G1642" s="27"/>
      <c r="H1642" s="27"/>
    </row>
    <row r="1643" spans="1:8" ht="15">
      <c r="A1643"/>
      <c r="B1643"/>
      <c r="C1643" s="14"/>
      <c r="D1643" s="37"/>
      <c r="E1643" s="196"/>
      <c r="F1643" s="8"/>
      <c r="G1643" s="27"/>
      <c r="H1643" s="27"/>
    </row>
    <row r="1644" spans="1:8" ht="15">
      <c r="A1644"/>
      <c r="B1644"/>
      <c r="C1644" s="14"/>
      <c r="D1644" s="37"/>
      <c r="E1644" s="196"/>
      <c r="F1644" s="8"/>
      <c r="G1644" s="27"/>
      <c r="H1644" s="27"/>
    </row>
    <row r="1645" spans="1:8" ht="15">
      <c r="A1645"/>
      <c r="B1645"/>
      <c r="C1645" s="14"/>
      <c r="D1645" s="37"/>
      <c r="E1645" s="196"/>
      <c r="F1645" s="8"/>
      <c r="G1645" s="27"/>
      <c r="H1645" s="27"/>
    </row>
    <row r="1646" spans="1:8" ht="15">
      <c r="A1646"/>
      <c r="B1646"/>
      <c r="C1646" s="14"/>
      <c r="D1646" s="37"/>
      <c r="E1646" s="196"/>
      <c r="F1646" s="8"/>
      <c r="G1646" s="27"/>
      <c r="H1646" s="27"/>
    </row>
    <row r="1647" spans="1:8" ht="15">
      <c r="A1647"/>
      <c r="B1647"/>
      <c r="C1647" s="14"/>
      <c r="D1647" s="37"/>
      <c r="E1647" s="196"/>
      <c r="F1647" s="8"/>
      <c r="G1647" s="27"/>
      <c r="H1647" s="27"/>
    </row>
    <row r="1648" spans="1:8" ht="15">
      <c r="A1648"/>
      <c r="B1648"/>
      <c r="C1648" s="14"/>
      <c r="D1648" s="37"/>
      <c r="E1648" s="196"/>
      <c r="F1648" s="8"/>
      <c r="G1648" s="27"/>
      <c r="H1648" s="27"/>
    </row>
    <row r="1649" spans="1:8" ht="15">
      <c r="A1649"/>
      <c r="B1649"/>
      <c r="C1649" s="14"/>
      <c r="D1649" s="37"/>
      <c r="E1649" s="196"/>
      <c r="F1649" s="8"/>
      <c r="G1649" s="27"/>
      <c r="H1649" s="27"/>
    </row>
    <row r="1650" spans="1:8" ht="15">
      <c r="A1650"/>
      <c r="B1650"/>
      <c r="C1650" s="14"/>
      <c r="D1650" s="37"/>
      <c r="E1650" s="196"/>
      <c r="F1650" s="8"/>
      <c r="G1650" s="27"/>
      <c r="H1650" s="27"/>
    </row>
    <row r="1651" spans="1:8" ht="15">
      <c r="A1651"/>
      <c r="B1651"/>
      <c r="C1651" s="14"/>
      <c r="D1651" s="37"/>
      <c r="E1651" s="196"/>
      <c r="F1651" s="8"/>
      <c r="G1651" s="27"/>
      <c r="H1651" s="27"/>
    </row>
    <row r="1652" spans="1:8" ht="15">
      <c r="A1652"/>
      <c r="B1652"/>
      <c r="C1652" s="14"/>
      <c r="D1652" s="37"/>
      <c r="E1652" s="196"/>
      <c r="F1652" s="8"/>
      <c r="G1652" s="27"/>
      <c r="H1652" s="27"/>
    </row>
    <row r="1653" spans="1:8" ht="15">
      <c r="A1653"/>
      <c r="B1653"/>
      <c r="C1653" s="14"/>
      <c r="D1653" s="37"/>
      <c r="E1653" s="196"/>
      <c r="F1653" s="8"/>
      <c r="G1653" s="27"/>
      <c r="H1653" s="27"/>
    </row>
    <row r="1654" spans="1:8" ht="15">
      <c r="A1654"/>
      <c r="B1654"/>
      <c r="C1654" s="14"/>
      <c r="D1654" s="37"/>
      <c r="E1654" s="196"/>
      <c r="F1654" s="8"/>
      <c r="G1654" s="27"/>
      <c r="H1654" s="27"/>
    </row>
    <row r="1655" spans="1:8" ht="15">
      <c r="A1655"/>
      <c r="B1655"/>
      <c r="C1655" s="14"/>
      <c r="D1655" s="37"/>
      <c r="E1655" s="196"/>
      <c r="F1655" s="8"/>
      <c r="G1655" s="27"/>
      <c r="H1655" s="27"/>
    </row>
    <row r="1656" spans="1:8" ht="15">
      <c r="A1656"/>
      <c r="B1656"/>
      <c r="C1656" s="14"/>
      <c r="D1656" s="37"/>
      <c r="E1656" s="196"/>
      <c r="F1656" s="8"/>
      <c r="G1656" s="27"/>
      <c r="H1656" s="27"/>
    </row>
    <row r="1657" spans="1:8" ht="15">
      <c r="A1657"/>
      <c r="B1657"/>
      <c r="C1657" s="14"/>
      <c r="D1657" s="37"/>
      <c r="E1657" s="196"/>
      <c r="F1657" s="8"/>
      <c r="G1657" s="27"/>
      <c r="H1657" s="27"/>
    </row>
    <row r="1658" spans="1:8" ht="15">
      <c r="A1658"/>
      <c r="B1658"/>
      <c r="C1658" s="14"/>
      <c r="D1658" s="37"/>
      <c r="E1658" s="196"/>
      <c r="F1658" s="8"/>
      <c r="G1658" s="27"/>
      <c r="H1658" s="27"/>
    </row>
    <row r="1659" spans="1:8" ht="15">
      <c r="A1659"/>
      <c r="B1659"/>
      <c r="C1659" s="14"/>
      <c r="D1659" s="37"/>
      <c r="E1659" s="196"/>
      <c r="F1659" s="8"/>
      <c r="G1659" s="27"/>
      <c r="H1659" s="27"/>
    </row>
    <row r="1660" spans="1:8" ht="15">
      <c r="A1660"/>
      <c r="B1660"/>
      <c r="C1660" s="14"/>
      <c r="D1660" s="37"/>
      <c r="E1660" s="196"/>
      <c r="F1660" s="8"/>
      <c r="G1660" s="27"/>
      <c r="H1660" s="27"/>
    </row>
    <row r="1661" spans="1:8" ht="15">
      <c r="A1661"/>
      <c r="B1661"/>
      <c r="C1661" s="14"/>
      <c r="D1661" s="37"/>
      <c r="E1661" s="196"/>
      <c r="F1661" s="8"/>
      <c r="G1661" s="27"/>
      <c r="H1661" s="27"/>
    </row>
    <row r="1662" spans="1:8" ht="15">
      <c r="A1662"/>
      <c r="B1662"/>
      <c r="C1662" s="14"/>
      <c r="D1662" s="37"/>
      <c r="E1662" s="196"/>
      <c r="F1662" s="8"/>
      <c r="G1662" s="27"/>
      <c r="H1662" s="27"/>
    </row>
    <row r="1663" spans="1:8" ht="15">
      <c r="A1663"/>
      <c r="B1663"/>
      <c r="C1663" s="14"/>
      <c r="D1663" s="37"/>
      <c r="E1663" s="196"/>
      <c r="F1663" s="8"/>
      <c r="G1663" s="27"/>
      <c r="H1663" s="27"/>
    </row>
    <row r="1664" spans="1:8" ht="15">
      <c r="A1664"/>
      <c r="B1664"/>
      <c r="C1664" s="14"/>
      <c r="D1664" s="37"/>
      <c r="E1664" s="196"/>
      <c r="F1664" s="8"/>
      <c r="G1664" s="27"/>
      <c r="H1664" s="27"/>
    </row>
    <row r="1665" spans="1:8" ht="15">
      <c r="A1665"/>
      <c r="B1665"/>
      <c r="C1665" s="14"/>
      <c r="D1665" s="37"/>
      <c r="E1665" s="196"/>
      <c r="F1665" s="8"/>
      <c r="G1665" s="27"/>
      <c r="H1665" s="27"/>
    </row>
    <row r="1666" spans="1:8" ht="15">
      <c r="A1666"/>
      <c r="B1666"/>
      <c r="C1666" s="14"/>
      <c r="D1666" s="37"/>
      <c r="E1666" s="196"/>
      <c r="F1666" s="8"/>
      <c r="G1666" s="27"/>
      <c r="H1666" s="27"/>
    </row>
    <row r="1667" spans="1:8" ht="15">
      <c r="A1667"/>
      <c r="B1667"/>
      <c r="C1667" s="14"/>
      <c r="D1667" s="37"/>
      <c r="E1667" s="196"/>
      <c r="F1667" s="8"/>
      <c r="G1667" s="27"/>
      <c r="H1667" s="27"/>
    </row>
    <row r="1668" spans="1:8" ht="15">
      <c r="A1668"/>
      <c r="B1668"/>
      <c r="C1668" s="14"/>
      <c r="D1668" s="37"/>
      <c r="E1668" s="196"/>
      <c r="F1668" s="8"/>
      <c r="G1668" s="27"/>
      <c r="H1668" s="27"/>
    </row>
    <row r="1669" spans="1:8" ht="15">
      <c r="A1669"/>
      <c r="B1669"/>
      <c r="C1669" s="14"/>
      <c r="D1669" s="37"/>
      <c r="E1669" s="196"/>
      <c r="F1669" s="8"/>
      <c r="G1669" s="27"/>
      <c r="H1669" s="27"/>
    </row>
    <row r="1670" spans="1:8" ht="15">
      <c r="A1670"/>
      <c r="B1670"/>
      <c r="C1670" s="14"/>
      <c r="D1670" s="37"/>
      <c r="E1670" s="196"/>
      <c r="F1670" s="8"/>
      <c r="G1670" s="27"/>
      <c r="H1670" s="27"/>
    </row>
    <row r="1671" spans="1:8" ht="15">
      <c r="A1671"/>
      <c r="B1671"/>
      <c r="C1671" s="14"/>
      <c r="D1671" s="37"/>
      <c r="E1671" s="196"/>
      <c r="F1671" s="8"/>
      <c r="G1671" s="27"/>
      <c r="H1671" s="27"/>
    </row>
    <row r="1672" spans="1:8" ht="15">
      <c r="A1672"/>
      <c r="B1672"/>
      <c r="C1672" s="14"/>
      <c r="D1672" s="37"/>
      <c r="E1672" s="196"/>
      <c r="F1672" s="8"/>
      <c r="G1672" s="27"/>
      <c r="H1672" s="27"/>
    </row>
    <row r="1673" spans="1:8" ht="15">
      <c r="A1673"/>
      <c r="B1673"/>
      <c r="C1673" s="14"/>
      <c r="D1673" s="37"/>
      <c r="E1673" s="196"/>
      <c r="F1673" s="8"/>
      <c r="G1673" s="27"/>
      <c r="H1673" s="27"/>
    </row>
    <row r="1674" spans="1:8" ht="15">
      <c r="A1674"/>
      <c r="B1674"/>
      <c r="C1674" s="14"/>
      <c r="D1674" s="37"/>
      <c r="E1674" s="196"/>
      <c r="F1674" s="8"/>
      <c r="G1674" s="27"/>
      <c r="H1674" s="27"/>
    </row>
    <row r="1675" spans="1:8" ht="15">
      <c r="A1675"/>
      <c r="B1675"/>
      <c r="C1675" s="14"/>
      <c r="D1675" s="37"/>
      <c r="E1675" s="196"/>
      <c r="F1675" s="8"/>
      <c r="G1675" s="27"/>
      <c r="H1675" s="27"/>
    </row>
    <row r="1676" spans="1:8" ht="15">
      <c r="A1676"/>
      <c r="B1676"/>
      <c r="C1676" s="14"/>
      <c r="D1676" s="37"/>
      <c r="E1676" s="196"/>
      <c r="F1676" s="8"/>
      <c r="G1676" s="27"/>
      <c r="H1676" s="27"/>
    </row>
    <row r="1677" spans="1:8" ht="15">
      <c r="A1677"/>
      <c r="B1677"/>
      <c r="C1677" s="14"/>
      <c r="D1677" s="37"/>
      <c r="E1677" s="196"/>
      <c r="F1677" s="8"/>
      <c r="G1677" s="27"/>
      <c r="H1677" s="27"/>
    </row>
    <row r="1678" spans="1:8" ht="15">
      <c r="A1678"/>
      <c r="B1678"/>
      <c r="C1678" s="14"/>
      <c r="D1678" s="37"/>
      <c r="E1678" s="196"/>
      <c r="F1678" s="8"/>
      <c r="G1678" s="27"/>
      <c r="H1678" s="27"/>
    </row>
    <row r="1679" spans="1:8" ht="15">
      <c r="A1679"/>
      <c r="B1679"/>
      <c r="C1679" s="14"/>
      <c r="D1679" s="37"/>
      <c r="E1679" s="196"/>
      <c r="F1679" s="8"/>
      <c r="G1679" s="27"/>
      <c r="H1679" s="27"/>
    </row>
    <row r="1680" spans="1:8" ht="15">
      <c r="A1680"/>
      <c r="B1680"/>
      <c r="C1680" s="14"/>
      <c r="D1680" s="37"/>
      <c r="E1680" s="196"/>
      <c r="F1680" s="8"/>
      <c r="G1680" s="27"/>
      <c r="H1680" s="27"/>
    </row>
    <row r="1681" spans="1:8" ht="15">
      <c r="A1681"/>
      <c r="B1681"/>
      <c r="C1681" s="14"/>
      <c r="D1681" s="37"/>
      <c r="E1681" s="196"/>
      <c r="F1681" s="8"/>
      <c r="G1681" s="27"/>
      <c r="H1681" s="27"/>
    </row>
    <row r="1682" spans="1:8" ht="15">
      <c r="A1682"/>
      <c r="B1682"/>
      <c r="C1682" s="14"/>
      <c r="D1682" s="37"/>
      <c r="E1682" s="196"/>
      <c r="F1682" s="8"/>
      <c r="G1682" s="27"/>
      <c r="H1682" s="27"/>
    </row>
    <row r="1683" spans="1:8" ht="15">
      <c r="A1683"/>
      <c r="B1683"/>
      <c r="C1683" s="14"/>
      <c r="D1683" s="37"/>
      <c r="E1683" s="196"/>
      <c r="F1683" s="8"/>
      <c r="G1683" s="27"/>
      <c r="H1683" s="27"/>
    </row>
    <row r="1684" spans="1:8" ht="15">
      <c r="A1684"/>
      <c r="B1684"/>
      <c r="C1684" s="14"/>
      <c r="D1684" s="37"/>
      <c r="E1684" s="196"/>
      <c r="F1684" s="8"/>
      <c r="G1684" s="27"/>
      <c r="H1684" s="27"/>
    </row>
    <row r="1685" spans="1:8" ht="15">
      <c r="A1685"/>
      <c r="B1685"/>
      <c r="C1685" s="14"/>
      <c r="D1685" s="37"/>
      <c r="E1685" s="196"/>
      <c r="F1685" s="8"/>
      <c r="G1685" s="27"/>
      <c r="H1685" s="27"/>
    </row>
    <row r="1686" spans="1:8" ht="15">
      <c r="A1686"/>
      <c r="B1686"/>
      <c r="C1686" s="14"/>
      <c r="D1686" s="37"/>
      <c r="E1686" s="196"/>
      <c r="F1686" s="8"/>
      <c r="G1686" s="27"/>
      <c r="H1686" s="27"/>
    </row>
    <row r="1687" spans="1:8" ht="15">
      <c r="A1687"/>
      <c r="B1687"/>
      <c r="C1687" s="14"/>
      <c r="D1687" s="37"/>
      <c r="E1687" s="196"/>
      <c r="F1687" s="8"/>
      <c r="G1687" s="27"/>
      <c r="H1687" s="27"/>
    </row>
    <row r="1688" spans="1:8" ht="15">
      <c r="A1688"/>
      <c r="B1688"/>
      <c r="C1688" s="14"/>
      <c r="D1688" s="37"/>
      <c r="E1688" s="196"/>
      <c r="F1688" s="8"/>
      <c r="G1688" s="27"/>
      <c r="H1688" s="27"/>
    </row>
    <row r="1689" spans="1:8" ht="15">
      <c r="A1689"/>
      <c r="B1689"/>
      <c r="C1689" s="14"/>
      <c r="D1689" s="37"/>
      <c r="E1689" s="196"/>
      <c r="F1689" s="8"/>
      <c r="G1689" s="27"/>
      <c r="H1689" s="27"/>
    </row>
    <row r="1690" spans="1:8" ht="15">
      <c r="A1690"/>
      <c r="B1690"/>
      <c r="C1690" s="14"/>
      <c r="D1690" s="37"/>
      <c r="E1690" s="196"/>
      <c r="F1690" s="8"/>
      <c r="G1690" s="27"/>
      <c r="H1690" s="27"/>
    </row>
    <row r="1691" spans="1:8" ht="15">
      <c r="A1691"/>
      <c r="B1691"/>
      <c r="C1691" s="14"/>
      <c r="D1691" s="37"/>
      <c r="E1691" s="196"/>
      <c r="F1691" s="8"/>
      <c r="G1691" s="27"/>
      <c r="H1691" s="27"/>
    </row>
    <row r="1692" spans="1:8" ht="15">
      <c r="A1692"/>
      <c r="B1692"/>
      <c r="C1692" s="14"/>
      <c r="D1692" s="37"/>
      <c r="E1692" s="196"/>
      <c r="F1692" s="8"/>
      <c r="G1692" s="27"/>
      <c r="H1692" s="27"/>
    </row>
    <row r="1693" spans="1:8" ht="15">
      <c r="A1693"/>
      <c r="B1693"/>
      <c r="C1693" s="14"/>
      <c r="D1693" s="37"/>
      <c r="E1693" s="196"/>
      <c r="F1693" s="8"/>
      <c r="G1693" s="27"/>
      <c r="H1693" s="27"/>
    </row>
    <row r="1694" spans="1:8" ht="15">
      <c r="A1694"/>
      <c r="B1694"/>
      <c r="C1694" s="14"/>
      <c r="D1694" s="37"/>
      <c r="E1694" s="196"/>
      <c r="F1694" s="8"/>
      <c r="G1694" s="27"/>
      <c r="H1694" s="27"/>
    </row>
    <row r="1695" spans="1:8" ht="15">
      <c r="A1695"/>
      <c r="B1695"/>
      <c r="C1695" s="14"/>
      <c r="D1695" s="37"/>
      <c r="E1695" s="196"/>
      <c r="F1695" s="8"/>
      <c r="G1695" s="27"/>
      <c r="H1695" s="27"/>
    </row>
    <row r="1696" spans="1:8" ht="15">
      <c r="A1696"/>
      <c r="B1696"/>
      <c r="C1696" s="14"/>
      <c r="D1696" s="37"/>
      <c r="E1696" s="196"/>
      <c r="F1696" s="8"/>
      <c r="G1696" s="27"/>
      <c r="H1696" s="27"/>
    </row>
    <row r="1697" spans="1:8" ht="15">
      <c r="A1697"/>
      <c r="B1697"/>
      <c r="C1697" s="14"/>
      <c r="D1697" s="37"/>
      <c r="E1697" s="196"/>
      <c r="F1697" s="8"/>
      <c r="G1697" s="27"/>
      <c r="H1697" s="27"/>
    </row>
    <row r="1698" spans="1:8" ht="15">
      <c r="A1698"/>
      <c r="B1698"/>
      <c r="C1698" s="14"/>
      <c r="D1698" s="37"/>
      <c r="E1698" s="196"/>
      <c r="F1698" s="8"/>
      <c r="G1698" s="27"/>
      <c r="H1698" s="27"/>
    </row>
    <row r="1699" spans="1:8" ht="15">
      <c r="A1699"/>
      <c r="B1699"/>
      <c r="C1699" s="14"/>
      <c r="D1699" s="37"/>
      <c r="E1699" s="196"/>
      <c r="F1699" s="8"/>
      <c r="G1699" s="27"/>
      <c r="H1699" s="27"/>
    </row>
    <row r="1700" spans="1:8" ht="15">
      <c r="A1700"/>
      <c r="B1700"/>
      <c r="C1700" s="14"/>
      <c r="D1700" s="37"/>
      <c r="E1700" s="196"/>
      <c r="F1700" s="8"/>
      <c r="G1700" s="27"/>
      <c r="H1700" s="27"/>
    </row>
    <row r="1701" spans="1:8" ht="15">
      <c r="A1701"/>
      <c r="B1701"/>
      <c r="C1701" s="14"/>
      <c r="D1701" s="37"/>
      <c r="E1701" s="196"/>
      <c r="F1701" s="8"/>
      <c r="G1701" s="27"/>
      <c r="H1701" s="27"/>
    </row>
    <row r="1702" spans="1:8" ht="15">
      <c r="A1702"/>
      <c r="B1702"/>
      <c r="C1702" s="14"/>
      <c r="D1702" s="37"/>
      <c r="E1702" s="196"/>
      <c r="F1702" s="8"/>
      <c r="G1702" s="27"/>
      <c r="H1702" s="27"/>
    </row>
    <row r="1703" spans="1:8" ht="15">
      <c r="A1703"/>
      <c r="B1703"/>
      <c r="C1703" s="14"/>
      <c r="D1703" s="37"/>
      <c r="E1703" s="196"/>
      <c r="F1703" s="8"/>
      <c r="G1703" s="27"/>
      <c r="H1703" s="27"/>
    </row>
    <row r="1704" spans="1:8" ht="15">
      <c r="A1704"/>
      <c r="B1704"/>
      <c r="C1704" s="14"/>
      <c r="D1704" s="37"/>
      <c r="E1704" s="196"/>
      <c r="F1704" s="8"/>
      <c r="G1704" s="27"/>
      <c r="H1704" s="27"/>
    </row>
    <row r="1705" spans="1:8" ht="15">
      <c r="A1705"/>
      <c r="B1705"/>
      <c r="C1705" s="14"/>
      <c r="D1705" s="37"/>
      <c r="E1705" s="196"/>
      <c r="F1705" s="8"/>
      <c r="G1705" s="27"/>
      <c r="H1705" s="27"/>
    </row>
    <row r="1706" spans="1:8" ht="15">
      <c r="A1706"/>
      <c r="B1706"/>
      <c r="C1706" s="14"/>
      <c r="D1706" s="37"/>
      <c r="E1706" s="196"/>
      <c r="F1706" s="8"/>
      <c r="G1706" s="27"/>
      <c r="H1706" s="27"/>
    </row>
    <row r="1707" spans="1:8" ht="15">
      <c r="A1707"/>
      <c r="B1707"/>
      <c r="C1707" s="14"/>
      <c r="D1707" s="37"/>
      <c r="E1707" s="196"/>
      <c r="F1707" s="8"/>
      <c r="G1707" s="27"/>
      <c r="H1707" s="27"/>
    </row>
    <row r="1708" spans="1:8" ht="15">
      <c r="A1708"/>
      <c r="B1708"/>
      <c r="C1708" s="14"/>
      <c r="D1708" s="37"/>
      <c r="E1708" s="196"/>
      <c r="F1708" s="8"/>
      <c r="G1708" s="27"/>
      <c r="H1708" s="27"/>
    </row>
    <row r="1709" spans="1:8" ht="15">
      <c r="A1709"/>
      <c r="B1709"/>
      <c r="C1709" s="14"/>
      <c r="D1709" s="37"/>
      <c r="E1709" s="196"/>
      <c r="F1709" s="8"/>
      <c r="G1709" s="27"/>
      <c r="H1709" s="27"/>
    </row>
    <row r="1710" spans="1:8" ht="15">
      <c r="A1710"/>
      <c r="B1710"/>
      <c r="C1710" s="14"/>
      <c r="D1710" s="37"/>
      <c r="E1710" s="196"/>
      <c r="F1710" s="8"/>
      <c r="G1710" s="27"/>
      <c r="H1710" s="27"/>
    </row>
    <row r="1711" spans="1:8" ht="15">
      <c r="A1711"/>
      <c r="B1711"/>
      <c r="C1711" s="14"/>
      <c r="D1711" s="37"/>
      <c r="E1711" s="196"/>
      <c r="F1711" s="8"/>
      <c r="G1711" s="27"/>
      <c r="H1711" s="27"/>
    </row>
    <row r="1712" spans="1:8" ht="15">
      <c r="A1712"/>
      <c r="B1712"/>
      <c r="C1712" s="14"/>
      <c r="D1712" s="37"/>
      <c r="E1712" s="196"/>
      <c r="F1712" s="8"/>
      <c r="G1712" s="27"/>
      <c r="H1712" s="27"/>
    </row>
    <row r="1713" spans="1:8" ht="15">
      <c r="A1713"/>
      <c r="B1713"/>
      <c r="C1713" s="14"/>
      <c r="D1713" s="37"/>
      <c r="E1713" s="196"/>
      <c r="F1713" s="8"/>
      <c r="G1713" s="27"/>
      <c r="H1713" s="27"/>
    </row>
    <row r="1714" spans="1:8" ht="15">
      <c r="A1714"/>
      <c r="B1714"/>
      <c r="C1714" s="14"/>
      <c r="D1714" s="37"/>
      <c r="E1714" s="196"/>
      <c r="F1714" s="8"/>
      <c r="G1714" s="27"/>
      <c r="H1714" s="27"/>
    </row>
    <row r="1715" spans="1:8" ht="15">
      <c r="A1715"/>
      <c r="B1715"/>
      <c r="C1715" s="14"/>
      <c r="D1715" s="37"/>
      <c r="E1715" s="196"/>
      <c r="F1715" s="8"/>
      <c r="G1715" s="27"/>
      <c r="H1715" s="27"/>
    </row>
    <row r="1716" spans="1:8" ht="15">
      <c r="A1716"/>
      <c r="B1716"/>
      <c r="C1716" s="14"/>
      <c r="D1716" s="37"/>
      <c r="E1716" s="196"/>
      <c r="F1716" s="8"/>
      <c r="G1716" s="27"/>
      <c r="H1716" s="27"/>
    </row>
    <row r="1717" spans="1:8" ht="15">
      <c r="A1717"/>
      <c r="B1717"/>
      <c r="C1717" s="14"/>
      <c r="D1717" s="37"/>
      <c r="E1717" s="196"/>
      <c r="F1717" s="8"/>
      <c r="G1717" s="27"/>
      <c r="H1717" s="27"/>
    </row>
    <row r="1718" spans="1:8" ht="15">
      <c r="A1718"/>
      <c r="B1718"/>
      <c r="C1718" s="14"/>
      <c r="D1718" s="37"/>
      <c r="E1718" s="196"/>
      <c r="F1718" s="8"/>
      <c r="G1718" s="27"/>
      <c r="H1718" s="27"/>
    </row>
    <row r="1719" spans="1:8" ht="15">
      <c r="A1719"/>
      <c r="B1719"/>
      <c r="C1719" s="14"/>
      <c r="D1719" s="37"/>
      <c r="E1719" s="196"/>
      <c r="F1719" s="8"/>
      <c r="G1719" s="27"/>
      <c r="H1719" s="27"/>
    </row>
    <row r="1720" spans="1:8" ht="15">
      <c r="A1720"/>
      <c r="B1720"/>
      <c r="C1720" s="14"/>
      <c r="D1720" s="37"/>
      <c r="E1720" s="196"/>
      <c r="F1720" s="8"/>
      <c r="G1720" s="27"/>
      <c r="H1720" s="27"/>
    </row>
    <row r="1721" spans="1:8" ht="15">
      <c r="A1721"/>
      <c r="B1721"/>
      <c r="C1721" s="14"/>
      <c r="D1721" s="37"/>
      <c r="E1721" s="196"/>
      <c r="F1721" s="8"/>
      <c r="G1721" s="27"/>
      <c r="H1721" s="27"/>
    </row>
    <row r="1722" spans="1:8" ht="15">
      <c r="A1722"/>
      <c r="B1722"/>
      <c r="C1722" s="14"/>
      <c r="D1722" s="37"/>
      <c r="E1722" s="196"/>
      <c r="F1722" s="8"/>
      <c r="G1722" s="27"/>
      <c r="H1722" s="27"/>
    </row>
    <row r="1723" spans="1:8" ht="15">
      <c r="A1723"/>
      <c r="B1723"/>
      <c r="C1723" s="14"/>
      <c r="D1723" s="37"/>
      <c r="E1723" s="196"/>
      <c r="F1723" s="8"/>
      <c r="G1723" s="27"/>
      <c r="H1723" s="27"/>
    </row>
    <row r="1724" spans="1:8" ht="15">
      <c r="A1724"/>
      <c r="B1724"/>
      <c r="C1724" s="14"/>
      <c r="D1724" s="37"/>
      <c r="E1724" s="196"/>
      <c r="F1724" s="8"/>
      <c r="G1724" s="27"/>
      <c r="H1724" s="27"/>
    </row>
    <row r="1725" spans="1:8" ht="15">
      <c r="A1725"/>
      <c r="B1725"/>
      <c r="C1725" s="14"/>
      <c r="D1725" s="37"/>
      <c r="E1725" s="196"/>
      <c r="F1725" s="8"/>
      <c r="G1725" s="27"/>
      <c r="H1725" s="27"/>
    </row>
    <row r="1726" spans="1:8" ht="15">
      <c r="A1726"/>
      <c r="B1726"/>
      <c r="C1726" s="14"/>
      <c r="D1726" s="37"/>
      <c r="E1726" s="196"/>
      <c r="F1726" s="8"/>
      <c r="G1726" s="27"/>
      <c r="H1726" s="27"/>
    </row>
    <row r="1727" spans="1:8" ht="15">
      <c r="A1727"/>
      <c r="B1727"/>
      <c r="C1727" s="14"/>
      <c r="D1727" s="37"/>
      <c r="E1727" s="196"/>
      <c r="F1727" s="8"/>
      <c r="G1727" s="27"/>
      <c r="H1727" s="27"/>
    </row>
    <row r="1728" spans="1:8" ht="15">
      <c r="A1728"/>
      <c r="B1728"/>
      <c r="C1728" s="14"/>
      <c r="D1728" s="37"/>
      <c r="E1728" s="196"/>
      <c r="F1728" s="8"/>
      <c r="G1728" s="27"/>
      <c r="H1728" s="27"/>
    </row>
    <row r="1729" spans="1:8" ht="15">
      <c r="A1729"/>
      <c r="B1729"/>
      <c r="C1729" s="14"/>
      <c r="D1729" s="37"/>
      <c r="E1729" s="196"/>
      <c r="F1729" s="8"/>
      <c r="G1729" s="27"/>
      <c r="H1729" s="27"/>
    </row>
    <row r="1730" spans="1:8" ht="15">
      <c r="A1730"/>
      <c r="B1730"/>
      <c r="C1730" s="14"/>
      <c r="D1730" s="37"/>
      <c r="E1730" s="196"/>
      <c r="F1730" s="8"/>
      <c r="G1730" s="27"/>
      <c r="H1730" s="27"/>
    </row>
    <row r="1731" spans="1:8" ht="15">
      <c r="A1731"/>
      <c r="B1731"/>
      <c r="C1731" s="14"/>
      <c r="D1731" s="37"/>
      <c r="E1731" s="196"/>
      <c r="F1731" s="8"/>
      <c r="G1731" s="27"/>
      <c r="H1731" s="27"/>
    </row>
    <row r="1732" spans="1:8" ht="15">
      <c r="A1732"/>
      <c r="B1732"/>
      <c r="C1732" s="14"/>
      <c r="D1732" s="37"/>
      <c r="E1732" s="196"/>
      <c r="F1732" s="8"/>
      <c r="G1732" s="27"/>
      <c r="H1732" s="27"/>
    </row>
    <row r="1733" spans="1:8" ht="15">
      <c r="A1733"/>
      <c r="B1733"/>
      <c r="C1733" s="14"/>
      <c r="D1733" s="37"/>
      <c r="E1733" s="196"/>
      <c r="F1733" s="8"/>
      <c r="G1733" s="27"/>
      <c r="H1733" s="27"/>
    </row>
    <row r="1734" spans="1:8" ht="15">
      <c r="A1734"/>
      <c r="B1734"/>
      <c r="C1734" s="14"/>
      <c r="D1734" s="37"/>
      <c r="E1734" s="196"/>
      <c r="F1734" s="8"/>
      <c r="G1734" s="27"/>
      <c r="H1734" s="27"/>
    </row>
    <row r="1735" spans="1:8" ht="15">
      <c r="A1735"/>
      <c r="B1735"/>
      <c r="C1735" s="14"/>
      <c r="D1735" s="37"/>
      <c r="E1735" s="196"/>
      <c r="F1735" s="8"/>
      <c r="G1735" s="27"/>
      <c r="H1735" s="27"/>
    </row>
    <row r="1736" spans="1:8" ht="15">
      <c r="A1736"/>
      <c r="B1736"/>
      <c r="C1736" s="14"/>
      <c r="D1736" s="37"/>
      <c r="E1736" s="196"/>
      <c r="F1736" s="8"/>
      <c r="G1736" s="27"/>
      <c r="H1736" s="27"/>
    </row>
    <row r="1737" spans="1:8" ht="15">
      <c r="A1737"/>
      <c r="B1737"/>
      <c r="C1737" s="14"/>
      <c r="D1737" s="37"/>
      <c r="E1737" s="196"/>
      <c r="F1737" s="8"/>
      <c r="G1737" s="27"/>
      <c r="H1737" s="27"/>
    </row>
    <row r="1738" spans="1:8" ht="15">
      <c r="A1738"/>
      <c r="B1738"/>
      <c r="C1738" s="14"/>
      <c r="D1738" s="37"/>
      <c r="E1738" s="196"/>
      <c r="F1738" s="8"/>
      <c r="G1738" s="27"/>
      <c r="H1738" s="27"/>
    </row>
    <row r="1739" spans="1:8" ht="15">
      <c r="A1739"/>
      <c r="B1739"/>
      <c r="C1739" s="14"/>
      <c r="D1739" s="37"/>
      <c r="E1739" s="196"/>
      <c r="F1739" s="8"/>
      <c r="G1739" s="27"/>
      <c r="H1739" s="27"/>
    </row>
    <row r="1740" spans="1:8" ht="15">
      <c r="A1740"/>
      <c r="B1740"/>
      <c r="C1740" s="14"/>
      <c r="D1740" s="37"/>
      <c r="E1740" s="196"/>
      <c r="F1740" s="8"/>
      <c r="G1740" s="27"/>
      <c r="H1740" s="27"/>
    </row>
    <row r="1741" spans="1:8" ht="15">
      <c r="A1741"/>
      <c r="B1741"/>
      <c r="C1741" s="14"/>
      <c r="D1741" s="37"/>
      <c r="E1741" s="196"/>
      <c r="F1741" s="8"/>
      <c r="G1741" s="27"/>
      <c r="H1741" s="27"/>
    </row>
    <row r="1742" spans="1:8" ht="15">
      <c r="A1742"/>
      <c r="B1742"/>
      <c r="C1742" s="14"/>
      <c r="D1742" s="37"/>
      <c r="E1742" s="196"/>
      <c r="F1742" s="8"/>
      <c r="G1742" s="27"/>
      <c r="H1742" s="27"/>
    </row>
    <row r="1743" spans="1:8" ht="15">
      <c r="A1743"/>
      <c r="B1743"/>
      <c r="C1743" s="14"/>
      <c r="D1743" s="37"/>
      <c r="E1743" s="196"/>
      <c r="F1743" s="8"/>
      <c r="G1743" s="27"/>
      <c r="H1743" s="27"/>
    </row>
    <row r="1744" spans="1:8" ht="15">
      <c r="A1744"/>
      <c r="B1744"/>
      <c r="C1744" s="14"/>
      <c r="D1744" s="37"/>
      <c r="E1744" s="196"/>
      <c r="F1744" s="8"/>
      <c r="G1744" s="27"/>
      <c r="H1744" s="27"/>
    </row>
    <row r="1745" spans="1:8" ht="15">
      <c r="A1745"/>
      <c r="B1745"/>
      <c r="C1745" s="14"/>
      <c r="D1745" s="37"/>
      <c r="E1745" s="196"/>
      <c r="F1745" s="8"/>
      <c r="G1745" s="27"/>
      <c r="H1745" s="27"/>
    </row>
    <row r="1746" spans="1:8" ht="15">
      <c r="A1746"/>
      <c r="B1746"/>
      <c r="C1746" s="14"/>
      <c r="D1746" s="37"/>
      <c r="E1746" s="196"/>
      <c r="F1746" s="8"/>
      <c r="G1746" s="27"/>
      <c r="H1746" s="27"/>
    </row>
    <row r="1747" spans="1:8" ht="15">
      <c r="A1747"/>
      <c r="B1747"/>
      <c r="C1747" s="14"/>
      <c r="D1747" s="37"/>
      <c r="E1747" s="196"/>
      <c r="F1747" s="8"/>
      <c r="G1747" s="27"/>
      <c r="H1747" s="27"/>
    </row>
    <row r="1748" spans="1:8" ht="15">
      <c r="A1748"/>
      <c r="B1748"/>
      <c r="C1748" s="14"/>
      <c r="D1748" s="37"/>
      <c r="E1748" s="196"/>
      <c r="F1748" s="8"/>
      <c r="G1748" s="27"/>
      <c r="H1748" s="27"/>
    </row>
    <row r="1749" spans="1:8" ht="15">
      <c r="A1749"/>
      <c r="B1749"/>
      <c r="C1749" s="14"/>
      <c r="D1749" s="37"/>
      <c r="E1749" s="196"/>
      <c r="F1749" s="8"/>
      <c r="G1749" s="27"/>
      <c r="H1749" s="27"/>
    </row>
    <row r="1750" spans="1:8" ht="15">
      <c r="A1750"/>
      <c r="B1750"/>
      <c r="C1750" s="14"/>
      <c r="D1750" s="37"/>
      <c r="E1750" s="196"/>
      <c r="F1750" s="8"/>
      <c r="G1750" s="27"/>
      <c r="H1750" s="27"/>
    </row>
    <row r="1751" spans="1:8" ht="15">
      <c r="A1751"/>
      <c r="B1751"/>
      <c r="C1751" s="14"/>
      <c r="D1751" s="37"/>
      <c r="E1751" s="196"/>
      <c r="F1751" s="8"/>
      <c r="G1751" s="27"/>
      <c r="H1751" s="27"/>
    </row>
    <row r="1752" spans="1:8" ht="15">
      <c r="A1752"/>
      <c r="B1752"/>
      <c r="C1752" s="14"/>
      <c r="D1752" s="37"/>
      <c r="E1752" s="196"/>
      <c r="F1752" s="8"/>
      <c r="G1752" s="27"/>
      <c r="H1752" s="27"/>
    </row>
    <row r="1753" spans="1:8" ht="15">
      <c r="A1753"/>
      <c r="B1753"/>
      <c r="C1753" s="14"/>
      <c r="D1753" s="37"/>
      <c r="E1753" s="196"/>
      <c r="F1753" s="8"/>
      <c r="G1753" s="27"/>
      <c r="H1753" s="27"/>
    </row>
    <row r="1754" spans="1:8" ht="15">
      <c r="A1754"/>
      <c r="B1754"/>
      <c r="C1754" s="14"/>
      <c r="D1754" s="37"/>
      <c r="E1754" s="196"/>
      <c r="F1754" s="8"/>
      <c r="G1754" s="27"/>
      <c r="H1754" s="27"/>
    </row>
    <row r="1755" spans="1:8" ht="15">
      <c r="A1755"/>
      <c r="B1755"/>
      <c r="C1755" s="14"/>
      <c r="D1755" s="37"/>
      <c r="E1755" s="196"/>
      <c r="F1755" s="8"/>
      <c r="G1755" s="27"/>
      <c r="H1755" s="27"/>
    </row>
    <row r="1756" spans="1:8" ht="15">
      <c r="A1756"/>
      <c r="B1756"/>
      <c r="C1756" s="14"/>
      <c r="D1756" s="37"/>
      <c r="E1756" s="196"/>
      <c r="F1756" s="8"/>
      <c r="G1756" s="27"/>
      <c r="H1756" s="27"/>
    </row>
    <row r="1757" spans="1:8" ht="15">
      <c r="A1757"/>
      <c r="B1757"/>
      <c r="C1757" s="14"/>
      <c r="D1757" s="37"/>
      <c r="E1757" s="196"/>
      <c r="F1757" s="8"/>
      <c r="G1757" s="27"/>
      <c r="H1757" s="27"/>
    </row>
    <row r="1758" spans="1:8" ht="15">
      <c r="A1758"/>
      <c r="B1758"/>
      <c r="C1758" s="14"/>
      <c r="D1758" s="37"/>
      <c r="E1758" s="196"/>
      <c r="F1758" s="8"/>
      <c r="G1758" s="27"/>
      <c r="H1758" s="27"/>
    </row>
    <row r="1759" spans="1:8" ht="15">
      <c r="A1759"/>
      <c r="B1759"/>
      <c r="C1759" s="14"/>
      <c r="D1759" s="37"/>
      <c r="E1759" s="196"/>
      <c r="F1759" s="8"/>
      <c r="G1759" s="27"/>
      <c r="H1759" s="27"/>
    </row>
    <row r="1760" spans="1:8" ht="15">
      <c r="A1760"/>
      <c r="B1760"/>
      <c r="C1760" s="14"/>
      <c r="D1760" s="37"/>
      <c r="E1760" s="196"/>
      <c r="F1760" s="8"/>
      <c r="G1760" s="27"/>
      <c r="H1760" s="27"/>
    </row>
    <row r="1761" spans="1:8" ht="15">
      <c r="A1761"/>
      <c r="B1761"/>
      <c r="C1761" s="14"/>
      <c r="D1761" s="37"/>
      <c r="E1761" s="196"/>
      <c r="F1761" s="8"/>
      <c r="G1761" s="27"/>
      <c r="H1761" s="27"/>
    </row>
    <row r="1762" spans="1:8" ht="15">
      <c r="A1762"/>
      <c r="B1762"/>
      <c r="C1762" s="14"/>
      <c r="D1762" s="37"/>
      <c r="E1762" s="196"/>
      <c r="F1762" s="8"/>
      <c r="G1762" s="27"/>
      <c r="H1762" s="27"/>
    </row>
    <row r="1763" spans="1:8" ht="15">
      <c r="A1763"/>
      <c r="B1763"/>
      <c r="C1763" s="14"/>
      <c r="D1763" s="37"/>
      <c r="E1763" s="196"/>
      <c r="F1763" s="8"/>
      <c r="G1763" s="27"/>
      <c r="H1763" s="27"/>
    </row>
    <row r="1764" spans="1:8" ht="15">
      <c r="A1764"/>
      <c r="B1764"/>
      <c r="C1764" s="14"/>
      <c r="D1764" s="37"/>
      <c r="E1764" s="196"/>
      <c r="F1764" s="8"/>
      <c r="G1764" s="27"/>
      <c r="H1764" s="27"/>
    </row>
    <row r="1765" spans="1:8" ht="15">
      <c r="A1765"/>
      <c r="B1765"/>
      <c r="C1765" s="14"/>
      <c r="D1765" s="37"/>
      <c r="E1765" s="196"/>
      <c r="F1765" s="8"/>
      <c r="G1765" s="27"/>
      <c r="H1765" s="27"/>
    </row>
    <row r="1766" spans="1:8" ht="15">
      <c r="A1766"/>
      <c r="B1766"/>
      <c r="C1766" s="14"/>
      <c r="D1766" s="37"/>
      <c r="E1766" s="196"/>
      <c r="F1766" s="8"/>
      <c r="G1766" s="27"/>
      <c r="H1766" s="27"/>
    </row>
    <row r="1767" spans="1:8" ht="15">
      <c r="A1767"/>
      <c r="B1767"/>
      <c r="C1767" s="14"/>
      <c r="D1767" s="37"/>
      <c r="E1767" s="196"/>
      <c r="F1767" s="8"/>
      <c r="G1767" s="27"/>
      <c r="H1767" s="27"/>
    </row>
    <row r="1768" spans="1:8" ht="15">
      <c r="A1768"/>
      <c r="B1768"/>
      <c r="C1768" s="14"/>
      <c r="D1768" s="37"/>
      <c r="E1768" s="196"/>
      <c r="F1768" s="8"/>
      <c r="G1768" s="27"/>
      <c r="H1768" s="27"/>
    </row>
    <row r="1769" spans="1:8" ht="15">
      <c r="A1769"/>
      <c r="B1769"/>
      <c r="C1769" s="14"/>
      <c r="D1769" s="37"/>
      <c r="E1769" s="196"/>
      <c r="F1769" s="8"/>
      <c r="G1769" s="27"/>
      <c r="H1769" s="27"/>
    </row>
    <row r="1770" spans="1:8" ht="15">
      <c r="A1770"/>
      <c r="B1770"/>
      <c r="C1770" s="14"/>
      <c r="D1770" s="37"/>
      <c r="E1770" s="196"/>
      <c r="F1770" s="8"/>
      <c r="G1770" s="27"/>
      <c r="H1770" s="27"/>
    </row>
    <row r="1771" spans="1:8" ht="15">
      <c r="A1771"/>
      <c r="B1771"/>
      <c r="C1771" s="14"/>
      <c r="D1771" s="37"/>
      <c r="E1771" s="196"/>
      <c r="F1771" s="8"/>
      <c r="G1771" s="27"/>
      <c r="H1771" s="27"/>
    </row>
    <row r="1772" spans="1:8" ht="15">
      <c r="A1772"/>
      <c r="B1772"/>
      <c r="C1772" s="14"/>
      <c r="D1772" s="37"/>
      <c r="E1772" s="196"/>
      <c r="F1772" s="8"/>
      <c r="G1772" s="27"/>
      <c r="H1772" s="27"/>
    </row>
    <row r="1773" spans="1:8" ht="15">
      <c r="A1773"/>
      <c r="B1773"/>
      <c r="C1773" s="14"/>
      <c r="D1773" s="37"/>
      <c r="E1773" s="196"/>
      <c r="F1773" s="8"/>
      <c r="G1773" s="27"/>
      <c r="H1773" s="27"/>
    </row>
    <row r="1774" spans="1:8" ht="15">
      <c r="A1774"/>
      <c r="B1774"/>
      <c r="C1774" s="14"/>
      <c r="D1774" s="37"/>
      <c r="E1774" s="196"/>
      <c r="F1774" s="8"/>
      <c r="G1774" s="27"/>
      <c r="H1774" s="27"/>
    </row>
    <row r="1775" spans="1:8" ht="15">
      <c r="A1775"/>
      <c r="B1775"/>
      <c r="C1775" s="14"/>
      <c r="D1775" s="37"/>
      <c r="E1775" s="196"/>
      <c r="F1775" s="8"/>
      <c r="G1775" s="27"/>
      <c r="H1775" s="27"/>
    </row>
    <row r="1776" spans="1:8" ht="15">
      <c r="A1776"/>
      <c r="B1776"/>
      <c r="C1776" s="14"/>
      <c r="D1776" s="37"/>
      <c r="E1776" s="196"/>
      <c r="F1776" s="8"/>
      <c r="G1776" s="27"/>
      <c r="H1776" s="27"/>
    </row>
    <row r="1777" spans="1:8" ht="15">
      <c r="A1777"/>
      <c r="B1777"/>
      <c r="C1777" s="14"/>
      <c r="D1777" s="37"/>
      <c r="E1777" s="196"/>
      <c r="F1777" s="8"/>
      <c r="G1777" s="27"/>
      <c r="H1777" s="27"/>
    </row>
    <row r="1778" spans="1:8" ht="15">
      <c r="A1778"/>
      <c r="B1778"/>
      <c r="C1778" s="14"/>
      <c r="D1778" s="37"/>
      <c r="E1778" s="196"/>
      <c r="F1778" s="8"/>
      <c r="G1778" s="27"/>
      <c r="H1778" s="27"/>
    </row>
    <row r="1779" spans="1:8" ht="15">
      <c r="A1779"/>
      <c r="B1779"/>
      <c r="C1779" s="14"/>
      <c r="D1779" s="37"/>
      <c r="E1779" s="196"/>
      <c r="F1779" s="8"/>
      <c r="G1779" s="27"/>
      <c r="H1779" s="27"/>
    </row>
    <row r="1780" spans="1:8" ht="15">
      <c r="A1780"/>
      <c r="B1780"/>
      <c r="C1780" s="14"/>
      <c r="D1780" s="37"/>
      <c r="E1780" s="196"/>
      <c r="F1780" s="8"/>
      <c r="G1780" s="27"/>
      <c r="H1780" s="27"/>
    </row>
    <row r="1781" spans="1:8" ht="15">
      <c r="A1781"/>
      <c r="B1781"/>
      <c r="C1781" s="14"/>
      <c r="D1781" s="37"/>
      <c r="E1781" s="196"/>
      <c r="F1781" s="8"/>
      <c r="G1781" s="27"/>
      <c r="H1781" s="27"/>
    </row>
    <row r="1782" spans="1:8" ht="15">
      <c r="A1782"/>
      <c r="B1782"/>
      <c r="C1782" s="14"/>
      <c r="D1782" s="37"/>
      <c r="E1782" s="196"/>
      <c r="F1782" s="8"/>
      <c r="G1782" s="27"/>
      <c r="H1782" s="27"/>
    </row>
    <row r="1783" spans="1:8" ht="15">
      <c r="A1783"/>
      <c r="B1783"/>
      <c r="C1783" s="14"/>
      <c r="D1783" s="37"/>
      <c r="E1783" s="196"/>
      <c r="F1783" s="8"/>
      <c r="G1783" s="27"/>
      <c r="H1783" s="27"/>
    </row>
    <row r="1784" spans="1:8" ht="15">
      <c r="A1784"/>
      <c r="B1784"/>
      <c r="C1784" s="14"/>
      <c r="D1784" s="37"/>
      <c r="E1784" s="196"/>
      <c r="F1784" s="8"/>
      <c r="G1784" s="27"/>
      <c r="H1784" s="27"/>
    </row>
    <row r="1785" spans="1:8" ht="15">
      <c r="A1785"/>
      <c r="B1785"/>
      <c r="C1785" s="14"/>
      <c r="D1785" s="37"/>
      <c r="E1785" s="196"/>
      <c r="F1785" s="8"/>
      <c r="G1785" s="27"/>
      <c r="H1785" s="27"/>
    </row>
    <row r="1786" spans="1:8" ht="15">
      <c r="A1786"/>
      <c r="B1786"/>
      <c r="C1786" s="14"/>
      <c r="D1786" s="37"/>
      <c r="E1786" s="196"/>
      <c r="F1786" s="8"/>
      <c r="G1786" s="27"/>
      <c r="H1786" s="27"/>
    </row>
    <row r="1787" spans="1:8" ht="15">
      <c r="A1787"/>
      <c r="B1787"/>
      <c r="C1787" s="14"/>
      <c r="D1787" s="37"/>
      <c r="E1787" s="196"/>
      <c r="F1787" s="8"/>
      <c r="G1787" s="27"/>
      <c r="H1787" s="27"/>
    </row>
    <row r="1788" spans="1:8" ht="15">
      <c r="A1788"/>
      <c r="B1788"/>
      <c r="C1788" s="14"/>
      <c r="D1788" s="37"/>
      <c r="E1788" s="196"/>
      <c r="F1788" s="8"/>
      <c r="G1788" s="27"/>
      <c r="H1788" s="27"/>
    </row>
    <row r="1789" spans="1:8" ht="15">
      <c r="A1789"/>
      <c r="B1789"/>
      <c r="C1789" s="14"/>
      <c r="D1789" s="37"/>
      <c r="E1789" s="196"/>
      <c r="F1789" s="8"/>
      <c r="G1789" s="27"/>
      <c r="H1789" s="27"/>
    </row>
    <row r="1790" spans="1:8" ht="15">
      <c r="A1790"/>
      <c r="B1790"/>
      <c r="C1790" s="14"/>
      <c r="D1790" s="37"/>
      <c r="E1790" s="196"/>
      <c r="F1790" s="8"/>
      <c r="G1790" s="27"/>
      <c r="H1790" s="27"/>
    </row>
    <row r="1791" spans="1:8" ht="15">
      <c r="A1791"/>
      <c r="B1791"/>
      <c r="C1791" s="14"/>
      <c r="D1791" s="37"/>
      <c r="E1791" s="196"/>
      <c r="F1791" s="8"/>
      <c r="G1791" s="27"/>
      <c r="H1791" s="27"/>
    </row>
    <row r="1792" spans="1:8" ht="15">
      <c r="A1792"/>
      <c r="B1792"/>
      <c r="C1792" s="14"/>
      <c r="D1792" s="37"/>
      <c r="E1792" s="196"/>
      <c r="F1792" s="8"/>
      <c r="G1792" s="27"/>
      <c r="H1792" s="27"/>
    </row>
    <row r="1793" spans="1:8" ht="15">
      <c r="A1793"/>
      <c r="B1793"/>
      <c r="C1793" s="14"/>
      <c r="D1793" s="37"/>
      <c r="E1793" s="196"/>
      <c r="F1793" s="8"/>
      <c r="G1793" s="27"/>
      <c r="H1793" s="27"/>
    </row>
    <row r="1794" spans="1:8" ht="15">
      <c r="A1794"/>
      <c r="B1794"/>
      <c r="C1794" s="14"/>
      <c r="D1794" s="37"/>
      <c r="E1794" s="196"/>
      <c r="F1794" s="8"/>
      <c r="G1794" s="27"/>
      <c r="H1794" s="27"/>
    </row>
    <row r="1795" spans="1:8" ht="15">
      <c r="A1795"/>
      <c r="B1795"/>
      <c r="C1795" s="14"/>
      <c r="D1795" s="37"/>
      <c r="E1795" s="196"/>
      <c r="F1795" s="8"/>
      <c r="G1795" s="27"/>
      <c r="H1795" s="27"/>
    </row>
    <row r="1796" spans="1:8" ht="15">
      <c r="A1796"/>
      <c r="B1796"/>
      <c r="C1796" s="14"/>
      <c r="D1796" s="37"/>
      <c r="E1796" s="196"/>
      <c r="F1796" s="8"/>
      <c r="G1796" s="27"/>
      <c r="H1796" s="27"/>
    </row>
    <row r="1797" spans="1:8" ht="15">
      <c r="A1797"/>
      <c r="B1797"/>
      <c r="C1797" s="14"/>
      <c r="D1797" s="37"/>
      <c r="E1797" s="196"/>
      <c r="F1797" s="8"/>
      <c r="G1797" s="27"/>
      <c r="H1797" s="27"/>
    </row>
    <row r="1798" spans="1:8" ht="15">
      <c r="A1798"/>
      <c r="B1798"/>
      <c r="C1798" s="14"/>
      <c r="D1798" s="37"/>
      <c r="E1798" s="196"/>
      <c r="F1798" s="8"/>
      <c r="G1798" s="27"/>
      <c r="H1798" s="27"/>
    </row>
    <row r="1799" spans="1:8" ht="15">
      <c r="A1799"/>
      <c r="B1799"/>
      <c r="C1799" s="14"/>
      <c r="D1799" s="37"/>
      <c r="E1799" s="196"/>
      <c r="F1799" s="8"/>
      <c r="G1799" s="27"/>
      <c r="H1799" s="27"/>
    </row>
    <row r="1800" spans="1:8" ht="15">
      <c r="A1800"/>
      <c r="B1800"/>
      <c r="C1800" s="14"/>
      <c r="D1800" s="37"/>
      <c r="E1800" s="196"/>
      <c r="F1800" s="8"/>
      <c r="G1800" s="27"/>
      <c r="H1800" s="27"/>
    </row>
    <row r="1801" spans="1:8" ht="15">
      <c r="A1801"/>
      <c r="B1801"/>
      <c r="C1801" s="14"/>
      <c r="D1801" s="37"/>
      <c r="E1801" s="196"/>
      <c r="F1801" s="8"/>
      <c r="G1801" s="27"/>
      <c r="H1801" s="27"/>
    </row>
    <row r="1802" spans="1:8" ht="15">
      <c r="A1802"/>
      <c r="B1802"/>
      <c r="C1802" s="14"/>
      <c r="D1802" s="37"/>
      <c r="E1802" s="196"/>
      <c r="F1802" s="8"/>
      <c r="G1802" s="27"/>
      <c r="H1802" s="27"/>
    </row>
    <row r="1803" spans="1:8" ht="15">
      <c r="A1803"/>
      <c r="B1803"/>
      <c r="C1803" s="14"/>
      <c r="D1803" s="37"/>
      <c r="E1803" s="196"/>
      <c r="F1803" s="8"/>
      <c r="G1803" s="27"/>
      <c r="H1803" s="27"/>
    </row>
    <row r="1804" spans="1:8" ht="15">
      <c r="A1804"/>
      <c r="B1804"/>
      <c r="C1804" s="14"/>
      <c r="D1804" s="37"/>
      <c r="E1804" s="196"/>
      <c r="F1804" s="8"/>
      <c r="G1804" s="27"/>
      <c r="H1804" s="27"/>
    </row>
    <row r="1805" spans="1:8" ht="15">
      <c r="A1805"/>
      <c r="B1805"/>
      <c r="C1805" s="14"/>
      <c r="D1805" s="37"/>
      <c r="E1805" s="196"/>
      <c r="F1805" s="8"/>
      <c r="G1805" s="27"/>
      <c r="H1805" s="27"/>
    </row>
    <row r="1806" spans="1:8" ht="15">
      <c r="A1806"/>
      <c r="B1806"/>
      <c r="C1806" s="14"/>
      <c r="D1806" s="37"/>
      <c r="E1806" s="196"/>
      <c r="F1806" s="8"/>
      <c r="G1806" s="27"/>
      <c r="H1806" s="27"/>
    </row>
    <row r="1807" spans="1:8" ht="15">
      <c r="A1807"/>
      <c r="B1807"/>
      <c r="C1807" s="14"/>
      <c r="D1807" s="37"/>
      <c r="E1807" s="196"/>
      <c r="F1807" s="8"/>
      <c r="G1807" s="27"/>
      <c r="H1807" s="27"/>
    </row>
    <row r="1808" spans="1:8" ht="15">
      <c r="A1808"/>
      <c r="B1808"/>
      <c r="C1808" s="14"/>
      <c r="D1808" s="37"/>
      <c r="E1808" s="196"/>
      <c r="F1808" s="8"/>
      <c r="G1808" s="27"/>
      <c r="H1808" s="27"/>
    </row>
    <row r="1809" spans="1:8" ht="15">
      <c r="A1809"/>
      <c r="B1809"/>
      <c r="C1809" s="14"/>
      <c r="D1809" s="37"/>
      <c r="E1809" s="196"/>
      <c r="F1809" s="8"/>
      <c r="G1809" s="27"/>
      <c r="H1809" s="27"/>
    </row>
    <row r="1810" spans="1:8" ht="15">
      <c r="A1810"/>
      <c r="B1810"/>
      <c r="C1810" s="14"/>
      <c r="D1810" s="37"/>
      <c r="E1810" s="196"/>
      <c r="F1810" s="8"/>
      <c r="G1810" s="27"/>
      <c r="H1810" s="27"/>
    </row>
    <row r="1811" spans="1:8" ht="15">
      <c r="A1811"/>
      <c r="B1811"/>
      <c r="C1811" s="14"/>
      <c r="D1811" s="37"/>
      <c r="E1811" s="196"/>
      <c r="F1811" s="8"/>
      <c r="G1811" s="27"/>
      <c r="H1811" s="27"/>
    </row>
    <row r="1812" spans="1:8" ht="15">
      <c r="A1812"/>
      <c r="B1812"/>
      <c r="C1812" s="14"/>
      <c r="D1812" s="37"/>
      <c r="E1812" s="196"/>
      <c r="F1812" s="8"/>
      <c r="G1812" s="27"/>
      <c r="H1812" s="27"/>
    </row>
    <row r="1813" spans="1:8" ht="15">
      <c r="A1813"/>
      <c r="B1813"/>
      <c r="C1813" s="14"/>
      <c r="D1813" s="37"/>
      <c r="E1813" s="196"/>
      <c r="F1813" s="8"/>
      <c r="G1813" s="27"/>
      <c r="H1813" s="27"/>
    </row>
    <row r="1814" spans="1:8" ht="15">
      <c r="A1814"/>
      <c r="B1814"/>
      <c r="C1814" s="14"/>
      <c r="D1814" s="37"/>
      <c r="E1814" s="196"/>
      <c r="F1814" s="8"/>
      <c r="G1814" s="27"/>
      <c r="H1814" s="27"/>
    </row>
    <row r="1815" spans="1:8" ht="15">
      <c r="A1815"/>
      <c r="B1815"/>
      <c r="C1815" s="14"/>
      <c r="D1815" s="37"/>
      <c r="E1815" s="196"/>
      <c r="F1815" s="8"/>
      <c r="G1815" s="27"/>
      <c r="H1815" s="27"/>
    </row>
    <row r="1816" spans="1:8" ht="15">
      <c r="A1816"/>
      <c r="B1816"/>
      <c r="C1816" s="14"/>
      <c r="D1816" s="37"/>
      <c r="E1816" s="196"/>
      <c r="F1816" s="8"/>
      <c r="G1816" s="27"/>
      <c r="H1816" s="27"/>
    </row>
    <row r="1817" spans="1:8" ht="15">
      <c r="A1817"/>
      <c r="B1817"/>
      <c r="C1817" s="14"/>
      <c r="D1817" s="37"/>
      <c r="E1817" s="196"/>
      <c r="F1817" s="8"/>
      <c r="G1817" s="27"/>
      <c r="H1817" s="27"/>
    </row>
    <row r="1818" spans="1:8" ht="15">
      <c r="A1818"/>
      <c r="B1818"/>
      <c r="C1818" s="14"/>
      <c r="D1818" s="37"/>
      <c r="E1818" s="196"/>
      <c r="F1818" s="8"/>
      <c r="G1818" s="27"/>
      <c r="H1818" s="27"/>
    </row>
    <row r="1819" spans="1:8" ht="15">
      <c r="A1819"/>
      <c r="B1819"/>
      <c r="C1819" s="14"/>
      <c r="D1819" s="37"/>
      <c r="E1819" s="196"/>
      <c r="F1819" s="8"/>
      <c r="G1819" s="27"/>
      <c r="H1819" s="27"/>
    </row>
    <row r="1820" spans="1:8" ht="15">
      <c r="A1820"/>
      <c r="B1820"/>
      <c r="C1820" s="14"/>
      <c r="D1820" s="37"/>
      <c r="E1820" s="196"/>
      <c r="F1820" s="8"/>
      <c r="G1820" s="27"/>
      <c r="H1820" s="27"/>
    </row>
    <row r="1821" spans="1:8" ht="15">
      <c r="A1821"/>
      <c r="B1821"/>
      <c r="C1821" s="14"/>
      <c r="D1821" s="37"/>
      <c r="E1821" s="196"/>
      <c r="F1821" s="8"/>
      <c r="G1821" s="27"/>
      <c r="H1821" s="27"/>
    </row>
    <row r="1822" spans="1:8" ht="15">
      <c r="A1822"/>
      <c r="B1822"/>
      <c r="C1822" s="14"/>
      <c r="D1822" s="37"/>
      <c r="E1822" s="196"/>
      <c r="F1822" s="8"/>
      <c r="G1822" s="27"/>
      <c r="H1822" s="27"/>
    </row>
    <row r="1823" spans="1:8" ht="15">
      <c r="A1823"/>
      <c r="B1823"/>
      <c r="C1823" s="14"/>
      <c r="D1823" s="37"/>
      <c r="E1823" s="196"/>
      <c r="F1823" s="8"/>
      <c r="G1823" s="27"/>
      <c r="H1823" s="27"/>
    </row>
    <row r="1824" spans="1:8" ht="15">
      <c r="A1824"/>
      <c r="B1824"/>
      <c r="C1824" s="14"/>
      <c r="D1824" s="37"/>
      <c r="E1824" s="196"/>
      <c r="F1824" s="8"/>
      <c r="G1824" s="27"/>
      <c r="H1824" s="27"/>
    </row>
    <row r="1825" spans="1:8" ht="15">
      <c r="A1825"/>
      <c r="B1825"/>
      <c r="C1825" s="14"/>
      <c r="D1825" s="37"/>
      <c r="E1825" s="196"/>
      <c r="F1825" s="8"/>
      <c r="G1825" s="27"/>
      <c r="H1825" s="27"/>
    </row>
    <row r="1826" spans="1:8" ht="15">
      <c r="A1826"/>
      <c r="B1826"/>
      <c r="C1826" s="14"/>
      <c r="D1826" s="37"/>
      <c r="E1826" s="196"/>
      <c r="F1826" s="8"/>
      <c r="G1826" s="27"/>
      <c r="H1826" s="27"/>
    </row>
    <row r="1827" spans="1:8" ht="15">
      <c r="A1827"/>
      <c r="B1827"/>
      <c r="C1827" s="14"/>
      <c r="D1827" s="37"/>
      <c r="E1827" s="196"/>
      <c r="F1827" s="8"/>
      <c r="G1827" s="27"/>
      <c r="H1827" s="27"/>
    </row>
    <row r="1828" spans="1:8" ht="15">
      <c r="A1828"/>
      <c r="B1828"/>
      <c r="C1828" s="14"/>
      <c r="D1828" s="37"/>
      <c r="E1828" s="196"/>
      <c r="F1828" s="8"/>
      <c r="G1828" s="27"/>
      <c r="H1828" s="27"/>
    </row>
    <row r="1829" spans="1:8" ht="15">
      <c r="A1829"/>
      <c r="B1829"/>
      <c r="C1829" s="14"/>
      <c r="D1829" s="37"/>
      <c r="E1829" s="196"/>
      <c r="F1829" s="8"/>
      <c r="G1829" s="27"/>
      <c r="H1829" s="27"/>
    </row>
    <row r="1830" spans="1:8" ht="15">
      <c r="A1830"/>
      <c r="B1830"/>
      <c r="C1830" s="14"/>
      <c r="D1830" s="37"/>
      <c r="E1830" s="196"/>
      <c r="F1830" s="8"/>
      <c r="G1830" s="27"/>
      <c r="H1830" s="27"/>
    </row>
    <row r="1831" spans="1:8" ht="15">
      <c r="A1831"/>
      <c r="B1831"/>
      <c r="C1831" s="14"/>
      <c r="D1831" s="37"/>
      <c r="E1831" s="196"/>
      <c r="F1831" s="8"/>
      <c r="G1831" s="27"/>
      <c r="H1831" s="27"/>
    </row>
    <row r="1832" spans="1:8" ht="15">
      <c r="A1832"/>
      <c r="B1832"/>
      <c r="C1832" s="14"/>
      <c r="D1832" s="37"/>
      <c r="E1832" s="196"/>
      <c r="F1832" s="8"/>
      <c r="G1832" s="27"/>
      <c r="H1832" s="27"/>
    </row>
    <row r="1833" spans="1:8" ht="15">
      <c r="A1833"/>
      <c r="B1833"/>
      <c r="C1833" s="14"/>
      <c r="D1833" s="37"/>
      <c r="E1833" s="196"/>
      <c r="F1833" s="8"/>
      <c r="G1833" s="27"/>
      <c r="H1833" s="27"/>
    </row>
    <row r="1834" spans="1:8" ht="15">
      <c r="A1834"/>
      <c r="B1834"/>
      <c r="C1834" s="14"/>
      <c r="D1834" s="37"/>
      <c r="E1834" s="196"/>
      <c r="F1834" s="8"/>
      <c r="G1834" s="27"/>
      <c r="H1834" s="27"/>
    </row>
    <row r="1835" spans="1:8" ht="15">
      <c r="A1835"/>
      <c r="B1835"/>
      <c r="C1835" s="14"/>
      <c r="D1835" s="37"/>
      <c r="E1835" s="196"/>
      <c r="F1835" s="8"/>
      <c r="G1835" s="27"/>
      <c r="H1835" s="27"/>
    </row>
    <row r="1836" spans="1:8" ht="15">
      <c r="A1836"/>
      <c r="B1836"/>
      <c r="C1836" s="14"/>
      <c r="D1836" s="37"/>
      <c r="E1836" s="196"/>
      <c r="F1836" s="8"/>
      <c r="G1836" s="27"/>
      <c r="H1836" s="27"/>
    </row>
    <row r="1837" spans="1:8" ht="15">
      <c r="A1837"/>
      <c r="B1837"/>
      <c r="C1837" s="14"/>
      <c r="D1837" s="37"/>
      <c r="E1837" s="196"/>
      <c r="F1837" s="8"/>
      <c r="G1837" s="27"/>
      <c r="H1837" s="27"/>
    </row>
    <row r="1838" spans="1:8" ht="15">
      <c r="A1838"/>
      <c r="B1838"/>
      <c r="C1838" s="14"/>
      <c r="D1838" s="37"/>
      <c r="E1838" s="196"/>
      <c r="F1838" s="8"/>
      <c r="G1838" s="27"/>
      <c r="H1838" s="27"/>
    </row>
    <row r="1839" spans="1:8" ht="15">
      <c r="A1839"/>
      <c r="B1839"/>
      <c r="C1839" s="14"/>
      <c r="D1839" s="37"/>
      <c r="E1839" s="196"/>
      <c r="F1839" s="8"/>
      <c r="G1839" s="27"/>
      <c r="H1839" s="27"/>
    </row>
    <row r="1840" spans="1:8" ht="15">
      <c r="A1840"/>
      <c r="B1840"/>
      <c r="C1840" s="14"/>
      <c r="D1840" s="37"/>
      <c r="E1840" s="196"/>
      <c r="F1840" s="8"/>
      <c r="G1840" s="27"/>
      <c r="H1840" s="27"/>
    </row>
    <row r="1841" spans="1:8" ht="15">
      <c r="A1841"/>
      <c r="B1841"/>
      <c r="C1841" s="14"/>
      <c r="D1841" s="37"/>
      <c r="E1841" s="196"/>
      <c r="F1841" s="8"/>
      <c r="G1841" s="27"/>
      <c r="H1841" s="27"/>
    </row>
    <row r="1842" spans="1:8" ht="15">
      <c r="A1842"/>
      <c r="B1842"/>
      <c r="C1842" s="14"/>
      <c r="D1842" s="37"/>
      <c r="E1842" s="196"/>
      <c r="F1842" s="8"/>
      <c r="G1842" s="27"/>
      <c r="H1842" s="27"/>
    </row>
    <row r="1843" spans="1:8" ht="15">
      <c r="A1843"/>
      <c r="B1843"/>
      <c r="C1843" s="14"/>
      <c r="D1843" s="37"/>
      <c r="E1843" s="196"/>
      <c r="F1843" s="8"/>
      <c r="G1843" s="27"/>
      <c r="H1843" s="27"/>
    </row>
    <row r="1844" spans="1:8" ht="15">
      <c r="A1844"/>
      <c r="B1844"/>
      <c r="C1844" s="14"/>
      <c r="D1844" s="37"/>
      <c r="E1844" s="196"/>
      <c r="F1844" s="8"/>
      <c r="G1844" s="27"/>
      <c r="H1844" s="27"/>
    </row>
    <row r="1845" spans="1:8" ht="15">
      <c r="A1845"/>
      <c r="B1845"/>
      <c r="C1845" s="14"/>
      <c r="D1845" s="37"/>
      <c r="E1845" s="196"/>
      <c r="F1845" s="8"/>
      <c r="G1845" s="27"/>
      <c r="H1845" s="27"/>
    </row>
    <row r="1846" spans="1:8" ht="15">
      <c r="A1846"/>
      <c r="B1846"/>
      <c r="C1846" s="14"/>
      <c r="D1846" s="37"/>
      <c r="E1846" s="196"/>
      <c r="F1846" s="8"/>
      <c r="G1846" s="27"/>
      <c r="H1846" s="27"/>
    </row>
    <row r="1847" spans="1:8" ht="15">
      <c r="A1847"/>
      <c r="B1847"/>
      <c r="C1847" s="14"/>
      <c r="D1847" s="37"/>
      <c r="E1847" s="196"/>
      <c r="F1847" s="8"/>
      <c r="G1847" s="27"/>
      <c r="H1847" s="27"/>
    </row>
    <row r="1848" spans="1:8" ht="15">
      <c r="A1848"/>
      <c r="B1848"/>
      <c r="C1848" s="14"/>
      <c r="D1848" s="37"/>
      <c r="E1848" s="196"/>
      <c r="F1848" s="8"/>
      <c r="G1848" s="27"/>
      <c r="H1848" s="27"/>
    </row>
    <row r="1849" spans="1:8" ht="15">
      <c r="A1849"/>
      <c r="B1849"/>
      <c r="C1849" s="14"/>
      <c r="D1849" s="37"/>
      <c r="E1849" s="196"/>
      <c r="F1849" s="8"/>
      <c r="G1849" s="27"/>
      <c r="H1849" s="27"/>
    </row>
    <row r="1850" spans="1:8" ht="15">
      <c r="A1850"/>
      <c r="B1850"/>
      <c r="C1850" s="14"/>
      <c r="D1850" s="37"/>
      <c r="E1850" s="196"/>
      <c r="F1850" s="8"/>
      <c r="G1850" s="27"/>
      <c r="H1850" s="27"/>
    </row>
    <row r="1851" spans="1:8" ht="15">
      <c r="A1851"/>
      <c r="B1851"/>
      <c r="C1851" s="14"/>
      <c r="D1851" s="37"/>
      <c r="E1851" s="196"/>
      <c r="F1851" s="8"/>
      <c r="G1851" s="27"/>
      <c r="H1851" s="27"/>
    </row>
    <row r="1852" spans="1:8" ht="15">
      <c r="A1852"/>
      <c r="B1852"/>
      <c r="C1852" s="14"/>
      <c r="D1852" s="37"/>
      <c r="E1852" s="196"/>
      <c r="F1852" s="8"/>
      <c r="G1852" s="27"/>
      <c r="H1852" s="27"/>
    </row>
    <row r="1853" spans="1:8" ht="15">
      <c r="A1853"/>
      <c r="B1853"/>
      <c r="C1853" s="14"/>
      <c r="D1853" s="37"/>
      <c r="E1853" s="196"/>
      <c r="F1853" s="8"/>
      <c r="G1853" s="27"/>
      <c r="H1853" s="27"/>
    </row>
    <row r="1854" spans="1:8" ht="15">
      <c r="A1854"/>
      <c r="B1854"/>
      <c r="C1854" s="14"/>
      <c r="D1854" s="37"/>
      <c r="E1854" s="196"/>
      <c r="F1854" s="8"/>
      <c r="G1854" s="27"/>
      <c r="H1854" s="27"/>
    </row>
    <row r="1855" spans="1:8" ht="15">
      <c r="A1855"/>
      <c r="B1855"/>
      <c r="C1855" s="14"/>
      <c r="D1855" s="37"/>
      <c r="E1855" s="196"/>
      <c r="F1855" s="8"/>
      <c r="G1855" s="27"/>
      <c r="H1855" s="27"/>
    </row>
    <row r="1856" spans="1:8" ht="15">
      <c r="A1856"/>
      <c r="B1856"/>
      <c r="C1856" s="14"/>
      <c r="D1856" s="37"/>
      <c r="E1856" s="196"/>
      <c r="F1856" s="8"/>
      <c r="G1856" s="27"/>
      <c r="H1856" s="27"/>
    </row>
    <row r="1857" spans="1:8" ht="15">
      <c r="A1857"/>
      <c r="B1857"/>
      <c r="C1857" s="14"/>
      <c r="D1857" s="37"/>
      <c r="E1857" s="196"/>
      <c r="F1857" s="8"/>
      <c r="G1857" s="27"/>
      <c r="H1857" s="27"/>
    </row>
    <row r="1858" spans="1:8" ht="15">
      <c r="A1858"/>
      <c r="B1858"/>
      <c r="C1858" s="14"/>
      <c r="D1858" s="37"/>
      <c r="E1858" s="196"/>
      <c r="F1858" s="8"/>
      <c r="G1858" s="27"/>
      <c r="H1858" s="27"/>
    </row>
    <row r="1859" spans="1:8" ht="15">
      <c r="A1859"/>
      <c r="B1859"/>
      <c r="C1859" s="14"/>
      <c r="D1859" s="37"/>
      <c r="E1859" s="196"/>
      <c r="F1859" s="8"/>
      <c r="G1859" s="27"/>
      <c r="H1859" s="27"/>
    </row>
    <row r="1860" spans="1:8" ht="15">
      <c r="A1860"/>
      <c r="B1860"/>
      <c r="C1860" s="14"/>
      <c r="D1860" s="37"/>
      <c r="E1860" s="196"/>
      <c r="F1860" s="8"/>
      <c r="G1860" s="27"/>
      <c r="H1860" s="27"/>
    </row>
    <row r="1861" spans="1:8" ht="15">
      <c r="A1861"/>
      <c r="B1861"/>
      <c r="C1861" s="14"/>
      <c r="D1861" s="37"/>
      <c r="E1861" s="196"/>
      <c r="F1861" s="8"/>
      <c r="G1861" s="27"/>
      <c r="H1861" s="27"/>
    </row>
    <row r="1862" spans="1:8" ht="15">
      <c r="A1862"/>
      <c r="B1862"/>
      <c r="C1862" s="14"/>
      <c r="D1862" s="37"/>
      <c r="E1862" s="196"/>
      <c r="F1862" s="8"/>
      <c r="G1862" s="27"/>
      <c r="H1862" s="27"/>
    </row>
    <row r="1863" spans="1:8" ht="15">
      <c r="A1863"/>
      <c r="B1863"/>
      <c r="C1863" s="14"/>
      <c r="D1863" s="37"/>
      <c r="E1863" s="196"/>
      <c r="F1863" s="8"/>
      <c r="G1863" s="27"/>
      <c r="H1863" s="27"/>
    </row>
    <row r="1864" spans="1:8" ht="15">
      <c r="A1864"/>
      <c r="B1864"/>
      <c r="C1864" s="14"/>
      <c r="D1864" s="37"/>
      <c r="E1864" s="196"/>
      <c r="F1864" s="8"/>
      <c r="G1864" s="27"/>
      <c r="H1864" s="27"/>
    </row>
    <row r="1865" spans="1:8" ht="15">
      <c r="A1865"/>
      <c r="B1865"/>
      <c r="C1865" s="14"/>
      <c r="D1865" s="37"/>
      <c r="E1865" s="196"/>
      <c r="F1865" s="8"/>
      <c r="G1865" s="27"/>
      <c r="H1865" s="27"/>
    </row>
    <row r="1866" spans="1:8" ht="15">
      <c r="A1866"/>
      <c r="B1866"/>
      <c r="C1866" s="14"/>
      <c r="D1866" s="37"/>
      <c r="E1866" s="196"/>
      <c r="F1866" s="8"/>
      <c r="G1866" s="27"/>
      <c r="H1866" s="27"/>
    </row>
    <row r="1867" spans="1:8" ht="15">
      <c r="A1867"/>
      <c r="B1867"/>
      <c r="C1867" s="14"/>
      <c r="D1867" s="37"/>
      <c r="E1867" s="196"/>
      <c r="F1867" s="8"/>
      <c r="G1867" s="27"/>
      <c r="H1867" s="27"/>
    </row>
    <row r="1868" spans="1:8" ht="15">
      <c r="A1868"/>
      <c r="B1868"/>
      <c r="C1868" s="14"/>
      <c r="D1868" s="37"/>
      <c r="E1868" s="196"/>
      <c r="F1868" s="8"/>
      <c r="G1868" s="27"/>
      <c r="H1868" s="27"/>
    </row>
    <row r="1869" spans="1:8" ht="15">
      <c r="A1869"/>
      <c r="B1869"/>
      <c r="C1869" s="14"/>
      <c r="D1869" s="37"/>
      <c r="E1869" s="196"/>
      <c r="F1869" s="8"/>
      <c r="G1869" s="27"/>
      <c r="H1869" s="27"/>
    </row>
    <row r="1870" spans="1:8" ht="15">
      <c r="A1870"/>
      <c r="B1870"/>
      <c r="C1870" s="14"/>
      <c r="D1870" s="37"/>
      <c r="E1870" s="196"/>
      <c r="F1870" s="8"/>
      <c r="G1870" s="27"/>
      <c r="H1870" s="27"/>
    </row>
    <row r="1871" spans="1:8" ht="15">
      <c r="A1871"/>
      <c r="B1871"/>
      <c r="C1871" s="14"/>
      <c r="D1871" s="37"/>
      <c r="E1871" s="196"/>
      <c r="F1871" s="8"/>
      <c r="G1871" s="27"/>
      <c r="H1871" s="27"/>
    </row>
    <row r="1872" spans="1:8" ht="15">
      <c r="A1872"/>
      <c r="B1872"/>
      <c r="C1872" s="14"/>
      <c r="D1872" s="37"/>
      <c r="E1872" s="196"/>
      <c r="F1872" s="8"/>
      <c r="G1872" s="27"/>
      <c r="H1872" s="27"/>
    </row>
    <row r="1873" spans="1:8" ht="15">
      <c r="A1873"/>
      <c r="B1873"/>
      <c r="C1873" s="14"/>
      <c r="D1873" s="37"/>
      <c r="E1873" s="196"/>
      <c r="F1873" s="8"/>
      <c r="G1873" s="27"/>
      <c r="H1873" s="27"/>
    </row>
    <row r="1874" spans="1:8" ht="15">
      <c r="A1874"/>
      <c r="B1874"/>
      <c r="C1874" s="14"/>
      <c r="D1874" s="37"/>
      <c r="E1874" s="196"/>
      <c r="F1874" s="8"/>
      <c r="G1874" s="27"/>
      <c r="H1874" s="27"/>
    </row>
    <row r="1875" spans="1:8" ht="15">
      <c r="A1875"/>
      <c r="B1875"/>
      <c r="C1875" s="14"/>
      <c r="D1875" s="37"/>
      <c r="E1875" s="196"/>
      <c r="F1875" s="8"/>
      <c r="G1875" s="27"/>
      <c r="H1875" s="27"/>
    </row>
    <row r="1876" spans="1:8" ht="15">
      <c r="A1876"/>
      <c r="B1876"/>
      <c r="C1876" s="14"/>
      <c r="D1876" s="37"/>
      <c r="E1876" s="196"/>
      <c r="F1876" s="8"/>
      <c r="G1876" s="27"/>
      <c r="H1876" s="27"/>
    </row>
    <row r="1877" spans="1:8" ht="15">
      <c r="A1877"/>
      <c r="B1877"/>
      <c r="C1877" s="14"/>
      <c r="D1877" s="37"/>
      <c r="E1877" s="196"/>
      <c r="F1877" s="8"/>
      <c r="G1877" s="27"/>
      <c r="H1877" s="27"/>
    </row>
    <row r="1878" spans="1:8" ht="15">
      <c r="A1878"/>
      <c r="B1878"/>
      <c r="C1878" s="14"/>
      <c r="D1878" s="37"/>
      <c r="E1878" s="196"/>
      <c r="F1878" s="8"/>
      <c r="G1878" s="27"/>
      <c r="H1878" s="27"/>
    </row>
    <row r="1879" spans="1:8" ht="15">
      <c r="A1879"/>
      <c r="B1879"/>
      <c r="C1879" s="14"/>
      <c r="D1879" s="37"/>
      <c r="E1879" s="196"/>
      <c r="F1879" s="8"/>
      <c r="G1879" s="27"/>
      <c r="H1879" s="27"/>
    </row>
    <row r="1880" spans="1:8" ht="15">
      <c r="A1880"/>
      <c r="B1880"/>
      <c r="C1880" s="14"/>
      <c r="D1880" s="37"/>
      <c r="E1880" s="196"/>
      <c r="F1880" s="8"/>
      <c r="G1880" s="27"/>
      <c r="H1880" s="27"/>
    </row>
    <row r="1881" spans="1:8" ht="15">
      <c r="A1881"/>
      <c r="B1881"/>
      <c r="C1881" s="14"/>
      <c r="D1881" s="37"/>
      <c r="E1881" s="196"/>
      <c r="F1881" s="8"/>
      <c r="G1881" s="27"/>
      <c r="H1881" s="27"/>
    </row>
    <row r="1882" spans="1:8" ht="15">
      <c r="A1882"/>
      <c r="B1882"/>
      <c r="C1882" s="14"/>
      <c r="D1882" s="37"/>
      <c r="E1882" s="196"/>
      <c r="F1882" s="8"/>
      <c r="G1882" s="27"/>
      <c r="H1882" s="27"/>
    </row>
    <row r="1883" spans="1:8" ht="15">
      <c r="A1883"/>
      <c r="B1883"/>
      <c r="C1883" s="14"/>
      <c r="D1883" s="37"/>
      <c r="E1883" s="196"/>
      <c r="F1883" s="8"/>
      <c r="G1883" s="27"/>
      <c r="H1883" s="27"/>
    </row>
    <row r="1884" spans="1:8" ht="15">
      <c r="A1884"/>
      <c r="B1884"/>
      <c r="C1884" s="14"/>
      <c r="D1884" s="37"/>
      <c r="E1884" s="196"/>
      <c r="F1884" s="8"/>
      <c r="G1884" s="27"/>
      <c r="H1884" s="27"/>
    </row>
    <row r="1885" spans="1:8" ht="15">
      <c r="A1885"/>
      <c r="B1885"/>
      <c r="C1885" s="14"/>
      <c r="D1885" s="37"/>
      <c r="E1885" s="196"/>
      <c r="F1885" s="8"/>
      <c r="G1885" s="27"/>
      <c r="H1885" s="27"/>
    </row>
    <row r="1886" spans="1:8" ht="15">
      <c r="A1886"/>
      <c r="B1886"/>
      <c r="C1886" s="14"/>
      <c r="D1886" s="37"/>
      <c r="E1886" s="196"/>
      <c r="F1886" s="8"/>
      <c r="G1886" s="27"/>
      <c r="H1886" s="27"/>
    </row>
    <row r="1887" spans="1:8" ht="15">
      <c r="A1887"/>
      <c r="B1887"/>
      <c r="C1887" s="14"/>
      <c r="D1887" s="37"/>
      <c r="E1887" s="196"/>
      <c r="F1887" s="8"/>
      <c r="G1887" s="27"/>
      <c r="H1887" s="27"/>
    </row>
    <row r="1888" spans="1:8" ht="15">
      <c r="A1888"/>
      <c r="B1888"/>
      <c r="C1888" s="14"/>
      <c r="D1888" s="37"/>
      <c r="E1888" s="196"/>
      <c r="F1888" s="8"/>
      <c r="G1888" s="27"/>
      <c r="H1888" s="27"/>
    </row>
    <row r="1889" spans="1:8" ht="15">
      <c r="A1889"/>
      <c r="B1889"/>
      <c r="C1889" s="14"/>
      <c r="D1889" s="37"/>
      <c r="E1889" s="196"/>
      <c r="F1889" s="8"/>
      <c r="G1889" s="27"/>
      <c r="H1889" s="27"/>
    </row>
    <row r="1890" spans="1:8" ht="15">
      <c r="A1890"/>
      <c r="B1890"/>
      <c r="C1890" s="14"/>
      <c r="D1890" s="37"/>
      <c r="E1890" s="196"/>
      <c r="F1890" s="8"/>
      <c r="G1890" s="27"/>
      <c r="H1890" s="27"/>
    </row>
    <row r="1891" spans="1:8" ht="15">
      <c r="A1891"/>
      <c r="B1891"/>
      <c r="C1891" s="14"/>
      <c r="D1891" s="37"/>
      <c r="E1891" s="196"/>
      <c r="F1891" s="8"/>
      <c r="G1891" s="27"/>
      <c r="H1891" s="27"/>
    </row>
    <row r="1892" spans="1:8" ht="15">
      <c r="A1892"/>
      <c r="B1892"/>
      <c r="C1892" s="14"/>
      <c r="D1892" s="37"/>
      <c r="E1892" s="196"/>
      <c r="F1892" s="8"/>
      <c r="G1892" s="27"/>
      <c r="H1892" s="27"/>
    </row>
    <row r="1893" spans="1:8" ht="15">
      <c r="A1893"/>
      <c r="B1893"/>
      <c r="C1893" s="14"/>
      <c r="D1893" s="37"/>
      <c r="E1893" s="196"/>
      <c r="F1893" s="8"/>
      <c r="G1893" s="27"/>
      <c r="H1893" s="27"/>
    </row>
    <row r="1894" spans="1:8" ht="15">
      <c r="A1894"/>
      <c r="B1894"/>
      <c r="C1894" s="14"/>
      <c r="D1894" s="37"/>
      <c r="E1894" s="196"/>
      <c r="F1894" s="8"/>
      <c r="G1894" s="27"/>
      <c r="H1894" s="27"/>
    </row>
    <row r="1895" spans="1:8" ht="15">
      <c r="A1895"/>
      <c r="B1895"/>
      <c r="C1895" s="14"/>
      <c r="D1895" s="37"/>
      <c r="E1895" s="196"/>
      <c r="F1895" s="8"/>
      <c r="G1895" s="27"/>
      <c r="H1895" s="27"/>
    </row>
    <row r="1896" spans="1:8" ht="15">
      <c r="A1896"/>
      <c r="B1896"/>
      <c r="C1896" s="14"/>
      <c r="D1896" s="37"/>
      <c r="E1896" s="196"/>
      <c r="F1896" s="8"/>
      <c r="G1896" s="27"/>
      <c r="H1896" s="27"/>
    </row>
    <row r="1897" spans="1:8" ht="15">
      <c r="A1897"/>
      <c r="B1897"/>
      <c r="C1897" s="14"/>
      <c r="D1897" s="37"/>
      <c r="E1897" s="196"/>
      <c r="F1897" s="8"/>
      <c r="G1897" s="27"/>
      <c r="H1897" s="27"/>
    </row>
    <row r="1898" spans="1:8" ht="15">
      <c r="A1898"/>
      <c r="B1898"/>
      <c r="C1898" s="14"/>
      <c r="D1898" s="37"/>
      <c r="E1898" s="196"/>
      <c r="F1898" s="8"/>
      <c r="G1898" s="27"/>
      <c r="H1898" s="27"/>
    </row>
    <row r="1899" spans="1:8" ht="15">
      <c r="A1899"/>
      <c r="B1899"/>
      <c r="C1899" s="14"/>
      <c r="D1899" s="37"/>
      <c r="E1899" s="196"/>
      <c r="F1899" s="8"/>
      <c r="G1899" s="27"/>
      <c r="H1899" s="27"/>
    </row>
    <row r="1900" spans="1:8" ht="15">
      <c r="A1900"/>
      <c r="B1900"/>
      <c r="C1900" s="14"/>
      <c r="D1900" s="37"/>
      <c r="E1900" s="196"/>
      <c r="F1900" s="8"/>
      <c r="G1900" s="27"/>
      <c r="H1900" s="27"/>
    </row>
    <row r="1901" spans="1:8" ht="15">
      <c r="A1901"/>
      <c r="B1901"/>
      <c r="C1901" s="14"/>
      <c r="D1901" s="37"/>
      <c r="E1901" s="196"/>
      <c r="F1901" s="8"/>
      <c r="G1901" s="27"/>
      <c r="H1901" s="27"/>
    </row>
    <row r="1902" spans="1:8" ht="15">
      <c r="A1902"/>
      <c r="B1902"/>
      <c r="C1902" s="14"/>
      <c r="D1902" s="37"/>
      <c r="E1902" s="196"/>
      <c r="F1902" s="8"/>
      <c r="G1902" s="27"/>
      <c r="H1902" s="27"/>
    </row>
    <row r="1903" spans="1:8" ht="15">
      <c r="A1903"/>
      <c r="B1903"/>
      <c r="C1903" s="14"/>
      <c r="D1903" s="37"/>
      <c r="E1903" s="196"/>
      <c r="F1903" s="8"/>
      <c r="G1903" s="27"/>
      <c r="H1903" s="27"/>
    </row>
    <row r="1904" spans="1:8" ht="15">
      <c r="A1904"/>
      <c r="B1904"/>
      <c r="C1904" s="14"/>
      <c r="D1904" s="37"/>
      <c r="E1904" s="196"/>
      <c r="F1904" s="8"/>
      <c r="G1904" s="27"/>
      <c r="H1904" s="27"/>
    </row>
    <row r="1905" spans="1:8" ht="15">
      <c r="A1905"/>
      <c r="B1905"/>
      <c r="C1905" s="14"/>
      <c r="D1905" s="37"/>
      <c r="E1905" s="196"/>
      <c r="F1905" s="8"/>
      <c r="G1905" s="27"/>
      <c r="H1905" s="27"/>
    </row>
    <row r="1906" spans="1:8" ht="15">
      <c r="A1906"/>
      <c r="B1906"/>
      <c r="C1906" s="14"/>
      <c r="D1906" s="37"/>
      <c r="E1906" s="196"/>
      <c r="F1906" s="8"/>
      <c r="G1906" s="27"/>
      <c r="H1906" s="27"/>
    </row>
    <row r="1907" spans="1:8" ht="15">
      <c r="A1907"/>
      <c r="B1907"/>
      <c r="C1907" s="14"/>
      <c r="D1907" s="37"/>
      <c r="E1907" s="196"/>
      <c r="F1907" s="8"/>
      <c r="G1907" s="27"/>
      <c r="H1907" s="27"/>
    </row>
    <row r="1908" spans="1:8" ht="15">
      <c r="A1908"/>
      <c r="B1908"/>
      <c r="C1908" s="14"/>
      <c r="D1908" s="37"/>
      <c r="E1908" s="196"/>
      <c r="F1908" s="8"/>
      <c r="G1908" s="27"/>
      <c r="H1908" s="27"/>
    </row>
    <row r="1909" spans="1:8" ht="15">
      <c r="A1909"/>
      <c r="B1909"/>
      <c r="C1909" s="14"/>
      <c r="D1909" s="37"/>
      <c r="E1909" s="196"/>
      <c r="F1909" s="8"/>
      <c r="G1909" s="27"/>
      <c r="H1909" s="27"/>
    </row>
    <row r="1910" spans="1:8" ht="15">
      <c r="A1910"/>
      <c r="B1910"/>
      <c r="C1910" s="14"/>
      <c r="D1910" s="37"/>
      <c r="E1910" s="196"/>
      <c r="F1910" s="8"/>
      <c r="G1910" s="27"/>
      <c r="H1910" s="27"/>
    </row>
    <row r="1911" spans="1:8" ht="15">
      <c r="A1911"/>
      <c r="B1911"/>
      <c r="C1911" s="14"/>
      <c r="D1911" s="37"/>
      <c r="E1911" s="196"/>
      <c r="F1911" s="8"/>
      <c r="G1911" s="27"/>
      <c r="H1911" s="27"/>
    </row>
    <row r="1912" spans="1:8" ht="15">
      <c r="A1912"/>
      <c r="B1912"/>
      <c r="C1912" s="14"/>
      <c r="D1912" s="37"/>
      <c r="E1912" s="196"/>
      <c r="F1912" s="8"/>
      <c r="G1912" s="27"/>
      <c r="H1912" s="27"/>
    </row>
    <row r="1913" spans="1:8" ht="15">
      <c r="A1913"/>
      <c r="B1913"/>
      <c r="C1913" s="14"/>
      <c r="D1913" s="37"/>
      <c r="E1913" s="196"/>
      <c r="F1913" s="8"/>
      <c r="G1913" s="27"/>
      <c r="H1913" s="27"/>
    </row>
    <row r="1914" spans="1:8" ht="15">
      <c r="A1914"/>
      <c r="B1914"/>
      <c r="C1914" s="14"/>
      <c r="D1914" s="37"/>
      <c r="E1914" s="196"/>
      <c r="F1914" s="8"/>
      <c r="G1914" s="27"/>
      <c r="H1914" s="27"/>
    </row>
    <row r="1915" spans="1:8" ht="15">
      <c r="A1915"/>
      <c r="B1915"/>
      <c r="C1915" s="14"/>
      <c r="D1915" s="37"/>
      <c r="E1915" s="196"/>
      <c r="F1915" s="8"/>
      <c r="G1915" s="27"/>
      <c r="H1915" s="27"/>
    </row>
    <row r="1916" spans="1:8" ht="15">
      <c r="A1916"/>
      <c r="B1916"/>
      <c r="C1916" s="14"/>
      <c r="D1916" s="37"/>
      <c r="E1916" s="196"/>
      <c r="F1916" s="8"/>
      <c r="G1916" s="27"/>
      <c r="H1916" s="27"/>
    </row>
    <row r="1917" spans="1:8" ht="15">
      <c r="A1917"/>
      <c r="B1917"/>
      <c r="C1917" s="14"/>
      <c r="D1917" s="37"/>
      <c r="E1917" s="196"/>
      <c r="F1917" s="8"/>
      <c r="G1917" s="27"/>
      <c r="H1917" s="27"/>
    </row>
    <row r="1918" spans="1:8" ht="15">
      <c r="A1918"/>
      <c r="B1918"/>
      <c r="C1918" s="14"/>
      <c r="D1918" s="37"/>
      <c r="E1918" s="196"/>
      <c r="F1918" s="8"/>
      <c r="G1918" s="27"/>
      <c r="H1918" s="27"/>
    </row>
    <row r="1919" spans="1:8" ht="15">
      <c r="A1919"/>
      <c r="B1919"/>
      <c r="C1919" s="14"/>
      <c r="D1919" s="37"/>
      <c r="E1919" s="196"/>
      <c r="F1919" s="8"/>
      <c r="G1919" s="27"/>
      <c r="H1919" s="27"/>
    </row>
    <row r="1920" spans="1:8" ht="15">
      <c r="A1920"/>
      <c r="B1920"/>
      <c r="C1920" s="14"/>
      <c r="D1920" s="37"/>
      <c r="E1920" s="196"/>
      <c r="F1920" s="8"/>
      <c r="G1920" s="27"/>
      <c r="H1920" s="27"/>
    </row>
    <row r="1921" spans="1:8" ht="15">
      <c r="A1921"/>
      <c r="B1921"/>
      <c r="C1921" s="14"/>
      <c r="D1921" s="37"/>
      <c r="E1921" s="196"/>
      <c r="F1921" s="8"/>
      <c r="G1921" s="27"/>
      <c r="H1921" s="27"/>
    </row>
    <row r="1922" spans="1:8" ht="15">
      <c r="A1922"/>
      <c r="B1922"/>
      <c r="C1922" s="14"/>
      <c r="D1922" s="37"/>
      <c r="E1922" s="196"/>
      <c r="F1922" s="8"/>
      <c r="G1922" s="27"/>
      <c r="H1922" s="27"/>
    </row>
    <row r="1923" spans="1:8" ht="15">
      <c r="A1923"/>
      <c r="B1923"/>
      <c r="C1923" s="14"/>
      <c r="D1923" s="37"/>
      <c r="E1923" s="196"/>
      <c r="F1923" s="8"/>
      <c r="G1923" s="27"/>
      <c r="H1923" s="27"/>
    </row>
    <row r="1924" spans="1:8" ht="15">
      <c r="A1924"/>
      <c r="B1924"/>
      <c r="C1924" s="14"/>
      <c r="D1924" s="37"/>
      <c r="E1924" s="196"/>
      <c r="F1924" s="8"/>
      <c r="G1924" s="27"/>
      <c r="H1924" s="27"/>
    </row>
    <row r="1925" spans="1:8" ht="15">
      <c r="A1925"/>
      <c r="B1925"/>
      <c r="C1925" s="14"/>
      <c r="D1925" s="37"/>
      <c r="E1925" s="196"/>
      <c r="F1925" s="8"/>
      <c r="G1925" s="27"/>
      <c r="H1925" s="27"/>
    </row>
    <row r="1926" spans="1:8" ht="15">
      <c r="A1926"/>
      <c r="B1926"/>
      <c r="C1926" s="14"/>
      <c r="D1926" s="37"/>
      <c r="E1926" s="196"/>
      <c r="F1926" s="8"/>
      <c r="G1926" s="27"/>
      <c r="H1926" s="27"/>
    </row>
    <row r="1927" spans="1:8" ht="15">
      <c r="A1927"/>
      <c r="B1927"/>
      <c r="C1927" s="14"/>
      <c r="D1927" s="37"/>
      <c r="E1927" s="196"/>
      <c r="F1927" s="8"/>
      <c r="G1927" s="27"/>
      <c r="H1927" s="27"/>
    </row>
    <row r="1928" spans="1:8" ht="15">
      <c r="A1928"/>
      <c r="B1928"/>
      <c r="C1928" s="14"/>
      <c r="D1928" s="37"/>
      <c r="E1928" s="196"/>
      <c r="F1928" s="8"/>
      <c r="G1928" s="27"/>
      <c r="H1928" s="27"/>
    </row>
    <row r="1929" spans="1:8" ht="15">
      <c r="A1929"/>
      <c r="B1929"/>
      <c r="C1929" s="14"/>
      <c r="D1929" s="37"/>
      <c r="E1929" s="196"/>
      <c r="F1929" s="8"/>
      <c r="G1929" s="27"/>
      <c r="H1929" s="27"/>
    </row>
    <row r="1930" spans="1:8" ht="15">
      <c r="A1930"/>
      <c r="B1930"/>
      <c r="C1930" s="14"/>
      <c r="D1930" s="37"/>
      <c r="E1930" s="196"/>
      <c r="F1930" s="8"/>
      <c r="G1930" s="27"/>
      <c r="H1930" s="27"/>
    </row>
    <row r="1931" spans="1:8" ht="15">
      <c r="A1931"/>
      <c r="B1931"/>
      <c r="C1931" s="14"/>
      <c r="D1931" s="37"/>
      <c r="E1931" s="196"/>
      <c r="F1931" s="8"/>
      <c r="G1931" s="27"/>
      <c r="H1931" s="27"/>
    </row>
    <row r="1932" spans="1:8" ht="15">
      <c r="A1932"/>
      <c r="B1932"/>
      <c r="C1932" s="14"/>
      <c r="D1932" s="37"/>
      <c r="E1932" s="196"/>
      <c r="F1932" s="8"/>
      <c r="G1932" s="27"/>
      <c r="H1932" s="27"/>
    </row>
    <row r="1933" spans="1:8" ht="15">
      <c r="A1933"/>
      <c r="B1933"/>
      <c r="C1933" s="14"/>
      <c r="D1933" s="37"/>
      <c r="E1933" s="196"/>
      <c r="F1933" s="8"/>
      <c r="G1933" s="27"/>
      <c r="H1933" s="27"/>
    </row>
    <row r="1934" spans="1:8" ht="15">
      <c r="A1934"/>
      <c r="B1934"/>
      <c r="C1934" s="14"/>
      <c r="D1934" s="37"/>
      <c r="E1934" s="196"/>
      <c r="F1934" s="8"/>
      <c r="G1934" s="27"/>
      <c r="H1934" s="27"/>
    </row>
    <row r="1935" spans="1:8" ht="15">
      <c r="A1935"/>
      <c r="B1935"/>
      <c r="C1935" s="14"/>
      <c r="D1935" s="37"/>
      <c r="E1935" s="196"/>
      <c r="F1935" s="8"/>
      <c r="G1935" s="27"/>
      <c r="H1935" s="27"/>
    </row>
    <row r="1936" spans="1:8" ht="15">
      <c r="A1936"/>
      <c r="B1936"/>
      <c r="C1936" s="14"/>
      <c r="D1936" s="37"/>
      <c r="E1936" s="196"/>
      <c r="F1936" s="8"/>
      <c r="G1936" s="27"/>
      <c r="H1936" s="27"/>
    </row>
    <row r="1937" spans="1:8" ht="15">
      <c r="A1937"/>
      <c r="B1937"/>
      <c r="C1937" s="14"/>
      <c r="D1937" s="37"/>
      <c r="E1937" s="196"/>
      <c r="F1937" s="8"/>
      <c r="G1937" s="27"/>
      <c r="H1937" s="27"/>
    </row>
    <row r="1938" spans="1:8" ht="15">
      <c r="A1938"/>
      <c r="B1938"/>
      <c r="C1938" s="14"/>
      <c r="D1938" s="37"/>
      <c r="E1938" s="196"/>
      <c r="F1938" s="8"/>
      <c r="G1938" s="27"/>
      <c r="H1938" s="27"/>
    </row>
    <row r="1939" spans="1:8" ht="15">
      <c r="A1939"/>
      <c r="B1939"/>
      <c r="C1939" s="14"/>
      <c r="D1939" s="37"/>
      <c r="E1939" s="196"/>
      <c r="F1939" s="8"/>
      <c r="G1939" s="27"/>
      <c r="H1939" s="27"/>
    </row>
    <row r="1940" spans="1:8" ht="15">
      <c r="A1940"/>
      <c r="B1940"/>
      <c r="C1940" s="14"/>
      <c r="D1940" s="37"/>
      <c r="E1940" s="196"/>
      <c r="F1940" s="8"/>
      <c r="G1940" s="27"/>
      <c r="H1940" s="27"/>
    </row>
    <row r="1941" spans="1:8" ht="15">
      <c r="A1941"/>
      <c r="B1941"/>
      <c r="C1941" s="14"/>
      <c r="D1941" s="37"/>
      <c r="E1941" s="196"/>
      <c r="F1941" s="8"/>
      <c r="G1941" s="27"/>
      <c r="H1941" s="27"/>
    </row>
    <row r="1942" spans="1:8" ht="15">
      <c r="A1942"/>
      <c r="B1942"/>
      <c r="C1942" s="14"/>
      <c r="D1942" s="37"/>
      <c r="E1942" s="196"/>
      <c r="F1942" s="8"/>
      <c r="G1942" s="27"/>
      <c r="H1942" s="27"/>
    </row>
    <row r="1943" spans="1:8" ht="15">
      <c r="A1943"/>
      <c r="B1943"/>
      <c r="C1943" s="14"/>
      <c r="D1943" s="37"/>
      <c r="E1943" s="196"/>
      <c r="F1943" s="8"/>
      <c r="G1943" s="27"/>
      <c r="H1943" s="27"/>
    </row>
    <row r="1944" spans="1:8" ht="15">
      <c r="A1944"/>
      <c r="B1944"/>
      <c r="C1944" s="14"/>
      <c r="D1944" s="37"/>
      <c r="E1944" s="196"/>
      <c r="F1944" s="8"/>
      <c r="G1944" s="27"/>
      <c r="H1944" s="27"/>
    </row>
    <row r="1945" spans="1:8" ht="15">
      <c r="A1945"/>
      <c r="B1945"/>
      <c r="C1945" s="14"/>
      <c r="D1945" s="37"/>
      <c r="E1945" s="196"/>
      <c r="F1945" s="8"/>
      <c r="G1945" s="27"/>
      <c r="H1945" s="27"/>
    </row>
    <row r="1946" spans="1:8" ht="15">
      <c r="A1946"/>
      <c r="B1946"/>
      <c r="C1946" s="14"/>
      <c r="D1946" s="37"/>
      <c r="E1946" s="196"/>
      <c r="F1946" s="8"/>
      <c r="G1946" s="27"/>
      <c r="H1946" s="27"/>
    </row>
    <row r="1947" spans="1:8" ht="15">
      <c r="A1947"/>
      <c r="B1947"/>
      <c r="C1947" s="14"/>
      <c r="D1947" s="37"/>
      <c r="E1947" s="196"/>
      <c r="F1947" s="8"/>
      <c r="G1947" s="27"/>
      <c r="H1947" s="27"/>
    </row>
    <row r="1948" spans="1:8" ht="15">
      <c r="A1948"/>
      <c r="B1948"/>
      <c r="C1948" s="14"/>
      <c r="D1948" s="37"/>
      <c r="E1948" s="196"/>
      <c r="F1948" s="8"/>
      <c r="G1948" s="27"/>
      <c r="H1948" s="27"/>
    </row>
    <row r="1949" spans="1:8" ht="15">
      <c r="A1949"/>
      <c r="B1949"/>
      <c r="C1949" s="14"/>
      <c r="D1949" s="37"/>
      <c r="E1949" s="196"/>
      <c r="F1949" s="8"/>
      <c r="G1949" s="27"/>
      <c r="H1949" s="27"/>
    </row>
    <row r="1950" spans="1:8" ht="15">
      <c r="A1950"/>
      <c r="B1950"/>
      <c r="C1950" s="14"/>
      <c r="D1950" s="37"/>
      <c r="E1950" s="196"/>
      <c r="F1950" s="8"/>
      <c r="G1950" s="27"/>
      <c r="H1950" s="27"/>
    </row>
    <row r="1951" spans="1:8" ht="15">
      <c r="A1951"/>
      <c r="B1951"/>
      <c r="C1951" s="14"/>
      <c r="D1951" s="37"/>
      <c r="E1951" s="196"/>
      <c r="F1951" s="8"/>
      <c r="G1951" s="27"/>
      <c r="H1951" s="27"/>
    </row>
    <row r="1952" spans="1:8" ht="15">
      <c r="A1952"/>
      <c r="B1952"/>
      <c r="C1952" s="14"/>
      <c r="D1952" s="37"/>
      <c r="E1952" s="196"/>
      <c r="F1952" s="8"/>
      <c r="G1952" s="27"/>
      <c r="H1952" s="27"/>
    </row>
    <row r="1953" spans="1:8" ht="15">
      <c r="A1953"/>
      <c r="B1953"/>
      <c r="C1953" s="14"/>
      <c r="D1953" s="37"/>
      <c r="E1953" s="196"/>
      <c r="F1953" s="8"/>
      <c r="G1953" s="27"/>
      <c r="H1953" s="27"/>
    </row>
    <row r="1954" spans="1:8" ht="15">
      <c r="A1954"/>
      <c r="B1954"/>
      <c r="C1954" s="14"/>
      <c r="D1954" s="37"/>
      <c r="E1954" s="196"/>
      <c r="F1954" s="8"/>
      <c r="G1954" s="27"/>
      <c r="H1954" s="27"/>
    </row>
    <row r="1955" spans="1:8" ht="15">
      <c r="A1955"/>
      <c r="B1955"/>
      <c r="C1955" s="14"/>
      <c r="D1955" s="37"/>
      <c r="E1955" s="196"/>
      <c r="F1955" s="8"/>
      <c r="G1955" s="27"/>
      <c r="H1955" s="27"/>
    </row>
    <row r="1956" spans="1:8" ht="15">
      <c r="A1956"/>
      <c r="B1956"/>
      <c r="C1956" s="14"/>
      <c r="D1956" s="37"/>
      <c r="E1956" s="196"/>
      <c r="F1956" s="8"/>
      <c r="G1956" s="27"/>
      <c r="H1956" s="27"/>
    </row>
    <row r="1957" spans="1:8" ht="15">
      <c r="A1957"/>
      <c r="B1957"/>
      <c r="C1957" s="14"/>
      <c r="D1957" s="37"/>
      <c r="E1957" s="196"/>
      <c r="F1957" s="8"/>
      <c r="G1957" s="27"/>
      <c r="H1957" s="27"/>
    </row>
    <row r="1958" spans="1:8" ht="15">
      <c r="A1958"/>
      <c r="B1958"/>
      <c r="C1958" s="14"/>
      <c r="D1958" s="37"/>
      <c r="E1958" s="196"/>
      <c r="F1958" s="8"/>
      <c r="G1958" s="27"/>
      <c r="H1958" s="27"/>
    </row>
    <row r="1959" spans="1:8" ht="15">
      <c r="A1959"/>
      <c r="B1959"/>
      <c r="C1959" s="14"/>
      <c r="D1959" s="37"/>
      <c r="E1959" s="196"/>
      <c r="F1959" s="8"/>
      <c r="G1959" s="27"/>
      <c r="H1959" s="27"/>
    </row>
    <row r="1960" spans="1:8" ht="15">
      <c r="A1960"/>
      <c r="B1960"/>
      <c r="C1960" s="14"/>
      <c r="D1960" s="37"/>
      <c r="E1960" s="196"/>
      <c r="F1960" s="8"/>
      <c r="G1960" s="27"/>
      <c r="H1960" s="27"/>
    </row>
    <row r="1961" spans="1:8" ht="15">
      <c r="A1961"/>
      <c r="B1961"/>
      <c r="C1961" s="14"/>
      <c r="D1961" s="37"/>
      <c r="E1961" s="196"/>
      <c r="F1961" s="8"/>
      <c r="G1961" s="27"/>
      <c r="H1961" s="27"/>
    </row>
    <row r="1962" spans="1:8" ht="15">
      <c r="A1962"/>
      <c r="B1962"/>
      <c r="C1962" s="14"/>
      <c r="D1962" s="37"/>
      <c r="E1962" s="196"/>
      <c r="F1962" s="8"/>
      <c r="G1962" s="27"/>
      <c r="H1962" s="27"/>
    </row>
    <row r="1963" spans="1:8" ht="15">
      <c r="A1963"/>
      <c r="B1963"/>
      <c r="C1963" s="14"/>
      <c r="D1963" s="37"/>
      <c r="E1963" s="196"/>
      <c r="F1963" s="8"/>
      <c r="G1963" s="27"/>
      <c r="H1963" s="27"/>
    </row>
    <row r="1964" spans="1:8" ht="15">
      <c r="A1964"/>
      <c r="B1964"/>
      <c r="C1964" s="14"/>
      <c r="D1964" s="37"/>
      <c r="E1964" s="196"/>
      <c r="F1964" s="8"/>
      <c r="G1964" s="27"/>
      <c r="H1964" s="27"/>
    </row>
    <row r="1965" spans="1:8" ht="15">
      <c r="A1965"/>
      <c r="B1965"/>
      <c r="C1965" s="14"/>
      <c r="D1965" s="37"/>
      <c r="E1965" s="196"/>
      <c r="F1965" s="8"/>
      <c r="G1965" s="27"/>
      <c r="H1965" s="27"/>
    </row>
    <row r="1966" spans="1:8" ht="15">
      <c r="A1966"/>
      <c r="B1966"/>
      <c r="C1966" s="14"/>
      <c r="D1966" s="37"/>
      <c r="E1966" s="196"/>
      <c r="F1966" s="8"/>
      <c r="G1966" s="27"/>
      <c r="H1966" s="27"/>
    </row>
    <row r="1967" spans="1:8" ht="15">
      <c r="A1967"/>
      <c r="B1967"/>
      <c r="C1967" s="14"/>
      <c r="D1967" s="37"/>
      <c r="E1967" s="196"/>
      <c r="F1967" s="8"/>
      <c r="G1967" s="27"/>
      <c r="H1967" s="27"/>
    </row>
    <row r="1968" spans="1:8" ht="15">
      <c r="A1968"/>
      <c r="B1968"/>
      <c r="C1968" s="14"/>
      <c r="D1968" s="37"/>
      <c r="E1968" s="196"/>
      <c r="F1968" s="8"/>
      <c r="G1968" s="27"/>
      <c r="H1968" s="27"/>
    </row>
    <row r="1969" spans="1:9" ht="15">
      <c r="A1969"/>
      <c r="B1969"/>
      <c r="C1969" s="14"/>
      <c r="D1969" s="37"/>
      <c r="E1969" s="196"/>
      <c r="F1969" s="8"/>
      <c r="G1969" s="27"/>
      <c r="H1969" s="27"/>
    </row>
    <row r="1970" spans="1:9" ht="15">
      <c r="A1970"/>
      <c r="B1970"/>
      <c r="C1970" s="14"/>
      <c r="D1970" s="37"/>
      <c r="E1970" s="196"/>
      <c r="F1970" s="8"/>
      <c r="G1970" s="27"/>
      <c r="H1970" s="27"/>
    </row>
    <row r="1971" spans="1:9" ht="15">
      <c r="A1971"/>
      <c r="B1971"/>
      <c r="C1971" s="14"/>
      <c r="D1971" s="37"/>
      <c r="E1971" s="196"/>
      <c r="F1971" s="8"/>
      <c r="G1971" s="27"/>
      <c r="H1971" s="27"/>
    </row>
    <row r="1972" spans="1:9" ht="15">
      <c r="A1972"/>
      <c r="B1972"/>
      <c r="C1972" s="14"/>
      <c r="D1972" s="37"/>
      <c r="E1972" s="196"/>
      <c r="F1972" s="8"/>
      <c r="G1972" s="27"/>
      <c r="H1972" s="27"/>
    </row>
    <row r="1973" spans="1:9" ht="15">
      <c r="A1973"/>
      <c r="B1973"/>
      <c r="C1973" s="14"/>
      <c r="D1973" s="37"/>
      <c r="E1973" s="37"/>
      <c r="F1973" s="8"/>
      <c r="G1973" s="27"/>
      <c r="H1973" s="27"/>
    </row>
    <row r="1974" spans="1:9">
      <c r="A1974"/>
      <c r="B1974"/>
    </row>
    <row r="1975" spans="1:9">
      <c r="A1975"/>
      <c r="B1975"/>
    </row>
    <row r="1976" spans="1:9">
      <c r="A1976"/>
      <c r="B1976"/>
    </row>
    <row r="1977" spans="1:9">
      <c r="A1977"/>
      <c r="B1977"/>
    </row>
    <row r="1978" spans="1:9">
      <c r="B1978" s="37"/>
    </row>
    <row r="1980" spans="1:9" ht="15">
      <c r="G1980" s="8"/>
      <c r="H1980" s="27"/>
      <c r="I1980" s="27"/>
    </row>
    <row r="1981" spans="1:9" ht="15">
      <c r="G1981" s="8"/>
      <c r="H1981" s="27"/>
      <c r="I1981" s="27"/>
    </row>
    <row r="1982" spans="1:9" ht="15">
      <c r="G1982" s="8"/>
      <c r="H1982" s="27"/>
      <c r="I1982" s="27"/>
    </row>
    <row r="1983" spans="1:9" ht="15">
      <c r="G1983" s="8"/>
      <c r="H1983" s="27"/>
      <c r="I1983" s="27"/>
    </row>
    <row r="1988" spans="1:10" ht="15">
      <c r="I1988" s="34"/>
      <c r="J1988" s="34"/>
    </row>
    <row r="1989" spans="1:10" ht="15">
      <c r="I1989" s="35"/>
      <c r="J1989" s="36"/>
    </row>
    <row r="1990" spans="1:10" ht="15">
      <c r="I1990" s="35"/>
      <c r="J1990" s="1"/>
    </row>
    <row r="1991" spans="1:10" ht="15">
      <c r="A1991" s="33"/>
      <c r="B1991" s="34"/>
    </row>
    <row r="1992" spans="1:10" ht="15">
      <c r="A1992" s="34"/>
      <c r="B1992" s="35"/>
    </row>
    <row r="1993" spans="1:10" ht="15">
      <c r="A1993" s="35"/>
      <c r="B1993" s="35"/>
    </row>
    <row r="1994" spans="1:10" ht="15">
      <c r="A1994" s="35"/>
      <c r="B1994" s="35"/>
    </row>
    <row r="1995" spans="1:10" ht="15">
      <c r="A1995" s="35"/>
      <c r="B1995" s="35"/>
    </row>
    <row r="1996" spans="1:10" ht="15">
      <c r="A1996" s="35"/>
      <c r="B1996" s="40"/>
    </row>
    <row r="1997" spans="1:10" ht="15">
      <c r="A1997" s="35"/>
      <c r="B1997" s="40"/>
    </row>
  </sheetData>
  <pageMargins left="0.78740157499999996" right="0.78740157499999996" top="0.984251969" bottom="0.984251969" header="0.4921259845" footer="0.4921259845"/>
  <pageSetup paperSize="9"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tabColor rgb="FF00B050"/>
  </sheetPr>
  <dimension ref="A1:Q3455"/>
  <sheetViews>
    <sheetView zoomScale="85" zoomScaleNormal="85" workbookViewId="0">
      <selection activeCell="G5" sqref="G5"/>
    </sheetView>
  </sheetViews>
  <sheetFormatPr baseColWidth="10" defaultColWidth="11.42578125" defaultRowHeight="15"/>
  <cols>
    <col min="1" max="1" width="37.28515625" style="46" customWidth="1"/>
    <col min="2" max="2" width="11.42578125" style="46"/>
    <col min="3" max="16384" width="11.42578125" style="47"/>
  </cols>
  <sheetData>
    <row r="1" spans="1:4">
      <c r="A1" s="51" t="s">
        <v>0</v>
      </c>
      <c r="B1" s="51" t="s">
        <v>53</v>
      </c>
      <c r="C1" s="52"/>
      <c r="D1" s="52"/>
    </row>
    <row r="2" spans="1:4">
      <c r="A2" s="51" t="s">
        <v>54</v>
      </c>
      <c r="B2" s="198">
        <v>42</v>
      </c>
      <c r="C2" s="52"/>
      <c r="D2" s="52"/>
    </row>
    <row r="3" spans="1:4">
      <c r="A3" s="51" t="s">
        <v>55</v>
      </c>
      <c r="B3" s="199">
        <v>140</v>
      </c>
      <c r="C3" s="52"/>
      <c r="D3" s="52"/>
    </row>
    <row r="4" spans="1:4">
      <c r="A4" s="51" t="s">
        <v>56</v>
      </c>
      <c r="B4" s="53">
        <v>1</v>
      </c>
      <c r="C4" s="52"/>
      <c r="D4" s="52"/>
    </row>
    <row r="5" spans="1:4">
      <c r="A5" s="51" t="s">
        <v>57</v>
      </c>
      <c r="B5" s="53">
        <v>1</v>
      </c>
      <c r="C5" s="52"/>
      <c r="D5" s="52"/>
    </row>
    <row r="6" spans="1:4">
      <c r="A6" s="51" t="s">
        <v>58</v>
      </c>
      <c r="B6" s="53">
        <v>1</v>
      </c>
      <c r="C6" s="52"/>
      <c r="D6" s="52"/>
    </row>
    <row r="7" spans="1:4">
      <c r="A7" s="51" t="s">
        <v>59</v>
      </c>
      <c r="B7" s="53">
        <v>1</v>
      </c>
      <c r="C7" s="52"/>
      <c r="D7" s="52"/>
    </row>
    <row r="8" spans="1:4">
      <c r="A8" s="51" t="s">
        <v>60</v>
      </c>
      <c r="B8" s="51">
        <f>95000+120*0.28*75</f>
        <v>97520</v>
      </c>
      <c r="C8" s="52"/>
      <c r="D8" s="52"/>
    </row>
    <row r="9" spans="1:4">
      <c r="A9" s="51" t="s">
        <v>61</v>
      </c>
      <c r="B9" s="51">
        <f>0.05*95000</f>
        <v>4750</v>
      </c>
      <c r="C9" s="52"/>
      <c r="D9" s="55"/>
    </row>
    <row r="10" spans="1:4">
      <c r="A10" s="51" t="s">
        <v>62</v>
      </c>
      <c r="B10" s="51">
        <v>1</v>
      </c>
      <c r="C10" s="52"/>
      <c r="D10" s="52"/>
    </row>
    <row r="11" spans="1:4">
      <c r="A11" s="51"/>
      <c r="B11" s="51"/>
      <c r="C11" s="52"/>
      <c r="D11" s="52"/>
    </row>
    <row r="12" spans="1:4">
      <c r="A12" s="51" t="s">
        <v>63</v>
      </c>
      <c r="B12" s="56">
        <v>0</v>
      </c>
      <c r="C12" s="52"/>
      <c r="D12" s="52"/>
    </row>
    <row r="13" spans="1:4">
      <c r="A13" s="51"/>
      <c r="B13" s="53"/>
      <c r="C13" s="52"/>
      <c r="D13" s="52"/>
    </row>
    <row r="14" spans="1:4">
      <c r="A14" s="51"/>
      <c r="B14" s="53"/>
      <c r="C14" s="52"/>
      <c r="D14" s="52"/>
    </row>
    <row r="15" spans="1:4">
      <c r="A15" s="51" t="s">
        <v>64</v>
      </c>
      <c r="B15" s="51"/>
      <c r="C15" s="52"/>
      <c r="D15" s="52"/>
    </row>
    <row r="16" spans="1:4">
      <c r="A16" s="51">
        <v>0</v>
      </c>
      <c r="B16" s="52">
        <f>(B8+B9)*B5+B22</f>
        <v>103715.68586361923</v>
      </c>
      <c r="C16" s="52"/>
      <c r="D16" s="52"/>
    </row>
    <row r="17" spans="1:6">
      <c r="A17" s="51">
        <v>999</v>
      </c>
      <c r="B17" s="52">
        <f>B16</f>
        <v>103715.68586361923</v>
      </c>
      <c r="C17" s="52"/>
      <c r="D17" s="52"/>
    </row>
    <row r="18" spans="1:6">
      <c r="A18" s="51" t="s">
        <v>1</v>
      </c>
      <c r="B18" s="51"/>
      <c r="C18" s="52"/>
      <c r="D18" s="52"/>
    </row>
    <row r="19" spans="1:6">
      <c r="A19" s="51"/>
      <c r="B19" s="51"/>
      <c r="C19" s="52"/>
      <c r="D19" s="52"/>
    </row>
    <row r="21" spans="1:6">
      <c r="A21" s="46" t="s">
        <v>65</v>
      </c>
    </row>
    <row r="22" spans="1:6">
      <c r="A22" s="46" t="s">
        <v>33</v>
      </c>
      <c r="B22" s="46">
        <v>1445.6858636192278</v>
      </c>
      <c r="C22" s="47">
        <v>12.97223</v>
      </c>
      <c r="D22" s="47">
        <v>0.19984567901234565</v>
      </c>
      <c r="E22" s="47">
        <v>0</v>
      </c>
      <c r="F22" s="47">
        <v>0</v>
      </c>
    </row>
    <row r="23" spans="1:6">
      <c r="A23" s="46" t="s">
        <v>1</v>
      </c>
    </row>
    <row r="25" spans="1:6">
      <c r="B25" s="48"/>
    </row>
    <row r="26" spans="1:6">
      <c r="B26" s="48"/>
    </row>
    <row r="28" spans="1:6">
      <c r="A28" s="68" t="s">
        <v>66</v>
      </c>
      <c r="F28" s="49"/>
    </row>
    <row r="29" spans="1:6">
      <c r="A29" s="46">
        <v>0</v>
      </c>
      <c r="B29" s="47">
        <v>103715.68586361923</v>
      </c>
      <c r="F29" s="49"/>
    </row>
    <row r="30" spans="1:6">
      <c r="A30" s="46">
        <v>1</v>
      </c>
      <c r="B30" s="47">
        <v>103715.68586361923</v>
      </c>
      <c r="F30" s="49"/>
    </row>
    <row r="31" spans="1:6">
      <c r="A31" s="46">
        <v>2</v>
      </c>
      <c r="B31" s="47">
        <v>103715.68586361923</v>
      </c>
      <c r="F31" s="49"/>
    </row>
    <row r="32" spans="1:6">
      <c r="A32" s="46">
        <v>3</v>
      </c>
      <c r="B32" s="47">
        <v>103715.68586361923</v>
      </c>
      <c r="F32" s="49"/>
    </row>
    <row r="33" spans="1:6">
      <c r="A33" s="46">
        <v>4</v>
      </c>
      <c r="B33" s="47">
        <v>103715.68586361923</v>
      </c>
      <c r="F33" s="49"/>
    </row>
    <row r="34" spans="1:6">
      <c r="A34" s="46">
        <v>5</v>
      </c>
      <c r="B34" s="47">
        <v>103715.68586361923</v>
      </c>
      <c r="F34" s="49"/>
    </row>
    <row r="35" spans="1:6">
      <c r="A35" s="46">
        <v>6</v>
      </c>
      <c r="B35" s="47">
        <v>103715.68586361923</v>
      </c>
      <c r="F35" s="49"/>
    </row>
    <row r="36" spans="1:6">
      <c r="A36" s="46">
        <v>7</v>
      </c>
      <c r="B36" s="47">
        <v>103715.68586361923</v>
      </c>
      <c r="F36" s="49"/>
    </row>
    <row r="37" spans="1:6">
      <c r="A37" s="46">
        <v>8</v>
      </c>
      <c r="B37" s="47">
        <v>103715.68586361923</v>
      </c>
      <c r="F37" s="49"/>
    </row>
    <row r="38" spans="1:6">
      <c r="A38" s="46">
        <v>9</v>
      </c>
      <c r="B38" s="47">
        <v>103715.68586361923</v>
      </c>
      <c r="F38" s="49"/>
    </row>
    <row r="39" spans="1:6">
      <c r="A39" s="46">
        <v>10</v>
      </c>
      <c r="B39" s="47">
        <v>103715.68586361923</v>
      </c>
      <c r="F39" s="49"/>
    </row>
    <row r="40" spans="1:6">
      <c r="A40" s="46">
        <v>11</v>
      </c>
      <c r="B40" s="47">
        <v>103715.68586361923</v>
      </c>
      <c r="F40" s="49"/>
    </row>
    <row r="41" spans="1:6">
      <c r="A41" s="46">
        <v>12</v>
      </c>
      <c r="B41" s="47">
        <v>103715.68586361923</v>
      </c>
      <c r="F41" s="49"/>
    </row>
    <row r="42" spans="1:6">
      <c r="A42" s="46">
        <v>13</v>
      </c>
      <c r="B42" s="47">
        <v>103715.68586361923</v>
      </c>
      <c r="F42" s="49"/>
    </row>
    <row r="43" spans="1:6">
      <c r="A43" s="46">
        <v>14</v>
      </c>
      <c r="B43" s="47">
        <v>103715.68586361923</v>
      </c>
      <c r="F43" s="49"/>
    </row>
    <row r="44" spans="1:6">
      <c r="A44" s="46">
        <v>15</v>
      </c>
      <c r="B44" s="47">
        <v>103715.68586361923</v>
      </c>
      <c r="F44" s="49"/>
    </row>
    <row r="45" spans="1:6">
      <c r="A45" s="46">
        <v>16</v>
      </c>
      <c r="B45" s="47">
        <v>103715.68586361923</v>
      </c>
      <c r="F45" s="49"/>
    </row>
    <row r="46" spans="1:6">
      <c r="A46" s="46">
        <v>17</v>
      </c>
      <c r="B46" s="47">
        <v>103715.68586361923</v>
      </c>
      <c r="F46" s="49"/>
    </row>
    <row r="47" spans="1:6">
      <c r="A47" s="46">
        <v>18</v>
      </c>
      <c r="B47" s="47">
        <v>103715.68586361923</v>
      </c>
      <c r="F47" s="49"/>
    </row>
    <row r="48" spans="1:6">
      <c r="A48" s="46">
        <v>19</v>
      </c>
      <c r="B48" s="47">
        <v>103715.68586361923</v>
      </c>
      <c r="F48" s="49"/>
    </row>
    <row r="49" spans="1:6">
      <c r="A49" s="46">
        <v>20</v>
      </c>
      <c r="B49" s="47">
        <v>103715.68586361923</v>
      </c>
      <c r="F49" s="49"/>
    </row>
    <row r="50" spans="1:6">
      <c r="A50" s="46">
        <v>21</v>
      </c>
      <c r="B50" s="47">
        <v>103715.68586361923</v>
      </c>
      <c r="F50" s="49"/>
    </row>
    <row r="51" spans="1:6">
      <c r="A51" s="46">
        <v>22</v>
      </c>
      <c r="B51" s="47">
        <v>103715.68586361923</v>
      </c>
      <c r="F51" s="49"/>
    </row>
    <row r="52" spans="1:6">
      <c r="A52" s="46">
        <v>23</v>
      </c>
      <c r="B52" s="47">
        <v>103715.68586361923</v>
      </c>
      <c r="F52" s="49"/>
    </row>
    <row r="53" spans="1:6">
      <c r="A53" s="46">
        <v>24</v>
      </c>
      <c r="B53" s="47">
        <v>103715.68586361923</v>
      </c>
      <c r="F53" s="49"/>
    </row>
    <row r="54" spans="1:6">
      <c r="A54" s="46">
        <v>25</v>
      </c>
      <c r="B54" s="47">
        <v>103715.68586361923</v>
      </c>
      <c r="F54" s="49"/>
    </row>
    <row r="55" spans="1:6">
      <c r="A55" s="46">
        <v>26</v>
      </c>
      <c r="B55" s="47">
        <v>103715.68586361923</v>
      </c>
      <c r="F55" s="49"/>
    </row>
    <row r="56" spans="1:6">
      <c r="A56" s="46">
        <v>27</v>
      </c>
      <c r="B56" s="47">
        <v>103715.68586361923</v>
      </c>
      <c r="F56" s="49"/>
    </row>
    <row r="57" spans="1:6">
      <c r="A57" s="46">
        <v>28</v>
      </c>
      <c r="B57" s="47">
        <v>103715.68586361923</v>
      </c>
      <c r="F57" s="49"/>
    </row>
    <row r="58" spans="1:6">
      <c r="A58" s="46">
        <v>29</v>
      </c>
      <c r="B58" s="47">
        <v>103715.68586361923</v>
      </c>
      <c r="F58" s="49"/>
    </row>
    <row r="59" spans="1:6">
      <c r="A59" s="46">
        <v>30</v>
      </c>
      <c r="B59" s="47">
        <v>103715.68586361923</v>
      </c>
      <c r="F59" s="49"/>
    </row>
    <row r="60" spans="1:6">
      <c r="A60" s="46">
        <v>31</v>
      </c>
      <c r="B60" s="47">
        <v>103715.68586361923</v>
      </c>
      <c r="F60" s="49"/>
    </row>
    <row r="61" spans="1:6">
      <c r="A61" s="46">
        <v>32</v>
      </c>
      <c r="B61" s="47">
        <v>103715.68586361923</v>
      </c>
      <c r="F61" s="49"/>
    </row>
    <row r="62" spans="1:6">
      <c r="A62" s="46">
        <v>33</v>
      </c>
      <c r="B62" s="47">
        <v>103715.68586361923</v>
      </c>
      <c r="F62" s="49"/>
    </row>
    <row r="63" spans="1:6">
      <c r="A63" s="46">
        <v>34</v>
      </c>
      <c r="B63" s="47">
        <v>103715.68586361923</v>
      </c>
      <c r="F63" s="49"/>
    </row>
    <row r="64" spans="1:6">
      <c r="A64" s="46">
        <v>35</v>
      </c>
      <c r="B64" s="47">
        <v>102857.14285714287</v>
      </c>
      <c r="F64" s="49"/>
    </row>
    <row r="65" spans="1:6">
      <c r="A65" s="46">
        <v>36</v>
      </c>
      <c r="B65" s="47">
        <v>100000</v>
      </c>
      <c r="F65" s="49"/>
    </row>
    <row r="66" spans="1:6">
      <c r="A66" s="46">
        <v>37</v>
      </c>
      <c r="B66" s="47">
        <v>97297.297297297308</v>
      </c>
      <c r="F66" s="49"/>
    </row>
    <row r="67" spans="1:6">
      <c r="A67" s="46">
        <v>38</v>
      </c>
      <c r="B67" s="47">
        <v>94736.84210526316</v>
      </c>
      <c r="F67" s="49"/>
    </row>
    <row r="68" spans="1:6">
      <c r="A68" s="46">
        <v>39</v>
      </c>
      <c r="B68" s="47">
        <v>92307.692307692298</v>
      </c>
      <c r="F68" s="49"/>
    </row>
    <row r="69" spans="1:6">
      <c r="A69" s="46">
        <v>40</v>
      </c>
      <c r="B69" s="47">
        <v>90000</v>
      </c>
      <c r="F69" s="49"/>
    </row>
    <row r="70" spans="1:6">
      <c r="A70" s="46">
        <v>41</v>
      </c>
      <c r="B70" s="47">
        <v>87804.878048780491</v>
      </c>
      <c r="F70" s="49"/>
    </row>
    <row r="71" spans="1:6">
      <c r="A71" s="46">
        <v>42</v>
      </c>
      <c r="B71" s="47">
        <v>85714.285714285725</v>
      </c>
      <c r="F71" s="49"/>
    </row>
    <row r="72" spans="1:6">
      <c r="A72" s="46">
        <v>43</v>
      </c>
      <c r="B72" s="47">
        <v>83720.930232558138</v>
      </c>
      <c r="F72" s="49"/>
    </row>
    <row r="73" spans="1:6">
      <c r="A73" s="46">
        <v>44</v>
      </c>
      <c r="B73" s="47">
        <v>81818.181818181823</v>
      </c>
      <c r="F73" s="49"/>
    </row>
    <row r="74" spans="1:6">
      <c r="A74" s="46">
        <v>45</v>
      </c>
      <c r="B74" s="47">
        <v>80000</v>
      </c>
      <c r="F74" s="49"/>
    </row>
    <row r="75" spans="1:6">
      <c r="A75" s="46">
        <v>46</v>
      </c>
      <c r="B75" s="47">
        <v>78260.869565217392</v>
      </c>
      <c r="F75" s="49"/>
    </row>
    <row r="76" spans="1:6">
      <c r="A76" s="46">
        <v>47</v>
      </c>
      <c r="B76" s="47">
        <v>76595.744680851072</v>
      </c>
      <c r="F76" s="49"/>
    </row>
    <row r="77" spans="1:6">
      <c r="A77" s="46">
        <v>48</v>
      </c>
      <c r="B77" s="47">
        <v>75000</v>
      </c>
      <c r="F77" s="49"/>
    </row>
    <row r="78" spans="1:6">
      <c r="A78" s="46">
        <v>49</v>
      </c>
      <c r="B78" s="47">
        <v>73469.387755102041</v>
      </c>
      <c r="F78" s="49"/>
    </row>
    <row r="79" spans="1:6">
      <c r="A79" s="46">
        <v>50</v>
      </c>
      <c r="B79" s="47">
        <v>72000</v>
      </c>
      <c r="F79" s="49"/>
    </row>
    <row r="80" spans="1:6">
      <c r="A80" s="46">
        <v>51</v>
      </c>
      <c r="B80" s="47">
        <v>70588.23529411765</v>
      </c>
      <c r="F80" s="49"/>
    </row>
    <row r="81" spans="1:6">
      <c r="A81" s="46">
        <v>52</v>
      </c>
      <c r="B81" s="47">
        <v>69230.769230769234</v>
      </c>
      <c r="F81" s="49"/>
    </row>
    <row r="82" spans="1:6">
      <c r="A82" s="46">
        <v>53</v>
      </c>
      <c r="B82" s="47">
        <v>67924.528301886792</v>
      </c>
      <c r="F82" s="49"/>
    </row>
    <row r="83" spans="1:6">
      <c r="A83" s="46">
        <v>54</v>
      </c>
      <c r="B83" s="47">
        <v>66666.666666666672</v>
      </c>
      <c r="F83" s="49"/>
    </row>
    <row r="84" spans="1:6">
      <c r="A84" s="46">
        <v>55</v>
      </c>
      <c r="B84" s="47">
        <v>65454.545454545456</v>
      </c>
      <c r="F84" s="49"/>
    </row>
    <row r="85" spans="1:6">
      <c r="A85" s="46">
        <v>56</v>
      </c>
      <c r="B85" s="47">
        <v>64285.71428571429</v>
      </c>
      <c r="F85" s="49"/>
    </row>
    <row r="86" spans="1:6">
      <c r="A86" s="46">
        <v>57</v>
      </c>
      <c r="B86" s="47">
        <v>63157.894736842107</v>
      </c>
      <c r="F86" s="49"/>
    </row>
    <row r="87" spans="1:6">
      <c r="A87" s="46">
        <v>58</v>
      </c>
      <c r="B87" s="47">
        <v>62068.965517241384</v>
      </c>
      <c r="F87" s="49"/>
    </row>
    <row r="88" spans="1:6">
      <c r="A88" s="46">
        <v>59</v>
      </c>
      <c r="B88" s="47">
        <v>61016.949152542373</v>
      </c>
      <c r="F88" s="49"/>
    </row>
    <row r="89" spans="1:6">
      <c r="A89" s="46">
        <v>60</v>
      </c>
      <c r="B89" s="47">
        <v>59999.999999999993</v>
      </c>
      <c r="F89" s="49"/>
    </row>
    <row r="90" spans="1:6">
      <c r="A90" s="46">
        <v>61</v>
      </c>
      <c r="B90" s="47">
        <v>59016.393442622953</v>
      </c>
      <c r="F90" s="49"/>
    </row>
    <row r="91" spans="1:6">
      <c r="A91" s="46">
        <v>62</v>
      </c>
      <c r="B91" s="47">
        <v>58064.516129032258</v>
      </c>
      <c r="F91" s="49"/>
    </row>
    <row r="92" spans="1:6">
      <c r="A92" s="46">
        <v>63</v>
      </c>
      <c r="B92" s="47">
        <v>57142.857142857145</v>
      </c>
      <c r="F92" s="49"/>
    </row>
    <row r="93" spans="1:6">
      <c r="A93" s="46">
        <v>64</v>
      </c>
      <c r="B93" s="47">
        <v>56250</v>
      </c>
      <c r="F93" s="49"/>
    </row>
    <row r="94" spans="1:6">
      <c r="A94" s="46">
        <v>65</v>
      </c>
      <c r="B94" s="47">
        <v>55384.61538461539</v>
      </c>
      <c r="F94" s="49"/>
    </row>
    <row r="95" spans="1:6">
      <c r="A95" s="46">
        <v>66</v>
      </c>
      <c r="B95" s="47">
        <v>54545.454545454551</v>
      </c>
      <c r="F95" s="49"/>
    </row>
    <row r="96" spans="1:6">
      <c r="A96" s="46">
        <v>67</v>
      </c>
      <c r="B96" s="47">
        <v>53731.343283582093</v>
      </c>
      <c r="F96" s="49"/>
    </row>
    <row r="97" spans="1:6">
      <c r="A97" s="46">
        <v>68</v>
      </c>
      <c r="B97" s="47">
        <v>52941.176470588231</v>
      </c>
      <c r="F97" s="49"/>
    </row>
    <row r="98" spans="1:6">
      <c r="A98" s="46">
        <v>69</v>
      </c>
      <c r="B98" s="47">
        <v>52173.913043478256</v>
      </c>
      <c r="F98" s="49"/>
    </row>
    <row r="99" spans="1:6">
      <c r="A99" s="46">
        <v>70</v>
      </c>
      <c r="B99" s="47">
        <v>51428.571428571435</v>
      </c>
      <c r="F99" s="49"/>
    </row>
    <row r="100" spans="1:6">
      <c r="A100" s="46">
        <v>71</v>
      </c>
      <c r="B100" s="47">
        <v>50704.225352112677</v>
      </c>
      <c r="F100" s="49"/>
    </row>
    <row r="101" spans="1:6">
      <c r="A101" s="46">
        <v>72</v>
      </c>
      <c r="B101" s="47">
        <v>50000</v>
      </c>
      <c r="F101" s="49"/>
    </row>
    <row r="102" spans="1:6">
      <c r="A102" s="46">
        <v>73</v>
      </c>
      <c r="B102" s="47">
        <v>49315.068493150684</v>
      </c>
      <c r="F102" s="49"/>
    </row>
    <row r="103" spans="1:6">
      <c r="A103" s="46">
        <v>74</v>
      </c>
      <c r="B103" s="47">
        <v>48648.648648648654</v>
      </c>
      <c r="F103" s="49"/>
    </row>
    <row r="104" spans="1:6">
      <c r="A104" s="46">
        <v>75</v>
      </c>
      <c r="B104" s="47">
        <v>48000</v>
      </c>
      <c r="F104" s="49"/>
    </row>
    <row r="105" spans="1:6">
      <c r="A105" s="46">
        <v>76</v>
      </c>
      <c r="B105" s="47">
        <v>47368.42105263158</v>
      </c>
      <c r="F105" s="49"/>
    </row>
    <row r="106" spans="1:6">
      <c r="A106" s="46">
        <v>77</v>
      </c>
      <c r="B106" s="47">
        <v>46753.246753246749</v>
      </c>
      <c r="F106" s="49"/>
    </row>
    <row r="107" spans="1:6">
      <c r="A107" s="46">
        <v>78</v>
      </c>
      <c r="B107" s="47">
        <v>46153.846153846149</v>
      </c>
      <c r="F107" s="49"/>
    </row>
    <row r="108" spans="1:6">
      <c r="A108" s="46">
        <v>79</v>
      </c>
      <c r="B108" s="47">
        <v>45569.620253164561</v>
      </c>
      <c r="F108" s="49"/>
    </row>
    <row r="109" spans="1:6">
      <c r="A109" s="46">
        <v>80</v>
      </c>
      <c r="B109" s="47">
        <v>45000</v>
      </c>
      <c r="F109" s="49"/>
    </row>
    <row r="110" spans="1:6">
      <c r="A110" s="46">
        <v>81</v>
      </c>
      <c r="B110" s="47">
        <v>44444.444444444445</v>
      </c>
      <c r="F110" s="49"/>
    </row>
    <row r="111" spans="1:6">
      <c r="A111" s="46">
        <v>82</v>
      </c>
      <c r="B111" s="47">
        <v>43902.439024390245</v>
      </c>
      <c r="F111" s="49"/>
    </row>
    <row r="112" spans="1:6">
      <c r="A112" s="46">
        <v>83</v>
      </c>
      <c r="B112" s="47">
        <v>43373.493975903621</v>
      </c>
      <c r="F112" s="49"/>
    </row>
    <row r="113" spans="1:6">
      <c r="A113" s="46">
        <v>84</v>
      </c>
      <c r="B113" s="47">
        <v>42857.142857142862</v>
      </c>
      <c r="F113" s="49"/>
    </row>
    <row r="114" spans="1:6">
      <c r="A114" s="46">
        <v>85</v>
      </c>
      <c r="B114" s="47">
        <v>42352.941176470587</v>
      </c>
      <c r="F114" s="49"/>
    </row>
    <row r="115" spans="1:6">
      <c r="A115" s="46">
        <v>86</v>
      </c>
      <c r="B115" s="47">
        <v>41860.465116279069</v>
      </c>
      <c r="F115" s="49"/>
    </row>
    <row r="116" spans="1:6">
      <c r="A116" s="46">
        <v>87</v>
      </c>
      <c r="B116" s="47">
        <v>41379.310344827587</v>
      </c>
      <c r="F116" s="49"/>
    </row>
    <row r="117" spans="1:6">
      <c r="A117" s="46">
        <v>88</v>
      </c>
      <c r="B117" s="47">
        <v>40909.090909090912</v>
      </c>
      <c r="F117" s="49"/>
    </row>
    <row r="118" spans="1:6">
      <c r="A118" s="46">
        <v>89</v>
      </c>
      <c r="B118" s="47">
        <v>40449.438202247191</v>
      </c>
      <c r="F118" s="49"/>
    </row>
    <row r="119" spans="1:6">
      <c r="A119" s="46">
        <v>90</v>
      </c>
      <c r="B119" s="47">
        <v>40000</v>
      </c>
      <c r="F119" s="49"/>
    </row>
    <row r="120" spans="1:6">
      <c r="A120" s="46">
        <v>91</v>
      </c>
      <c r="B120" s="47">
        <v>39560.439560439561</v>
      </c>
      <c r="F120" s="49"/>
    </row>
    <row r="121" spans="1:6">
      <c r="A121" s="46">
        <v>92</v>
      </c>
      <c r="B121" s="47">
        <v>39130.434782608696</v>
      </c>
      <c r="F121" s="49"/>
    </row>
    <row r="122" spans="1:6">
      <c r="A122" s="46">
        <v>93</v>
      </c>
      <c r="B122" s="47">
        <v>38709.677419354841</v>
      </c>
      <c r="F122" s="49"/>
    </row>
    <row r="123" spans="1:6">
      <c r="A123" s="46">
        <v>94</v>
      </c>
      <c r="B123" s="47">
        <v>38297.872340425536</v>
      </c>
      <c r="F123" s="49"/>
    </row>
    <row r="124" spans="1:6">
      <c r="A124" s="46">
        <v>95</v>
      </c>
      <c r="B124" s="47">
        <v>37894.73684210526</v>
      </c>
      <c r="F124" s="49"/>
    </row>
    <row r="125" spans="1:6">
      <c r="A125" s="46">
        <v>96</v>
      </c>
      <c r="B125" s="47">
        <v>37500</v>
      </c>
      <c r="F125" s="49"/>
    </row>
    <row r="126" spans="1:6">
      <c r="A126" s="46">
        <v>97</v>
      </c>
      <c r="B126" s="47">
        <v>37113.402061855675</v>
      </c>
      <c r="F126" s="49"/>
    </row>
    <row r="127" spans="1:6">
      <c r="A127" s="46">
        <v>98</v>
      </c>
      <c r="B127" s="47">
        <v>36734.693877551021</v>
      </c>
      <c r="F127" s="49"/>
    </row>
    <row r="128" spans="1:6">
      <c r="A128" s="46">
        <v>99</v>
      </c>
      <c r="B128" s="47">
        <v>36363.63636363636</v>
      </c>
      <c r="F128" s="49"/>
    </row>
    <row r="129" spans="1:6">
      <c r="A129" s="46">
        <v>100</v>
      </c>
      <c r="B129" s="47">
        <v>36000</v>
      </c>
      <c r="F129" s="49"/>
    </row>
    <row r="130" spans="1:6">
      <c r="A130" s="46">
        <v>101</v>
      </c>
      <c r="B130" s="47">
        <v>35643.564356435643</v>
      </c>
      <c r="F130" s="49"/>
    </row>
    <row r="131" spans="1:6">
      <c r="A131" s="46">
        <v>102</v>
      </c>
      <c r="B131" s="47">
        <v>35294.117647058825</v>
      </c>
      <c r="F131" s="49"/>
    </row>
    <row r="132" spans="1:6">
      <c r="A132" s="46">
        <v>103</v>
      </c>
      <c r="B132" s="47">
        <v>34951.456310679612</v>
      </c>
      <c r="F132" s="49"/>
    </row>
    <row r="133" spans="1:6">
      <c r="A133" s="46">
        <v>104</v>
      </c>
      <c r="B133" s="47">
        <v>34615.384615384617</v>
      </c>
      <c r="F133" s="49"/>
    </row>
    <row r="134" spans="1:6">
      <c r="A134" s="46">
        <v>105</v>
      </c>
      <c r="B134" s="47">
        <v>34285.71428571429</v>
      </c>
      <c r="F134" s="49"/>
    </row>
    <row r="135" spans="1:6">
      <c r="A135" s="46">
        <v>106</v>
      </c>
      <c r="B135" s="47">
        <v>33962.264150943396</v>
      </c>
      <c r="F135" s="49"/>
    </row>
    <row r="136" spans="1:6">
      <c r="A136" s="46">
        <v>107</v>
      </c>
      <c r="B136" s="47">
        <v>33644.859813084113</v>
      </c>
      <c r="F136" s="49"/>
    </row>
    <row r="137" spans="1:6">
      <c r="A137" s="46">
        <v>108</v>
      </c>
      <c r="B137" s="47">
        <v>33333.333333333336</v>
      </c>
      <c r="F137" s="49"/>
    </row>
    <row r="138" spans="1:6">
      <c r="A138" s="46">
        <v>109</v>
      </c>
      <c r="B138" s="47">
        <v>33027.522935779816</v>
      </c>
      <c r="F138" s="49"/>
    </row>
    <row r="139" spans="1:6">
      <c r="A139" s="46">
        <v>110</v>
      </c>
      <c r="B139" s="47">
        <v>32727.272727272728</v>
      </c>
      <c r="F139" s="49"/>
    </row>
    <row r="140" spans="1:6">
      <c r="A140" s="46">
        <v>111</v>
      </c>
      <c r="B140" s="47">
        <v>32432.432432432433</v>
      </c>
      <c r="F140" s="49"/>
    </row>
    <row r="141" spans="1:6">
      <c r="A141" s="46">
        <v>112</v>
      </c>
      <c r="B141" s="47">
        <v>32142.857142857145</v>
      </c>
      <c r="F141" s="49"/>
    </row>
    <row r="142" spans="1:6">
      <c r="A142" s="46">
        <v>113</v>
      </c>
      <c r="B142" s="47">
        <v>31858.407079646018</v>
      </c>
      <c r="F142" s="49"/>
    </row>
    <row r="143" spans="1:6">
      <c r="A143" s="46">
        <v>114</v>
      </c>
      <c r="B143" s="47">
        <v>31578.947368421053</v>
      </c>
      <c r="F143" s="49"/>
    </row>
    <row r="144" spans="1:6">
      <c r="A144" s="46">
        <v>115</v>
      </c>
      <c r="B144" s="47">
        <v>31304.34782608696</v>
      </c>
      <c r="F144" s="49"/>
    </row>
    <row r="145" spans="1:6">
      <c r="A145" s="46">
        <v>116</v>
      </c>
      <c r="B145" s="47">
        <v>31034.482758620692</v>
      </c>
      <c r="F145" s="49"/>
    </row>
    <row r="146" spans="1:6">
      <c r="A146" s="46">
        <v>117</v>
      </c>
      <c r="B146" s="47">
        <v>30769.23076923077</v>
      </c>
      <c r="F146" s="49"/>
    </row>
    <row r="147" spans="1:6">
      <c r="A147" s="46">
        <v>118</v>
      </c>
      <c r="B147" s="47">
        <v>30508.474576271186</v>
      </c>
      <c r="F147" s="49"/>
    </row>
    <row r="148" spans="1:6">
      <c r="A148" s="46">
        <v>119</v>
      </c>
      <c r="B148" s="47">
        <v>30252.100840336134</v>
      </c>
      <c r="F148" s="49"/>
    </row>
    <row r="149" spans="1:6">
      <c r="A149" s="46">
        <v>120</v>
      </c>
      <c r="B149" s="47">
        <v>29999.999999999996</v>
      </c>
      <c r="F149" s="49"/>
    </row>
    <row r="150" spans="1:6">
      <c r="A150" s="46">
        <v>121</v>
      </c>
      <c r="B150" s="47">
        <v>29752.066115702484</v>
      </c>
      <c r="F150" s="49"/>
    </row>
    <row r="151" spans="1:6">
      <c r="A151" s="46">
        <v>122</v>
      </c>
      <c r="B151" s="47">
        <v>29508.196721311477</v>
      </c>
      <c r="F151" s="49"/>
    </row>
    <row r="152" spans="1:6">
      <c r="A152" s="46">
        <v>123</v>
      </c>
      <c r="B152" s="47">
        <v>29268.292682926833</v>
      </c>
      <c r="F152" s="49"/>
    </row>
    <row r="153" spans="1:6">
      <c r="A153" s="46">
        <v>124</v>
      </c>
      <c r="B153" s="47">
        <v>29032.258064516129</v>
      </c>
      <c r="F153" s="49"/>
    </row>
    <row r="154" spans="1:6">
      <c r="A154" s="46">
        <v>125</v>
      </c>
      <c r="B154" s="47">
        <v>28800</v>
      </c>
      <c r="F154" s="49"/>
    </row>
    <row r="155" spans="1:6">
      <c r="A155" s="46">
        <v>126</v>
      </c>
      <c r="B155" s="47">
        <v>28571.428571428572</v>
      </c>
      <c r="F155" s="49"/>
    </row>
    <row r="156" spans="1:6">
      <c r="A156" s="46">
        <v>127</v>
      </c>
      <c r="B156" s="47">
        <v>28346.456692913383</v>
      </c>
      <c r="F156" s="49"/>
    </row>
    <row r="157" spans="1:6">
      <c r="A157" s="46">
        <v>128</v>
      </c>
      <c r="B157" s="47">
        <v>28125</v>
      </c>
      <c r="F157" s="49"/>
    </row>
    <row r="158" spans="1:6">
      <c r="A158" s="46">
        <v>129</v>
      </c>
      <c r="B158" s="47">
        <v>27906.976744186046</v>
      </c>
      <c r="F158" s="49"/>
    </row>
    <row r="159" spans="1:6">
      <c r="A159" s="46">
        <v>130</v>
      </c>
      <c r="B159" s="47">
        <v>27692.307692307695</v>
      </c>
      <c r="F159" s="49"/>
    </row>
    <row r="160" spans="1:6">
      <c r="A160" s="46">
        <v>131</v>
      </c>
      <c r="B160" s="47">
        <v>27480.916030534354</v>
      </c>
      <c r="F160" s="49"/>
    </row>
    <row r="161" spans="1:6">
      <c r="A161" s="46">
        <v>132</v>
      </c>
      <c r="B161" s="47">
        <v>27272.727272727276</v>
      </c>
      <c r="F161" s="49"/>
    </row>
    <row r="162" spans="1:6">
      <c r="A162" s="46">
        <v>133</v>
      </c>
      <c r="B162" s="47">
        <v>27067.669172932332</v>
      </c>
      <c r="F162" s="49"/>
    </row>
    <row r="163" spans="1:6">
      <c r="A163" s="46">
        <v>134</v>
      </c>
      <c r="B163" s="47">
        <v>26865.671641791047</v>
      </c>
      <c r="F163" s="49"/>
    </row>
    <row r="164" spans="1:6">
      <c r="A164" s="46">
        <v>135</v>
      </c>
      <c r="B164" s="47">
        <v>26666.666666666668</v>
      </c>
      <c r="F164" s="49"/>
    </row>
    <row r="165" spans="1:6">
      <c r="A165" s="46">
        <v>136</v>
      </c>
      <c r="B165" s="47">
        <v>26470.588235294115</v>
      </c>
      <c r="F165" s="49"/>
    </row>
    <row r="166" spans="1:6">
      <c r="A166" s="46">
        <v>137</v>
      </c>
      <c r="B166" s="47">
        <v>26277.372262773722</v>
      </c>
      <c r="F166" s="49"/>
    </row>
    <row r="167" spans="1:6">
      <c r="A167" s="46">
        <v>138</v>
      </c>
      <c r="B167" s="47">
        <v>26086.956521739128</v>
      </c>
      <c r="F167" s="49"/>
    </row>
    <row r="168" spans="1:6">
      <c r="A168" s="46">
        <v>139</v>
      </c>
      <c r="B168" s="47">
        <v>25899.280575539571</v>
      </c>
    </row>
    <row r="169" spans="1:6">
      <c r="A169" s="46">
        <v>140</v>
      </c>
      <c r="B169" s="47">
        <v>25714.285714285717</v>
      </c>
    </row>
    <row r="170" spans="1:6">
      <c r="A170" s="46" t="s">
        <v>1</v>
      </c>
      <c r="B170" s="47"/>
    </row>
    <row r="171" spans="1:6">
      <c r="B171" s="47"/>
    </row>
    <row r="172" spans="1:6">
      <c r="A172" s="46" t="s">
        <v>67</v>
      </c>
      <c r="B172" s="47"/>
    </row>
    <row r="173" spans="1:6">
      <c r="A173" s="46">
        <v>0</v>
      </c>
      <c r="B173" s="47">
        <v>103715.68586361923</v>
      </c>
    </row>
    <row r="174" spans="1:6">
      <c r="A174" s="46">
        <v>1</v>
      </c>
      <c r="B174" s="47">
        <v>103715.68586361923</v>
      </c>
    </row>
    <row r="175" spans="1:6">
      <c r="A175" s="46">
        <v>2</v>
      </c>
      <c r="B175" s="47">
        <v>103715.68586361923</v>
      </c>
    </row>
    <row r="176" spans="1:6">
      <c r="A176" s="46">
        <v>3</v>
      </c>
      <c r="B176" s="47">
        <v>103715.68586361923</v>
      </c>
    </row>
    <row r="177" spans="1:2">
      <c r="A177" s="46">
        <v>4</v>
      </c>
      <c r="B177" s="47">
        <v>103715.68586361923</v>
      </c>
    </row>
    <row r="178" spans="1:2">
      <c r="A178" s="46">
        <v>5</v>
      </c>
      <c r="B178" s="47">
        <v>103715.68586361923</v>
      </c>
    </row>
    <row r="179" spans="1:2">
      <c r="A179" s="46">
        <v>6</v>
      </c>
      <c r="B179" s="47">
        <v>103715.68586361923</v>
      </c>
    </row>
    <row r="180" spans="1:2">
      <c r="A180" s="46">
        <v>7</v>
      </c>
      <c r="B180" s="47">
        <v>103715.68586361923</v>
      </c>
    </row>
    <row r="181" spans="1:2">
      <c r="A181" s="46">
        <v>8</v>
      </c>
      <c r="B181" s="47">
        <v>103715.68586361923</v>
      </c>
    </row>
    <row r="182" spans="1:2">
      <c r="A182" s="46">
        <v>9</v>
      </c>
      <c r="B182" s="47">
        <v>103715.68586361923</v>
      </c>
    </row>
    <row r="183" spans="1:2">
      <c r="A183" s="46">
        <v>10</v>
      </c>
      <c r="B183" s="47">
        <v>103715.68586361923</v>
      </c>
    </row>
    <row r="184" spans="1:2">
      <c r="A184" s="46">
        <v>11</v>
      </c>
      <c r="B184" s="47">
        <v>103715.68586361923</v>
      </c>
    </row>
    <row r="185" spans="1:2">
      <c r="A185" s="46">
        <v>12</v>
      </c>
      <c r="B185" s="47">
        <v>103715.68586361923</v>
      </c>
    </row>
    <row r="186" spans="1:2">
      <c r="A186" s="46">
        <v>13</v>
      </c>
      <c r="B186" s="47">
        <v>103715.68586361923</v>
      </c>
    </row>
    <row r="187" spans="1:2">
      <c r="A187" s="46">
        <v>14</v>
      </c>
      <c r="B187" s="47">
        <v>103715.68586361923</v>
      </c>
    </row>
    <row r="188" spans="1:2">
      <c r="A188" s="46">
        <v>15</v>
      </c>
      <c r="B188" s="47">
        <v>103715.68586361923</v>
      </c>
    </row>
    <row r="189" spans="1:2">
      <c r="A189" s="46">
        <v>16</v>
      </c>
      <c r="B189" s="47">
        <v>103715.68586361923</v>
      </c>
    </row>
    <row r="190" spans="1:2">
      <c r="A190" s="46">
        <v>17</v>
      </c>
      <c r="B190" s="47">
        <v>103715.68586361923</v>
      </c>
    </row>
    <row r="191" spans="1:2">
      <c r="A191" s="46">
        <v>18</v>
      </c>
      <c r="B191" s="47">
        <v>103715.68586361923</v>
      </c>
    </row>
    <row r="192" spans="1:2">
      <c r="A192" s="46">
        <v>19</v>
      </c>
      <c r="B192" s="47">
        <v>103715.68586361923</v>
      </c>
    </row>
    <row r="193" spans="1:2">
      <c r="A193" s="46">
        <v>20</v>
      </c>
      <c r="B193" s="47">
        <v>103715.68586361923</v>
      </c>
    </row>
    <row r="194" spans="1:2">
      <c r="A194" s="46">
        <v>21</v>
      </c>
      <c r="B194" s="47">
        <v>103715.68586361923</v>
      </c>
    </row>
    <row r="195" spans="1:2">
      <c r="A195" s="46">
        <v>22</v>
      </c>
      <c r="B195" s="47">
        <v>103715.68586361923</v>
      </c>
    </row>
    <row r="196" spans="1:2">
      <c r="A196" s="46">
        <v>23</v>
      </c>
      <c r="B196" s="47">
        <v>103715.68586361923</v>
      </c>
    </row>
    <row r="197" spans="1:2">
      <c r="A197" s="46">
        <v>24</v>
      </c>
      <c r="B197" s="47">
        <v>103715.68586361923</v>
      </c>
    </row>
    <row r="198" spans="1:2">
      <c r="A198" s="46">
        <v>25</v>
      </c>
      <c r="B198" s="47">
        <v>103715.68586361923</v>
      </c>
    </row>
    <row r="199" spans="1:2">
      <c r="A199" s="46">
        <v>26</v>
      </c>
      <c r="B199" s="47">
        <v>103715.68586361923</v>
      </c>
    </row>
    <row r="200" spans="1:2">
      <c r="A200" s="46">
        <v>27</v>
      </c>
      <c r="B200" s="47">
        <v>103715.68586361923</v>
      </c>
    </row>
    <row r="201" spans="1:2">
      <c r="A201" s="46">
        <v>28</v>
      </c>
      <c r="B201" s="47">
        <v>103715.68586361923</v>
      </c>
    </row>
    <row r="202" spans="1:2">
      <c r="A202" s="46">
        <v>29</v>
      </c>
      <c r="B202" s="47">
        <v>103715.68586361923</v>
      </c>
    </row>
    <row r="203" spans="1:2">
      <c r="A203" s="46">
        <v>30</v>
      </c>
      <c r="B203" s="47">
        <v>103715.68586361923</v>
      </c>
    </row>
    <row r="204" spans="1:2">
      <c r="A204" s="46">
        <v>31</v>
      </c>
      <c r="B204" s="47">
        <v>103715.68586361923</v>
      </c>
    </row>
    <row r="205" spans="1:2">
      <c r="A205" s="46">
        <v>32</v>
      </c>
      <c r="B205" s="47">
        <v>103715.68586361923</v>
      </c>
    </row>
    <row r="206" spans="1:2">
      <c r="A206" s="46">
        <v>33</v>
      </c>
      <c r="B206" s="47">
        <v>103715.68586361923</v>
      </c>
    </row>
    <row r="207" spans="1:2">
      <c r="A207" s="46">
        <v>34</v>
      </c>
      <c r="B207" s="47">
        <v>103715.68586361923</v>
      </c>
    </row>
    <row r="208" spans="1:2">
      <c r="A208" s="46">
        <v>35</v>
      </c>
      <c r="B208" s="47">
        <v>102857.14285714287</v>
      </c>
    </row>
    <row r="209" spans="1:2">
      <c r="A209" s="46">
        <v>36</v>
      </c>
      <c r="B209" s="47">
        <v>100000</v>
      </c>
    </row>
    <row r="210" spans="1:2">
      <c r="A210" s="46">
        <v>37</v>
      </c>
      <c r="B210" s="47">
        <v>97297.297297297308</v>
      </c>
    </row>
    <row r="211" spans="1:2">
      <c r="A211" s="46">
        <v>38</v>
      </c>
      <c r="B211" s="47">
        <v>94736.84210526316</v>
      </c>
    </row>
    <row r="212" spans="1:2">
      <c r="A212" s="46">
        <v>39</v>
      </c>
      <c r="B212" s="47">
        <v>92307.692307692298</v>
      </c>
    </row>
    <row r="213" spans="1:2">
      <c r="A213" s="46">
        <v>40</v>
      </c>
      <c r="B213" s="47">
        <v>90000</v>
      </c>
    </row>
    <row r="214" spans="1:2">
      <c r="A214" s="46">
        <v>41</v>
      </c>
      <c r="B214" s="47">
        <v>87804.878048780491</v>
      </c>
    </row>
    <row r="215" spans="1:2">
      <c r="A215" s="46">
        <v>42</v>
      </c>
      <c r="B215" s="47">
        <v>85714.285714285725</v>
      </c>
    </row>
    <row r="216" spans="1:2">
      <c r="A216" s="46">
        <v>43</v>
      </c>
      <c r="B216" s="47">
        <v>83720.930232558138</v>
      </c>
    </row>
    <row r="217" spans="1:2">
      <c r="A217" s="46">
        <v>44</v>
      </c>
      <c r="B217" s="47">
        <v>81818.181818181823</v>
      </c>
    </row>
    <row r="218" spans="1:2">
      <c r="A218" s="46">
        <v>45</v>
      </c>
      <c r="B218" s="47">
        <v>80000</v>
      </c>
    </row>
    <row r="219" spans="1:2">
      <c r="A219" s="46">
        <v>46</v>
      </c>
      <c r="B219" s="47">
        <v>78260.869565217392</v>
      </c>
    </row>
    <row r="220" spans="1:2">
      <c r="A220" s="46">
        <v>47</v>
      </c>
      <c r="B220" s="47">
        <v>76595.744680851072</v>
      </c>
    </row>
    <row r="221" spans="1:2">
      <c r="A221" s="46">
        <v>48</v>
      </c>
      <c r="B221" s="47">
        <v>75000</v>
      </c>
    </row>
    <row r="222" spans="1:2">
      <c r="A222" s="46">
        <v>49</v>
      </c>
      <c r="B222" s="47">
        <v>73469.387755102041</v>
      </c>
    </row>
    <row r="223" spans="1:2">
      <c r="A223" s="46">
        <v>50</v>
      </c>
      <c r="B223" s="47">
        <v>72000</v>
      </c>
    </row>
    <row r="224" spans="1:2">
      <c r="A224" s="46">
        <v>51</v>
      </c>
      <c r="B224" s="47">
        <v>70588.23529411765</v>
      </c>
    </row>
    <row r="225" spans="1:2">
      <c r="A225" s="46">
        <v>52</v>
      </c>
      <c r="B225" s="47">
        <v>69230.769230769234</v>
      </c>
    </row>
    <row r="226" spans="1:2">
      <c r="A226" s="46">
        <v>53</v>
      </c>
      <c r="B226" s="47">
        <v>67924.528301886792</v>
      </c>
    </row>
    <row r="227" spans="1:2">
      <c r="A227" s="46">
        <v>54</v>
      </c>
      <c r="B227" s="47">
        <v>66666.666666666672</v>
      </c>
    </row>
    <row r="228" spans="1:2">
      <c r="A228" s="46">
        <v>55</v>
      </c>
      <c r="B228" s="47">
        <v>65454.545454545456</v>
      </c>
    </row>
    <row r="229" spans="1:2">
      <c r="A229" s="46">
        <v>56</v>
      </c>
      <c r="B229" s="47">
        <v>64285.71428571429</v>
      </c>
    </row>
    <row r="230" spans="1:2">
      <c r="A230" s="46">
        <v>57</v>
      </c>
      <c r="B230" s="47">
        <v>63157.894736842107</v>
      </c>
    </row>
    <row r="231" spans="1:2">
      <c r="A231" s="46">
        <v>58</v>
      </c>
      <c r="B231" s="47">
        <v>62068.965517241384</v>
      </c>
    </row>
    <row r="232" spans="1:2">
      <c r="A232" s="46">
        <v>59</v>
      </c>
      <c r="B232" s="47">
        <v>61016.949152542373</v>
      </c>
    </row>
    <row r="233" spans="1:2">
      <c r="A233" s="46">
        <v>60</v>
      </c>
      <c r="B233" s="47">
        <v>59999.999999999993</v>
      </c>
    </row>
    <row r="234" spans="1:2">
      <c r="A234" s="46">
        <v>61</v>
      </c>
      <c r="B234" s="47">
        <v>59016.393442622953</v>
      </c>
    </row>
    <row r="235" spans="1:2">
      <c r="A235" s="46">
        <v>62</v>
      </c>
      <c r="B235" s="47">
        <v>58064.516129032258</v>
      </c>
    </row>
    <row r="236" spans="1:2">
      <c r="A236" s="46">
        <v>63</v>
      </c>
      <c r="B236" s="47">
        <v>57142.857142857145</v>
      </c>
    </row>
    <row r="237" spans="1:2">
      <c r="A237" s="46">
        <v>64</v>
      </c>
      <c r="B237" s="47">
        <v>56250</v>
      </c>
    </row>
    <row r="238" spans="1:2">
      <c r="A238" s="46">
        <v>65</v>
      </c>
      <c r="B238" s="47">
        <v>55384.61538461539</v>
      </c>
    </row>
    <row r="239" spans="1:2">
      <c r="A239" s="46">
        <v>66</v>
      </c>
      <c r="B239" s="47">
        <v>54545.454545454551</v>
      </c>
    </row>
    <row r="240" spans="1:2">
      <c r="A240" s="46">
        <v>67</v>
      </c>
      <c r="B240" s="47">
        <v>53731.343283582093</v>
      </c>
    </row>
    <row r="241" spans="1:2">
      <c r="A241" s="46">
        <v>68</v>
      </c>
      <c r="B241" s="47">
        <v>52941.176470588231</v>
      </c>
    </row>
    <row r="242" spans="1:2">
      <c r="A242" s="46">
        <v>69</v>
      </c>
      <c r="B242" s="47">
        <v>52173.913043478256</v>
      </c>
    </row>
    <row r="243" spans="1:2">
      <c r="A243" s="46">
        <v>70</v>
      </c>
      <c r="B243" s="47">
        <v>51428.571428571435</v>
      </c>
    </row>
    <row r="244" spans="1:2">
      <c r="A244" s="46">
        <v>71</v>
      </c>
      <c r="B244" s="47">
        <v>50704.225352112677</v>
      </c>
    </row>
    <row r="245" spans="1:2">
      <c r="A245" s="46">
        <v>72</v>
      </c>
      <c r="B245" s="47">
        <v>50000</v>
      </c>
    </row>
    <row r="246" spans="1:2">
      <c r="A246" s="46">
        <v>73</v>
      </c>
      <c r="B246" s="47">
        <v>49315.068493150684</v>
      </c>
    </row>
    <row r="247" spans="1:2">
      <c r="A247" s="46">
        <v>74</v>
      </c>
      <c r="B247" s="47">
        <v>48648.648648648654</v>
      </c>
    </row>
    <row r="248" spans="1:2">
      <c r="A248" s="46">
        <v>75</v>
      </c>
      <c r="B248" s="47">
        <v>48000</v>
      </c>
    </row>
    <row r="249" spans="1:2">
      <c r="A249" s="46">
        <v>76</v>
      </c>
      <c r="B249" s="47">
        <v>47368.42105263158</v>
      </c>
    </row>
    <row r="250" spans="1:2">
      <c r="A250" s="46">
        <v>77</v>
      </c>
      <c r="B250" s="47">
        <v>46753.246753246749</v>
      </c>
    </row>
    <row r="251" spans="1:2">
      <c r="A251" s="46">
        <v>78</v>
      </c>
      <c r="B251" s="47">
        <v>46153.846153846149</v>
      </c>
    </row>
    <row r="252" spans="1:2">
      <c r="A252" s="46">
        <v>79</v>
      </c>
      <c r="B252" s="47">
        <v>45569.620253164561</v>
      </c>
    </row>
    <row r="253" spans="1:2">
      <c r="A253" s="46">
        <v>80</v>
      </c>
      <c r="B253" s="47">
        <v>45000</v>
      </c>
    </row>
    <row r="254" spans="1:2">
      <c r="A254" s="46">
        <v>81</v>
      </c>
      <c r="B254" s="47">
        <v>44444.444444444445</v>
      </c>
    </row>
    <row r="255" spans="1:2">
      <c r="A255" s="46">
        <v>82</v>
      </c>
      <c r="B255" s="47">
        <v>43902.439024390245</v>
      </c>
    </row>
    <row r="256" spans="1:2">
      <c r="A256" s="46">
        <v>83</v>
      </c>
      <c r="B256" s="47">
        <v>43373.493975903621</v>
      </c>
    </row>
    <row r="257" spans="1:2">
      <c r="A257" s="46">
        <v>84</v>
      </c>
      <c r="B257" s="47">
        <v>42857.142857142862</v>
      </c>
    </row>
    <row r="258" spans="1:2">
      <c r="A258" s="46">
        <v>85</v>
      </c>
      <c r="B258" s="47">
        <v>42352.941176470587</v>
      </c>
    </row>
    <row r="259" spans="1:2">
      <c r="A259" s="46">
        <v>86</v>
      </c>
      <c r="B259" s="47">
        <v>41860.465116279069</v>
      </c>
    </row>
    <row r="260" spans="1:2">
      <c r="A260" s="46">
        <v>87</v>
      </c>
      <c r="B260" s="47">
        <v>41379.310344827587</v>
      </c>
    </row>
    <row r="261" spans="1:2">
      <c r="A261" s="46">
        <v>88</v>
      </c>
      <c r="B261" s="47">
        <v>40909.090909090912</v>
      </c>
    </row>
    <row r="262" spans="1:2">
      <c r="A262" s="46">
        <v>89</v>
      </c>
      <c r="B262" s="47">
        <v>40449.438202247191</v>
      </c>
    </row>
    <row r="263" spans="1:2">
      <c r="A263" s="46">
        <v>90</v>
      </c>
      <c r="B263" s="47">
        <v>40000</v>
      </c>
    </row>
    <row r="264" spans="1:2">
      <c r="A264" s="46">
        <v>91</v>
      </c>
      <c r="B264" s="47">
        <v>39560.439560439561</v>
      </c>
    </row>
    <row r="265" spans="1:2">
      <c r="A265" s="46">
        <v>92</v>
      </c>
      <c r="B265" s="47">
        <v>39130.434782608696</v>
      </c>
    </row>
    <row r="266" spans="1:2">
      <c r="A266" s="46">
        <v>93</v>
      </c>
      <c r="B266" s="47">
        <v>38709.677419354841</v>
      </c>
    </row>
    <row r="267" spans="1:2">
      <c r="A267" s="46">
        <v>94</v>
      </c>
      <c r="B267" s="47">
        <v>38297.872340425536</v>
      </c>
    </row>
    <row r="268" spans="1:2">
      <c r="A268" s="46">
        <v>95</v>
      </c>
      <c r="B268" s="47">
        <v>37894.73684210526</v>
      </c>
    </row>
    <row r="269" spans="1:2">
      <c r="A269" s="46">
        <v>96</v>
      </c>
      <c r="B269" s="47">
        <v>37500</v>
      </c>
    </row>
    <row r="270" spans="1:2">
      <c r="A270" s="46">
        <v>97</v>
      </c>
      <c r="B270" s="47">
        <v>37113.402061855675</v>
      </c>
    </row>
    <row r="271" spans="1:2">
      <c r="A271" s="46">
        <v>98</v>
      </c>
      <c r="B271" s="47">
        <v>36734.693877551021</v>
      </c>
    </row>
    <row r="272" spans="1:2">
      <c r="A272" s="46">
        <v>99</v>
      </c>
      <c r="B272" s="47">
        <v>36363.63636363636</v>
      </c>
    </row>
    <row r="273" spans="1:2">
      <c r="A273" s="46">
        <v>100</v>
      </c>
      <c r="B273" s="47">
        <v>36000</v>
      </c>
    </row>
    <row r="274" spans="1:2">
      <c r="A274" s="46">
        <v>101</v>
      </c>
      <c r="B274" s="47">
        <v>35643.564356435643</v>
      </c>
    </row>
    <row r="275" spans="1:2">
      <c r="A275" s="46">
        <v>102</v>
      </c>
      <c r="B275" s="47">
        <v>35294.117647058825</v>
      </c>
    </row>
    <row r="276" spans="1:2">
      <c r="A276" s="46">
        <v>103</v>
      </c>
      <c r="B276" s="47">
        <v>34951.456310679612</v>
      </c>
    </row>
    <row r="277" spans="1:2">
      <c r="A277" s="46">
        <v>104</v>
      </c>
      <c r="B277" s="47">
        <v>34615.384615384617</v>
      </c>
    </row>
    <row r="278" spans="1:2">
      <c r="A278" s="46">
        <v>105</v>
      </c>
      <c r="B278" s="47">
        <v>34285.71428571429</v>
      </c>
    </row>
    <row r="279" spans="1:2">
      <c r="A279" s="46">
        <v>106</v>
      </c>
      <c r="B279" s="47">
        <v>33962.264150943396</v>
      </c>
    </row>
    <row r="280" spans="1:2">
      <c r="A280" s="46">
        <v>107</v>
      </c>
      <c r="B280" s="47">
        <v>33644.859813084113</v>
      </c>
    </row>
    <row r="281" spans="1:2">
      <c r="A281" s="46">
        <v>108</v>
      </c>
      <c r="B281" s="47">
        <v>33333.333333333336</v>
      </c>
    </row>
    <row r="282" spans="1:2">
      <c r="A282" s="46">
        <v>109</v>
      </c>
      <c r="B282" s="47">
        <v>33027.522935779816</v>
      </c>
    </row>
    <row r="283" spans="1:2">
      <c r="A283" s="46">
        <v>110</v>
      </c>
      <c r="B283" s="47">
        <v>32727.272727272728</v>
      </c>
    </row>
    <row r="284" spans="1:2">
      <c r="A284" s="46">
        <v>111</v>
      </c>
      <c r="B284" s="47">
        <v>32432.432432432433</v>
      </c>
    </row>
    <row r="285" spans="1:2">
      <c r="A285" s="46">
        <v>112</v>
      </c>
      <c r="B285" s="47">
        <v>32142.857142857145</v>
      </c>
    </row>
    <row r="286" spans="1:2">
      <c r="A286" s="46">
        <v>113</v>
      </c>
      <c r="B286" s="47">
        <v>31858.407079646018</v>
      </c>
    </row>
    <row r="287" spans="1:2">
      <c r="A287" s="46">
        <v>114</v>
      </c>
      <c r="B287" s="47">
        <v>31578.947368421053</v>
      </c>
    </row>
    <row r="288" spans="1:2">
      <c r="A288" s="46">
        <v>115</v>
      </c>
      <c r="B288" s="47">
        <v>31304.34782608696</v>
      </c>
    </row>
    <row r="289" spans="1:2">
      <c r="A289" s="46">
        <v>116</v>
      </c>
      <c r="B289" s="47">
        <v>31034.482758620692</v>
      </c>
    </row>
    <row r="290" spans="1:2">
      <c r="A290" s="46">
        <v>117</v>
      </c>
      <c r="B290" s="47">
        <v>30769.23076923077</v>
      </c>
    </row>
    <row r="291" spans="1:2">
      <c r="A291" s="46">
        <v>118</v>
      </c>
      <c r="B291" s="47">
        <v>30508.474576271186</v>
      </c>
    </row>
    <row r="292" spans="1:2">
      <c r="A292" s="46">
        <v>119</v>
      </c>
      <c r="B292" s="47">
        <v>30252.100840336134</v>
      </c>
    </row>
    <row r="293" spans="1:2">
      <c r="A293" s="46">
        <v>120</v>
      </c>
      <c r="B293" s="47">
        <v>29999.999999999996</v>
      </c>
    </row>
    <row r="294" spans="1:2">
      <c r="A294" s="46">
        <v>121</v>
      </c>
      <c r="B294" s="47">
        <v>29752.066115702484</v>
      </c>
    </row>
    <row r="295" spans="1:2">
      <c r="A295" s="46">
        <v>122</v>
      </c>
      <c r="B295" s="47">
        <v>29508.196721311477</v>
      </c>
    </row>
    <row r="296" spans="1:2">
      <c r="A296" s="46">
        <v>123</v>
      </c>
      <c r="B296" s="47">
        <v>29268.292682926833</v>
      </c>
    </row>
    <row r="297" spans="1:2">
      <c r="A297" s="46">
        <v>124</v>
      </c>
      <c r="B297" s="47">
        <v>29032.258064516129</v>
      </c>
    </row>
    <row r="298" spans="1:2">
      <c r="A298" s="46">
        <v>125</v>
      </c>
      <c r="B298" s="47">
        <v>28800</v>
      </c>
    </row>
    <row r="299" spans="1:2">
      <c r="A299" s="46">
        <v>126</v>
      </c>
      <c r="B299" s="47">
        <v>28571.428571428572</v>
      </c>
    </row>
    <row r="300" spans="1:2">
      <c r="A300" s="46">
        <v>127</v>
      </c>
      <c r="B300" s="47">
        <v>28346.456692913383</v>
      </c>
    </row>
    <row r="301" spans="1:2">
      <c r="A301" s="46">
        <v>128</v>
      </c>
      <c r="B301" s="47">
        <v>28125</v>
      </c>
    </row>
    <row r="302" spans="1:2">
      <c r="A302" s="46">
        <v>129</v>
      </c>
      <c r="B302" s="47">
        <v>27906.976744186046</v>
      </c>
    </row>
    <row r="303" spans="1:2">
      <c r="A303" s="46">
        <v>130</v>
      </c>
      <c r="B303" s="47">
        <v>27692.307692307695</v>
      </c>
    </row>
    <row r="304" spans="1:2">
      <c r="A304" s="46">
        <v>131</v>
      </c>
      <c r="B304" s="47">
        <v>27480.916030534354</v>
      </c>
    </row>
    <row r="305" spans="1:3">
      <c r="A305" s="46">
        <v>132</v>
      </c>
      <c r="B305" s="47">
        <v>27272.727272727276</v>
      </c>
    </row>
    <row r="306" spans="1:3">
      <c r="A306" s="46">
        <v>133</v>
      </c>
      <c r="B306" s="47">
        <v>27067.669172932332</v>
      </c>
    </row>
    <row r="307" spans="1:3">
      <c r="A307" s="46">
        <v>134</v>
      </c>
      <c r="B307" s="47">
        <v>26865.671641791047</v>
      </c>
    </row>
    <row r="308" spans="1:3">
      <c r="A308" s="46">
        <v>135</v>
      </c>
      <c r="B308" s="47">
        <v>26666.666666666668</v>
      </c>
    </row>
    <row r="309" spans="1:3">
      <c r="A309" s="46">
        <v>136</v>
      </c>
      <c r="B309" s="47">
        <v>26470.588235294115</v>
      </c>
    </row>
    <row r="310" spans="1:3">
      <c r="A310" s="46">
        <v>137</v>
      </c>
      <c r="B310" s="47">
        <v>26277.372262773722</v>
      </c>
    </row>
    <row r="311" spans="1:3">
      <c r="A311" s="46">
        <v>138</v>
      </c>
      <c r="B311" s="47">
        <v>26086.956521739128</v>
      </c>
    </row>
    <row r="312" spans="1:3">
      <c r="A312" s="46">
        <v>139</v>
      </c>
      <c r="B312" s="47">
        <v>25899.280575539571</v>
      </c>
    </row>
    <row r="313" spans="1:3">
      <c r="A313" s="46">
        <v>140</v>
      </c>
      <c r="B313" s="47">
        <v>25714.285714285717</v>
      </c>
    </row>
    <row r="314" spans="1:3">
      <c r="A314" s="46" t="s">
        <v>1</v>
      </c>
      <c r="B314" s="47"/>
    </row>
    <row r="315" spans="1:3">
      <c r="B315" s="47"/>
    </row>
    <row r="316" spans="1:3">
      <c r="B316" s="47"/>
    </row>
    <row r="317" spans="1:3">
      <c r="A317" s="46" t="s">
        <v>68</v>
      </c>
      <c r="B317" s="47"/>
    </row>
    <row r="318" spans="1:3">
      <c r="A318" s="46">
        <v>0</v>
      </c>
      <c r="B318" s="47">
        <v>103715.68586361923</v>
      </c>
      <c r="C318" s="62"/>
    </row>
    <row r="319" spans="1:3">
      <c r="A319" s="46">
        <v>1</v>
      </c>
      <c r="B319" s="47">
        <v>103715.68586361923</v>
      </c>
      <c r="C319" s="62"/>
    </row>
    <row r="320" spans="1:3">
      <c r="A320" s="46">
        <v>2</v>
      </c>
      <c r="B320" s="47">
        <v>103715.68586361923</v>
      </c>
      <c r="C320" s="62"/>
    </row>
    <row r="321" spans="1:17">
      <c r="A321" s="46">
        <v>3</v>
      </c>
      <c r="B321" s="47">
        <v>103715.68586361923</v>
      </c>
      <c r="C321" s="62"/>
      <c r="D321" s="59"/>
    </row>
    <row r="322" spans="1:17">
      <c r="A322" s="46">
        <v>4</v>
      </c>
      <c r="B322" s="47">
        <v>103715.68586361923</v>
      </c>
      <c r="C322" s="62"/>
      <c r="D322" s="59"/>
    </row>
    <row r="323" spans="1:17">
      <c r="A323" s="46">
        <v>5</v>
      </c>
      <c r="B323" s="47">
        <v>103715.68586361923</v>
      </c>
      <c r="C323" s="62"/>
      <c r="D323" s="63" t="s">
        <v>71</v>
      </c>
    </row>
    <row r="324" spans="1:17">
      <c r="A324" s="46">
        <v>6</v>
      </c>
      <c r="B324" s="47">
        <v>103715.68586361923</v>
      </c>
      <c r="C324" s="62"/>
      <c r="D324" s="63" t="s">
        <v>72</v>
      </c>
    </row>
    <row r="325" spans="1:17">
      <c r="A325" s="46">
        <v>7</v>
      </c>
      <c r="B325" s="47">
        <v>103715.68586361923</v>
      </c>
      <c r="C325" s="62"/>
      <c r="D325" s="59"/>
      <c r="E325" s="50"/>
      <c r="F325" s="50"/>
      <c r="G325" s="50"/>
      <c r="H325" s="50"/>
    </row>
    <row r="326" spans="1:17">
      <c r="A326" s="46">
        <v>8</v>
      </c>
      <c r="B326" s="47">
        <v>103715.68586361923</v>
      </c>
      <c r="C326" s="62"/>
      <c r="D326" s="59"/>
      <c r="E326" s="50"/>
      <c r="F326" s="50"/>
      <c r="G326" s="50"/>
      <c r="H326" s="50"/>
    </row>
    <row r="327" spans="1:17">
      <c r="A327" s="46">
        <v>9</v>
      </c>
      <c r="B327" s="47">
        <v>103715.68586361923</v>
      </c>
      <c r="C327" s="62"/>
      <c r="D327" s="59"/>
      <c r="E327" s="50"/>
      <c r="F327" s="50"/>
      <c r="G327" s="50"/>
      <c r="H327" s="50"/>
    </row>
    <row r="328" spans="1:17">
      <c r="A328" s="46">
        <v>10</v>
      </c>
      <c r="B328" s="47">
        <v>103715.68586361923</v>
      </c>
      <c r="C328" s="62"/>
      <c r="D328" s="59"/>
      <c r="E328" s="50"/>
      <c r="F328" s="50"/>
      <c r="G328" s="50"/>
      <c r="H328" s="50"/>
    </row>
    <row r="329" spans="1:17">
      <c r="A329" s="46">
        <v>11</v>
      </c>
      <c r="B329" s="47">
        <v>103715.68586361923</v>
      </c>
      <c r="C329" s="62"/>
      <c r="D329" s="59"/>
      <c r="E329" s="50"/>
      <c r="F329" s="50"/>
      <c r="G329" s="50"/>
      <c r="H329" s="50"/>
      <c r="J329" s="46"/>
      <c r="K329" s="46"/>
      <c r="L329" s="46"/>
      <c r="M329" s="46"/>
      <c r="N329" s="46"/>
      <c r="O329" s="46"/>
      <c r="P329" s="46"/>
      <c r="Q329" s="50"/>
    </row>
    <row r="330" spans="1:17">
      <c r="A330" s="46">
        <v>12</v>
      </c>
      <c r="B330" s="47">
        <v>103715.68586361923</v>
      </c>
      <c r="C330" s="62"/>
      <c r="D330" s="59"/>
      <c r="E330" s="50"/>
      <c r="F330" s="50"/>
      <c r="G330" s="50"/>
      <c r="H330" s="50"/>
      <c r="Q330" s="50"/>
    </row>
    <row r="331" spans="1:17">
      <c r="A331" s="46">
        <v>13</v>
      </c>
      <c r="B331" s="47">
        <v>103715.68586361923</v>
      </c>
      <c r="C331" s="62"/>
      <c r="D331" s="59"/>
      <c r="E331" s="50"/>
      <c r="F331" s="50"/>
      <c r="G331" s="50"/>
      <c r="H331" s="50"/>
      <c r="Q331" s="50"/>
    </row>
    <row r="332" spans="1:17">
      <c r="A332" s="46">
        <v>14</v>
      </c>
      <c r="B332" s="47">
        <v>103715.68586361923</v>
      </c>
      <c r="C332" s="62"/>
      <c r="D332" s="59"/>
      <c r="Q332" s="50"/>
    </row>
    <row r="333" spans="1:17">
      <c r="A333" s="46">
        <v>15</v>
      </c>
      <c r="B333" s="47">
        <v>103715.68586361923</v>
      </c>
      <c r="C333" s="62"/>
      <c r="D333" s="59"/>
      <c r="Q333" s="50"/>
    </row>
    <row r="334" spans="1:17">
      <c r="A334" s="46">
        <v>16</v>
      </c>
      <c r="B334" s="47">
        <v>103715.68586361923</v>
      </c>
      <c r="C334" s="62"/>
      <c r="D334" s="59"/>
      <c r="Q334" s="50"/>
    </row>
    <row r="335" spans="1:17">
      <c r="A335" s="46">
        <v>17</v>
      </c>
      <c r="B335" s="47">
        <v>103715.68586361923</v>
      </c>
      <c r="C335" s="62"/>
      <c r="D335" s="59"/>
      <c r="Q335" s="50"/>
    </row>
    <row r="336" spans="1:17">
      <c r="A336" s="46">
        <v>18</v>
      </c>
      <c r="B336" s="47">
        <v>103715.68586361923</v>
      </c>
      <c r="C336" s="62"/>
      <c r="D336" s="59"/>
    </row>
    <row r="337" spans="1:4">
      <c r="A337" s="46">
        <v>19</v>
      </c>
      <c r="B337" s="47">
        <v>103715.68586361923</v>
      </c>
      <c r="C337" s="62"/>
      <c r="D337" s="59"/>
    </row>
    <row r="338" spans="1:4">
      <c r="A338" s="46">
        <v>20</v>
      </c>
      <c r="B338" s="47">
        <v>103715.68586361923</v>
      </c>
      <c r="C338" s="62"/>
      <c r="D338" s="59"/>
    </row>
    <row r="339" spans="1:4">
      <c r="A339" s="46">
        <v>21</v>
      </c>
      <c r="B339" s="47">
        <v>103715.68586361923</v>
      </c>
      <c r="C339" s="62"/>
      <c r="D339" s="59"/>
    </row>
    <row r="340" spans="1:4">
      <c r="A340" s="46">
        <v>22</v>
      </c>
      <c r="B340" s="47">
        <v>103715.68586361923</v>
      </c>
      <c r="C340" s="62"/>
      <c r="D340" s="59"/>
    </row>
    <row r="341" spans="1:4">
      <c r="A341" s="46">
        <v>23</v>
      </c>
      <c r="B341" s="47">
        <v>103715.68586361923</v>
      </c>
      <c r="C341" s="62"/>
      <c r="D341" s="59"/>
    </row>
    <row r="342" spans="1:4">
      <c r="A342" s="46">
        <v>24</v>
      </c>
      <c r="B342" s="47">
        <v>103715.68586361923</v>
      </c>
      <c r="C342" s="62"/>
      <c r="D342" s="59"/>
    </row>
    <row r="343" spans="1:4">
      <c r="A343" s="46">
        <v>25</v>
      </c>
      <c r="B343" s="47">
        <v>103715.68586361923</v>
      </c>
      <c r="C343" s="62"/>
      <c r="D343" s="59"/>
    </row>
    <row r="344" spans="1:4">
      <c r="A344" s="46">
        <v>26</v>
      </c>
      <c r="B344" s="47">
        <v>103715.68586361923</v>
      </c>
      <c r="C344" s="62"/>
      <c r="D344" s="59"/>
    </row>
    <row r="345" spans="1:4">
      <c r="A345" s="46">
        <v>27</v>
      </c>
      <c r="B345" s="47">
        <v>103715.68586361923</v>
      </c>
      <c r="C345" s="62"/>
      <c r="D345" s="59"/>
    </row>
    <row r="346" spans="1:4">
      <c r="A346" s="46">
        <v>28</v>
      </c>
      <c r="B346" s="47">
        <v>103715.68586361923</v>
      </c>
      <c r="C346" s="62"/>
      <c r="D346" s="59"/>
    </row>
    <row r="347" spans="1:4">
      <c r="A347" s="46">
        <v>29</v>
      </c>
      <c r="B347" s="47">
        <v>103715.68586361923</v>
      </c>
      <c r="C347" s="62"/>
      <c r="D347" s="59"/>
    </row>
    <row r="348" spans="1:4">
      <c r="A348" s="46">
        <v>30</v>
      </c>
      <c r="B348" s="47">
        <v>103715.68586361923</v>
      </c>
      <c r="C348" s="62"/>
      <c r="D348" s="59"/>
    </row>
    <row r="349" spans="1:4">
      <c r="A349" s="46">
        <v>31</v>
      </c>
      <c r="B349" s="47">
        <v>103715.68586361923</v>
      </c>
      <c r="C349" s="62"/>
      <c r="D349" s="59"/>
    </row>
    <row r="350" spans="1:4">
      <c r="A350" s="46">
        <v>32</v>
      </c>
      <c r="B350" s="47">
        <v>103715.68586361923</v>
      </c>
      <c r="C350" s="62"/>
      <c r="D350" s="59"/>
    </row>
    <row r="351" spans="1:4">
      <c r="A351" s="46">
        <v>33</v>
      </c>
      <c r="B351" s="47">
        <v>103715.68586361923</v>
      </c>
      <c r="C351" s="62"/>
      <c r="D351" s="59"/>
    </row>
    <row r="352" spans="1:4">
      <c r="A352" s="46">
        <v>34</v>
      </c>
      <c r="B352" s="47">
        <v>103715.68586361923</v>
      </c>
      <c r="C352" s="62"/>
      <c r="D352" s="59"/>
    </row>
    <row r="353" spans="1:4">
      <c r="A353" s="46">
        <v>35</v>
      </c>
      <c r="B353" s="47">
        <v>102857.14285714287</v>
      </c>
      <c r="C353" s="62"/>
      <c r="D353" s="59"/>
    </row>
    <row r="354" spans="1:4">
      <c r="A354" s="46">
        <v>36</v>
      </c>
      <c r="B354" s="47">
        <v>100000</v>
      </c>
      <c r="C354" s="62"/>
      <c r="D354" s="59"/>
    </row>
    <row r="355" spans="1:4">
      <c r="A355" s="46">
        <v>37</v>
      </c>
      <c r="B355" s="47">
        <v>97297.297297297308</v>
      </c>
      <c r="C355" s="62"/>
      <c r="D355" s="59"/>
    </row>
    <row r="356" spans="1:4">
      <c r="A356" s="46">
        <v>38</v>
      </c>
      <c r="B356" s="47">
        <v>94736.84210526316</v>
      </c>
      <c r="C356" s="62"/>
      <c r="D356" s="59"/>
    </row>
    <row r="357" spans="1:4">
      <c r="A357" s="46">
        <v>39</v>
      </c>
      <c r="B357" s="47">
        <v>92307.692307692298</v>
      </c>
      <c r="C357" s="62"/>
      <c r="D357" s="59"/>
    </row>
    <row r="358" spans="1:4">
      <c r="A358" s="46">
        <v>40</v>
      </c>
      <c r="B358" s="47">
        <v>90000</v>
      </c>
      <c r="C358" s="62"/>
      <c r="D358" s="59"/>
    </row>
    <row r="359" spans="1:4">
      <c r="A359" s="46">
        <v>41</v>
      </c>
      <c r="B359" s="47">
        <v>87804.878048780491</v>
      </c>
      <c r="C359" s="62"/>
      <c r="D359" s="59"/>
    </row>
    <row r="360" spans="1:4">
      <c r="A360" s="46">
        <v>42</v>
      </c>
      <c r="B360" s="47">
        <v>85714.285714285725</v>
      </c>
      <c r="C360" s="62"/>
      <c r="D360" s="59"/>
    </row>
    <row r="361" spans="1:4">
      <c r="A361" s="46">
        <v>43</v>
      </c>
      <c r="B361" s="47">
        <v>83720.930232558138</v>
      </c>
      <c r="C361" s="62"/>
      <c r="D361" s="59"/>
    </row>
    <row r="362" spans="1:4">
      <c r="A362" s="46">
        <v>44</v>
      </c>
      <c r="B362" s="47">
        <v>81818.181818181823</v>
      </c>
      <c r="C362" s="62"/>
      <c r="D362" s="59"/>
    </row>
    <row r="363" spans="1:4">
      <c r="A363" s="46">
        <v>45</v>
      </c>
      <c r="B363" s="47">
        <v>80000</v>
      </c>
      <c r="C363" s="62"/>
      <c r="D363" s="59"/>
    </row>
    <row r="364" spans="1:4">
      <c r="A364" s="46">
        <v>46</v>
      </c>
      <c r="B364" s="47">
        <v>78260.869565217392</v>
      </c>
      <c r="C364" s="62"/>
      <c r="D364" s="59"/>
    </row>
    <row r="365" spans="1:4">
      <c r="A365" s="46">
        <v>47</v>
      </c>
      <c r="B365" s="47">
        <v>76595.744680851072</v>
      </c>
      <c r="C365" s="62"/>
      <c r="D365" s="59"/>
    </row>
    <row r="366" spans="1:4">
      <c r="A366" s="46">
        <v>48</v>
      </c>
      <c r="B366" s="47">
        <v>75000</v>
      </c>
      <c r="C366" s="62"/>
      <c r="D366" s="59"/>
    </row>
    <row r="367" spans="1:4">
      <c r="A367" s="46">
        <v>49</v>
      </c>
      <c r="B367" s="47">
        <v>73469.387755102041</v>
      </c>
      <c r="C367" s="62"/>
      <c r="D367" s="59"/>
    </row>
    <row r="368" spans="1:4">
      <c r="A368" s="46">
        <v>50</v>
      </c>
      <c r="B368" s="47">
        <v>72000</v>
      </c>
      <c r="C368" s="62"/>
      <c r="D368" s="59"/>
    </row>
    <row r="369" spans="1:8">
      <c r="A369" s="46">
        <v>51</v>
      </c>
      <c r="B369" s="47">
        <v>70588.23529411765</v>
      </c>
      <c r="C369" s="62"/>
      <c r="D369" s="59"/>
    </row>
    <row r="370" spans="1:8">
      <c r="A370" s="46">
        <v>52</v>
      </c>
      <c r="B370" s="47">
        <v>69230.769230769234</v>
      </c>
      <c r="C370" s="62"/>
      <c r="D370" s="59"/>
    </row>
    <row r="371" spans="1:8">
      <c r="A371" s="46">
        <v>53</v>
      </c>
      <c r="B371" s="47">
        <v>67924.528301886792</v>
      </c>
      <c r="C371" s="62"/>
      <c r="D371" s="59"/>
    </row>
    <row r="372" spans="1:8">
      <c r="A372" s="46">
        <v>54</v>
      </c>
      <c r="B372" s="47">
        <v>66666.666666666672</v>
      </c>
      <c r="C372" s="62"/>
      <c r="D372" s="59"/>
    </row>
    <row r="373" spans="1:8">
      <c r="A373" s="46">
        <v>55</v>
      </c>
      <c r="B373" s="47">
        <v>65454.545454545456</v>
      </c>
      <c r="C373" s="62"/>
      <c r="D373" s="59"/>
    </row>
    <row r="374" spans="1:8">
      <c r="A374" s="46">
        <v>56</v>
      </c>
      <c r="B374" s="47">
        <v>64285.71428571429</v>
      </c>
      <c r="C374" s="62"/>
      <c r="D374" s="59"/>
    </row>
    <row r="375" spans="1:8">
      <c r="A375" s="46">
        <v>57</v>
      </c>
      <c r="B375" s="47">
        <v>63157.894736842107</v>
      </c>
      <c r="C375" s="62"/>
      <c r="D375" s="59"/>
    </row>
    <row r="376" spans="1:8">
      <c r="A376" s="46">
        <v>58</v>
      </c>
      <c r="B376" s="47">
        <v>62068.965517241384</v>
      </c>
      <c r="C376" s="62"/>
      <c r="D376" s="59"/>
    </row>
    <row r="377" spans="1:8">
      <c r="A377" s="46">
        <v>59</v>
      </c>
      <c r="B377" s="47">
        <v>61016.949152542373</v>
      </c>
      <c r="C377" s="62"/>
      <c r="D377" s="59"/>
    </row>
    <row r="378" spans="1:8">
      <c r="A378" s="46">
        <v>60</v>
      </c>
      <c r="B378" s="47">
        <v>59999.999999999993</v>
      </c>
      <c r="C378" s="62"/>
      <c r="D378" s="59"/>
    </row>
    <row r="379" spans="1:8">
      <c r="A379" s="46">
        <v>61</v>
      </c>
      <c r="B379" s="47">
        <v>59016.393442622953</v>
      </c>
      <c r="C379" s="62"/>
      <c r="D379" s="59"/>
      <c r="E379" s="50"/>
      <c r="F379" s="50"/>
      <c r="G379" s="50"/>
      <c r="H379" s="50"/>
    </row>
    <row r="380" spans="1:8">
      <c r="A380" s="46">
        <v>62</v>
      </c>
      <c r="B380" s="47">
        <v>58064.516129032258</v>
      </c>
      <c r="C380" s="62"/>
      <c r="D380" s="59"/>
      <c r="E380" s="50"/>
      <c r="F380" s="50"/>
      <c r="G380" s="50"/>
      <c r="H380" s="50"/>
    </row>
    <row r="381" spans="1:8">
      <c r="A381" s="46">
        <v>63</v>
      </c>
      <c r="B381" s="47">
        <v>57142.857142857145</v>
      </c>
      <c r="C381" s="62"/>
      <c r="D381" s="59"/>
      <c r="E381" s="50"/>
      <c r="F381" s="50"/>
      <c r="G381" s="50"/>
      <c r="H381" s="50"/>
    </row>
    <row r="382" spans="1:8">
      <c r="A382" s="46">
        <v>64</v>
      </c>
      <c r="B382" s="47">
        <v>56250</v>
      </c>
      <c r="C382" s="62"/>
      <c r="D382" s="59"/>
      <c r="E382" s="50"/>
      <c r="F382" s="50"/>
      <c r="G382" s="50"/>
      <c r="H382" s="50"/>
    </row>
    <row r="383" spans="1:8">
      <c r="A383" s="46">
        <v>65</v>
      </c>
      <c r="B383" s="47">
        <v>55384.61538461539</v>
      </c>
      <c r="C383" s="62"/>
      <c r="D383" s="59"/>
      <c r="E383" s="50"/>
      <c r="F383" s="50"/>
      <c r="G383" s="50"/>
      <c r="H383" s="50"/>
    </row>
    <row r="384" spans="1:8">
      <c r="A384" s="46">
        <v>66</v>
      </c>
      <c r="B384" s="47">
        <v>54545.454545454551</v>
      </c>
      <c r="C384" s="62"/>
      <c r="D384" s="59"/>
      <c r="E384" s="50"/>
      <c r="F384" s="50"/>
      <c r="G384" s="50"/>
      <c r="H384" s="50"/>
    </row>
    <row r="385" spans="1:8">
      <c r="A385" s="46">
        <v>67</v>
      </c>
      <c r="B385" s="47">
        <v>53731.343283582093</v>
      </c>
      <c r="C385" s="62"/>
      <c r="D385" s="59"/>
      <c r="E385" s="50"/>
      <c r="F385" s="50"/>
      <c r="G385" s="50"/>
      <c r="H385" s="50"/>
    </row>
    <row r="386" spans="1:8">
      <c r="A386" s="46">
        <v>68</v>
      </c>
      <c r="B386" s="47">
        <v>52941.176470588231</v>
      </c>
      <c r="C386" s="62"/>
      <c r="D386" s="59"/>
      <c r="E386" s="50"/>
      <c r="F386" s="50"/>
      <c r="G386" s="50"/>
      <c r="H386" s="50"/>
    </row>
    <row r="387" spans="1:8">
      <c r="A387" s="46">
        <v>69</v>
      </c>
      <c r="B387" s="47">
        <v>52173.913043478256</v>
      </c>
      <c r="C387" s="62"/>
      <c r="D387" s="59"/>
    </row>
    <row r="388" spans="1:8">
      <c r="A388" s="46">
        <v>70</v>
      </c>
      <c r="B388" s="47">
        <v>51428.571428571435</v>
      </c>
      <c r="C388" s="62"/>
      <c r="D388" s="59"/>
    </row>
    <row r="389" spans="1:8">
      <c r="A389" s="46">
        <v>71</v>
      </c>
      <c r="B389" s="47">
        <v>50704.225352112677</v>
      </c>
      <c r="C389" s="62"/>
      <c r="D389" s="59"/>
    </row>
    <row r="390" spans="1:8">
      <c r="A390" s="46">
        <v>72</v>
      </c>
      <c r="B390" s="47">
        <v>50000</v>
      </c>
      <c r="C390" s="62"/>
      <c r="D390" s="59"/>
    </row>
    <row r="391" spans="1:8">
      <c r="A391" s="46">
        <v>73</v>
      </c>
      <c r="B391" s="47">
        <v>49315.068493150684</v>
      </c>
      <c r="C391" s="62"/>
      <c r="D391" s="59"/>
    </row>
    <row r="392" spans="1:8">
      <c r="A392" s="46">
        <v>74</v>
      </c>
      <c r="B392" s="47">
        <v>48648.648648648654</v>
      </c>
      <c r="C392" s="62"/>
      <c r="D392" s="59"/>
    </row>
    <row r="393" spans="1:8">
      <c r="A393" s="46">
        <v>75</v>
      </c>
      <c r="B393" s="47">
        <v>48000</v>
      </c>
      <c r="C393" s="62"/>
      <c r="D393" s="59"/>
    </row>
    <row r="394" spans="1:8">
      <c r="A394" s="46">
        <v>76</v>
      </c>
      <c r="B394" s="47">
        <v>47368.42105263158</v>
      </c>
      <c r="C394" s="62"/>
      <c r="D394" s="59"/>
    </row>
    <row r="395" spans="1:8">
      <c r="A395" s="46">
        <v>77</v>
      </c>
      <c r="B395" s="47">
        <v>46753.246753246749</v>
      </c>
      <c r="C395" s="62"/>
      <c r="D395" s="59"/>
    </row>
    <row r="396" spans="1:8">
      <c r="A396" s="46">
        <v>78</v>
      </c>
      <c r="B396" s="47">
        <v>46153.846153846149</v>
      </c>
      <c r="C396" s="62"/>
      <c r="D396" s="59"/>
    </row>
    <row r="397" spans="1:8">
      <c r="A397" s="46">
        <v>79</v>
      </c>
      <c r="B397" s="47">
        <v>45569.620253164561</v>
      </c>
      <c r="C397" s="62"/>
      <c r="D397" s="59"/>
    </row>
    <row r="398" spans="1:8">
      <c r="A398" s="46">
        <v>80</v>
      </c>
      <c r="B398" s="47">
        <v>45000</v>
      </c>
      <c r="C398" s="62"/>
      <c r="D398" s="59"/>
    </row>
    <row r="399" spans="1:8">
      <c r="A399" s="46">
        <v>81</v>
      </c>
      <c r="B399" s="47">
        <v>44444.444444444445</v>
      </c>
      <c r="C399" s="62"/>
      <c r="D399" s="59"/>
    </row>
    <row r="400" spans="1:8">
      <c r="A400" s="46">
        <v>82</v>
      </c>
      <c r="B400" s="47">
        <v>43902.439024390245</v>
      </c>
      <c r="C400" s="62"/>
      <c r="D400" s="59"/>
    </row>
    <row r="401" spans="1:4">
      <c r="A401" s="46">
        <v>83</v>
      </c>
      <c r="B401" s="47">
        <v>43373.493975903621</v>
      </c>
      <c r="C401" s="62"/>
      <c r="D401" s="59"/>
    </row>
    <row r="402" spans="1:4">
      <c r="A402" s="46">
        <v>84</v>
      </c>
      <c r="B402" s="47">
        <v>42857.142857142862</v>
      </c>
      <c r="C402" s="62"/>
      <c r="D402" s="59"/>
    </row>
    <row r="403" spans="1:4">
      <c r="A403" s="46">
        <v>85</v>
      </c>
      <c r="B403" s="47">
        <v>42352.941176470587</v>
      </c>
      <c r="C403" s="62"/>
      <c r="D403" s="59"/>
    </row>
    <row r="404" spans="1:4">
      <c r="A404" s="46">
        <v>86</v>
      </c>
      <c r="B404" s="47">
        <v>41860.465116279069</v>
      </c>
      <c r="C404" s="62"/>
      <c r="D404" s="59"/>
    </row>
    <row r="405" spans="1:4">
      <c r="A405" s="46">
        <v>87</v>
      </c>
      <c r="B405" s="47">
        <v>41379.310344827587</v>
      </c>
      <c r="C405" s="62"/>
      <c r="D405" s="59"/>
    </row>
    <row r="406" spans="1:4">
      <c r="A406" s="46">
        <v>88</v>
      </c>
      <c r="B406" s="47">
        <v>40909.090909090912</v>
      </c>
      <c r="C406" s="62"/>
      <c r="D406" s="59"/>
    </row>
    <row r="407" spans="1:4">
      <c r="A407" s="46">
        <v>89</v>
      </c>
      <c r="B407" s="47">
        <v>40449.438202247191</v>
      </c>
      <c r="C407" s="62"/>
      <c r="D407" s="59"/>
    </row>
    <row r="408" spans="1:4">
      <c r="A408" s="46">
        <v>90</v>
      </c>
      <c r="B408" s="47">
        <v>40000</v>
      </c>
      <c r="C408" s="62"/>
      <c r="D408" s="59"/>
    </row>
    <row r="409" spans="1:4">
      <c r="A409" s="46">
        <v>91</v>
      </c>
      <c r="B409" s="47">
        <v>39560.439560439561</v>
      </c>
      <c r="C409" s="62"/>
      <c r="D409" s="59"/>
    </row>
    <row r="410" spans="1:4">
      <c r="A410" s="46">
        <v>92</v>
      </c>
      <c r="B410" s="47">
        <v>39130.434782608696</v>
      </c>
      <c r="C410" s="62"/>
      <c r="D410" s="59"/>
    </row>
    <row r="411" spans="1:4">
      <c r="A411" s="46">
        <v>93</v>
      </c>
      <c r="B411" s="47">
        <v>38709.677419354841</v>
      </c>
      <c r="C411" s="62"/>
      <c r="D411" s="59"/>
    </row>
    <row r="412" spans="1:4">
      <c r="A412" s="46">
        <v>94</v>
      </c>
      <c r="B412" s="47">
        <v>38297.872340425536</v>
      </c>
      <c r="C412" s="62"/>
      <c r="D412" s="59"/>
    </row>
    <row r="413" spans="1:4">
      <c r="A413" s="46">
        <v>95</v>
      </c>
      <c r="B413" s="47">
        <v>37894.73684210526</v>
      </c>
      <c r="C413" s="62"/>
      <c r="D413" s="59"/>
    </row>
    <row r="414" spans="1:4">
      <c r="A414" s="46">
        <v>96</v>
      </c>
      <c r="B414" s="47">
        <v>37500</v>
      </c>
      <c r="C414" s="62"/>
      <c r="D414" s="59"/>
    </row>
    <row r="415" spans="1:4">
      <c r="A415" s="46">
        <v>97</v>
      </c>
      <c r="B415" s="47">
        <v>37113.402061855675</v>
      </c>
      <c r="C415" s="62"/>
      <c r="D415" s="59"/>
    </row>
    <row r="416" spans="1:4">
      <c r="A416" s="46">
        <v>98</v>
      </c>
      <c r="B416" s="47">
        <v>36734.693877551021</v>
      </c>
      <c r="C416" s="62"/>
      <c r="D416" s="59"/>
    </row>
    <row r="417" spans="1:4">
      <c r="A417" s="46">
        <v>99</v>
      </c>
      <c r="B417" s="47">
        <v>36363.63636363636</v>
      </c>
      <c r="C417" s="62"/>
      <c r="D417" s="59"/>
    </row>
    <row r="418" spans="1:4">
      <c r="A418" s="46">
        <v>100</v>
      </c>
      <c r="B418" s="47">
        <v>36000</v>
      </c>
      <c r="C418" s="62"/>
      <c r="D418" s="59"/>
    </row>
    <row r="419" spans="1:4">
      <c r="A419" s="46">
        <v>101</v>
      </c>
      <c r="B419" s="47">
        <v>35643.564356435643</v>
      </c>
      <c r="C419" s="62"/>
      <c r="D419" s="59"/>
    </row>
    <row r="420" spans="1:4">
      <c r="A420" s="46">
        <v>102</v>
      </c>
      <c r="B420" s="47">
        <v>35294.117647058825</v>
      </c>
      <c r="C420" s="62"/>
      <c r="D420" s="59"/>
    </row>
    <row r="421" spans="1:4">
      <c r="A421" s="46">
        <v>103</v>
      </c>
      <c r="B421" s="47">
        <v>34951.456310679612</v>
      </c>
      <c r="C421" s="62"/>
      <c r="D421" s="59"/>
    </row>
    <row r="422" spans="1:4">
      <c r="A422" s="46">
        <v>104</v>
      </c>
      <c r="B422" s="47">
        <v>34615.384615384617</v>
      </c>
      <c r="C422" s="62"/>
      <c r="D422" s="59"/>
    </row>
    <row r="423" spans="1:4">
      <c r="A423" s="46">
        <v>105</v>
      </c>
      <c r="B423" s="47">
        <v>34285.71428571429</v>
      </c>
      <c r="C423" s="62"/>
      <c r="D423" s="59"/>
    </row>
    <row r="424" spans="1:4">
      <c r="A424" s="46">
        <v>106</v>
      </c>
      <c r="B424" s="47">
        <v>33962.264150943396</v>
      </c>
      <c r="C424" s="62"/>
      <c r="D424" s="59"/>
    </row>
    <row r="425" spans="1:4">
      <c r="A425" s="46">
        <v>107</v>
      </c>
      <c r="B425" s="47">
        <v>33644.859813084113</v>
      </c>
      <c r="C425" s="62"/>
      <c r="D425" s="59"/>
    </row>
    <row r="426" spans="1:4">
      <c r="A426" s="46">
        <v>108</v>
      </c>
      <c r="B426" s="47">
        <v>33333.333333333336</v>
      </c>
      <c r="C426" s="62"/>
      <c r="D426" s="59"/>
    </row>
    <row r="427" spans="1:4">
      <c r="A427" s="46">
        <v>109</v>
      </c>
      <c r="B427" s="47">
        <v>33027.522935779816</v>
      </c>
      <c r="C427" s="62"/>
      <c r="D427" s="59"/>
    </row>
    <row r="428" spans="1:4">
      <c r="A428" s="46">
        <v>110</v>
      </c>
      <c r="B428" s="47">
        <v>32727.272727272728</v>
      </c>
      <c r="C428" s="62"/>
      <c r="D428" s="59"/>
    </row>
    <row r="429" spans="1:4">
      <c r="A429" s="46">
        <v>111</v>
      </c>
      <c r="B429" s="47">
        <v>32432.432432432433</v>
      </c>
      <c r="C429" s="62"/>
      <c r="D429" s="59"/>
    </row>
    <row r="430" spans="1:4">
      <c r="A430" s="46">
        <v>112</v>
      </c>
      <c r="B430" s="47">
        <v>32142.857142857145</v>
      </c>
      <c r="C430" s="62"/>
      <c r="D430" s="59"/>
    </row>
    <row r="431" spans="1:4">
      <c r="A431" s="46">
        <v>113</v>
      </c>
      <c r="B431" s="47">
        <v>31858.407079646018</v>
      </c>
      <c r="C431" s="62"/>
      <c r="D431" s="59"/>
    </row>
    <row r="432" spans="1:4">
      <c r="A432" s="46">
        <v>114</v>
      </c>
      <c r="B432" s="47">
        <v>31578.947368421053</v>
      </c>
      <c r="C432" s="62"/>
      <c r="D432" s="59"/>
    </row>
    <row r="433" spans="1:4">
      <c r="A433" s="46">
        <v>115</v>
      </c>
      <c r="B433" s="47">
        <v>31304.34782608696</v>
      </c>
      <c r="C433" s="62"/>
      <c r="D433" s="59"/>
    </row>
    <row r="434" spans="1:4">
      <c r="A434" s="46">
        <v>116</v>
      </c>
      <c r="B434" s="47">
        <v>31034.482758620692</v>
      </c>
      <c r="C434" s="62"/>
      <c r="D434" s="59"/>
    </row>
    <row r="435" spans="1:4">
      <c r="A435" s="46">
        <v>117</v>
      </c>
      <c r="B435" s="47">
        <v>30769.23076923077</v>
      </c>
      <c r="C435" s="62"/>
      <c r="D435" s="59"/>
    </row>
    <row r="436" spans="1:4">
      <c r="A436" s="46">
        <v>118</v>
      </c>
      <c r="B436" s="47">
        <v>30508.474576271186</v>
      </c>
      <c r="C436" s="62"/>
      <c r="D436" s="59"/>
    </row>
    <row r="437" spans="1:4">
      <c r="A437" s="46">
        <v>119</v>
      </c>
      <c r="B437" s="47">
        <v>30252.100840336134</v>
      </c>
      <c r="C437" s="62"/>
      <c r="D437" s="59"/>
    </row>
    <row r="438" spans="1:4">
      <c r="A438" s="46">
        <v>120</v>
      </c>
      <c r="B438" s="47">
        <v>29999.999999999996</v>
      </c>
      <c r="C438" s="62"/>
      <c r="D438" s="59"/>
    </row>
    <row r="439" spans="1:4">
      <c r="A439" s="46">
        <v>121</v>
      </c>
      <c r="B439" s="47">
        <v>29752.066115702484</v>
      </c>
      <c r="C439" s="62"/>
      <c r="D439" s="59"/>
    </row>
    <row r="440" spans="1:4">
      <c r="A440" s="46">
        <v>122</v>
      </c>
      <c r="B440" s="47">
        <v>29508.196721311477</v>
      </c>
      <c r="C440" s="62"/>
      <c r="D440" s="59"/>
    </row>
    <row r="441" spans="1:4">
      <c r="A441" s="46">
        <v>123</v>
      </c>
      <c r="B441" s="47">
        <v>29268.292682926833</v>
      </c>
      <c r="C441" s="62"/>
      <c r="D441" s="59"/>
    </row>
    <row r="442" spans="1:4">
      <c r="A442" s="46">
        <v>124</v>
      </c>
      <c r="B442" s="47">
        <v>29032.258064516129</v>
      </c>
      <c r="C442" s="62"/>
      <c r="D442" s="59"/>
    </row>
    <row r="443" spans="1:4">
      <c r="A443" s="46">
        <v>125</v>
      </c>
      <c r="B443" s="47">
        <v>28800</v>
      </c>
      <c r="C443" s="62"/>
      <c r="D443" s="59"/>
    </row>
    <row r="444" spans="1:4">
      <c r="A444" s="46">
        <v>126</v>
      </c>
      <c r="B444" s="47">
        <v>28571.428571428572</v>
      </c>
      <c r="C444" s="62"/>
      <c r="D444" s="59"/>
    </row>
    <row r="445" spans="1:4">
      <c r="A445" s="46">
        <v>127</v>
      </c>
      <c r="B445" s="47">
        <v>28346.456692913383</v>
      </c>
      <c r="C445" s="62"/>
      <c r="D445" s="59"/>
    </row>
    <row r="446" spans="1:4">
      <c r="A446" s="46">
        <v>128</v>
      </c>
      <c r="B446" s="47">
        <v>28125</v>
      </c>
      <c r="C446" s="62"/>
      <c r="D446" s="59"/>
    </row>
    <row r="447" spans="1:4">
      <c r="A447" s="46">
        <v>129</v>
      </c>
      <c r="B447" s="47">
        <v>27906.976744186046</v>
      </c>
      <c r="C447" s="62"/>
      <c r="D447" s="59"/>
    </row>
    <row r="448" spans="1:4">
      <c r="A448" s="46">
        <v>130</v>
      </c>
      <c r="B448" s="47">
        <v>27692.307692307695</v>
      </c>
      <c r="C448" s="62"/>
      <c r="D448" s="59"/>
    </row>
    <row r="449" spans="1:4">
      <c r="A449" s="46">
        <v>131</v>
      </c>
      <c r="B449" s="47">
        <v>27480.916030534354</v>
      </c>
      <c r="C449" s="62"/>
      <c r="D449" s="59"/>
    </row>
    <row r="450" spans="1:4">
      <c r="A450" s="46">
        <v>132</v>
      </c>
      <c r="B450" s="47">
        <v>27272.727272727276</v>
      </c>
      <c r="C450" s="62"/>
      <c r="D450" s="59"/>
    </row>
    <row r="451" spans="1:4">
      <c r="A451" s="46">
        <v>133</v>
      </c>
      <c r="B451" s="47">
        <v>27067.669172932332</v>
      </c>
      <c r="C451" s="62"/>
      <c r="D451" s="59"/>
    </row>
    <row r="452" spans="1:4">
      <c r="A452" s="46">
        <v>134</v>
      </c>
      <c r="B452" s="47">
        <v>26865.671641791047</v>
      </c>
      <c r="C452" s="62"/>
      <c r="D452" s="59"/>
    </row>
    <row r="453" spans="1:4">
      <c r="A453" s="46">
        <v>135</v>
      </c>
      <c r="B453" s="47">
        <v>26666.666666666668</v>
      </c>
      <c r="C453" s="62"/>
      <c r="D453" s="59"/>
    </row>
    <row r="454" spans="1:4">
      <c r="A454" s="46">
        <v>136</v>
      </c>
      <c r="B454" s="47">
        <v>26470.588235294115</v>
      </c>
      <c r="C454" s="62"/>
      <c r="D454" s="59"/>
    </row>
    <row r="455" spans="1:4">
      <c r="A455" s="46">
        <v>137</v>
      </c>
      <c r="B455" s="47">
        <v>26277.372262773722</v>
      </c>
      <c r="C455" s="62"/>
      <c r="D455" s="59"/>
    </row>
    <row r="456" spans="1:4">
      <c r="A456" s="46">
        <v>138</v>
      </c>
      <c r="B456" s="47">
        <v>26086.956521739128</v>
      </c>
      <c r="C456" s="62"/>
      <c r="D456" s="59"/>
    </row>
    <row r="457" spans="1:4">
      <c r="A457" s="46">
        <v>139</v>
      </c>
      <c r="B457" s="47">
        <v>25899.280575539571</v>
      </c>
      <c r="C457" s="62"/>
      <c r="D457" s="59"/>
    </row>
    <row r="458" spans="1:4">
      <c r="A458" s="46">
        <v>140</v>
      </c>
      <c r="B458" s="47">
        <v>25714.285714285717</v>
      </c>
      <c r="C458" s="62"/>
      <c r="D458" s="59"/>
    </row>
    <row r="459" spans="1:4">
      <c r="A459" s="46" t="s">
        <v>1</v>
      </c>
      <c r="C459" s="62"/>
      <c r="D459" s="59"/>
    </row>
    <row r="460" spans="1:4">
      <c r="C460" s="62"/>
      <c r="D460" s="59"/>
    </row>
    <row r="461" spans="1:4">
      <c r="C461" s="62"/>
      <c r="D461" s="59"/>
    </row>
    <row r="462" spans="1:4">
      <c r="A462" s="58" t="s">
        <v>70</v>
      </c>
      <c r="B462" s="58"/>
      <c r="C462" s="58"/>
      <c r="D462" s="59"/>
    </row>
    <row r="463" spans="1:4">
      <c r="A463" s="60">
        <v>0</v>
      </c>
      <c r="B463" s="61">
        <v>15</v>
      </c>
      <c r="C463" s="64">
        <v>1</v>
      </c>
      <c r="D463" s="59"/>
    </row>
    <row r="464" spans="1:4">
      <c r="A464" s="63">
        <v>0</v>
      </c>
      <c r="B464" s="64">
        <v>25</v>
      </c>
      <c r="C464" s="64">
        <v>1</v>
      </c>
      <c r="D464" s="59"/>
    </row>
    <row r="465" spans="1:4">
      <c r="A465" s="63">
        <v>0</v>
      </c>
      <c r="B465" s="64">
        <v>50</v>
      </c>
      <c r="C465" s="64">
        <v>1</v>
      </c>
      <c r="D465" s="59"/>
    </row>
    <row r="466" spans="1:4">
      <c r="A466" s="63">
        <v>0</v>
      </c>
      <c r="B466" s="64">
        <v>75</v>
      </c>
      <c r="C466" s="64">
        <v>1</v>
      </c>
      <c r="D466" s="59"/>
    </row>
    <row r="467" spans="1:4">
      <c r="A467" s="63">
        <v>0</v>
      </c>
      <c r="B467" s="64">
        <v>100</v>
      </c>
      <c r="C467" s="64">
        <v>1</v>
      </c>
      <c r="D467" s="59"/>
    </row>
    <row r="468" spans="1:4">
      <c r="A468" s="63">
        <f t="shared" ref="A468:A531" si="0">A463+1</f>
        <v>1</v>
      </c>
      <c r="B468" s="64">
        <v>15</v>
      </c>
      <c r="C468" s="64">
        <v>1</v>
      </c>
      <c r="D468" s="59"/>
    </row>
    <row r="469" spans="1:4">
      <c r="A469" s="63">
        <f t="shared" si="0"/>
        <v>1</v>
      </c>
      <c r="B469" s="64">
        <v>25</v>
      </c>
      <c r="C469" s="64">
        <v>1</v>
      </c>
      <c r="D469" s="59"/>
    </row>
    <row r="470" spans="1:4">
      <c r="A470" s="63">
        <f t="shared" si="0"/>
        <v>1</v>
      </c>
      <c r="B470" s="64">
        <v>50</v>
      </c>
      <c r="C470" s="64">
        <v>1</v>
      </c>
      <c r="D470" s="59"/>
    </row>
    <row r="471" spans="1:4">
      <c r="A471" s="63">
        <f t="shared" si="0"/>
        <v>1</v>
      </c>
      <c r="B471" s="64">
        <v>75</v>
      </c>
      <c r="C471" s="64">
        <v>1</v>
      </c>
      <c r="D471" s="59"/>
    </row>
    <row r="472" spans="1:4">
      <c r="A472" s="63">
        <f t="shared" si="0"/>
        <v>1</v>
      </c>
      <c r="B472" s="64">
        <v>100</v>
      </c>
      <c r="C472" s="64">
        <v>1</v>
      </c>
      <c r="D472" s="59"/>
    </row>
    <row r="473" spans="1:4">
      <c r="A473" s="63">
        <f t="shared" si="0"/>
        <v>2</v>
      </c>
      <c r="B473" s="64">
        <v>15</v>
      </c>
      <c r="C473" s="64">
        <v>1</v>
      </c>
      <c r="D473" s="59"/>
    </row>
    <row r="474" spans="1:4">
      <c r="A474" s="63">
        <f t="shared" si="0"/>
        <v>2</v>
      </c>
      <c r="B474" s="64">
        <v>25</v>
      </c>
      <c r="C474" s="64">
        <v>1</v>
      </c>
      <c r="D474" s="59"/>
    </row>
    <row r="475" spans="1:4">
      <c r="A475" s="63">
        <f t="shared" si="0"/>
        <v>2</v>
      </c>
      <c r="B475" s="64">
        <v>50</v>
      </c>
      <c r="C475" s="64">
        <v>1</v>
      </c>
      <c r="D475" s="59"/>
    </row>
    <row r="476" spans="1:4">
      <c r="A476" s="63">
        <f t="shared" si="0"/>
        <v>2</v>
      </c>
      <c r="B476" s="64">
        <v>75</v>
      </c>
      <c r="C476" s="64">
        <v>1</v>
      </c>
      <c r="D476" s="59"/>
    </row>
    <row r="477" spans="1:4">
      <c r="A477" s="63">
        <f t="shared" si="0"/>
        <v>2</v>
      </c>
      <c r="B477" s="64">
        <v>100</v>
      </c>
      <c r="C477" s="64">
        <v>1</v>
      </c>
      <c r="D477" s="59"/>
    </row>
    <row r="478" spans="1:4">
      <c r="A478" s="63">
        <f t="shared" si="0"/>
        <v>3</v>
      </c>
      <c r="B478" s="64">
        <v>15</v>
      </c>
      <c r="C478" s="64">
        <v>1</v>
      </c>
      <c r="D478" s="59"/>
    </row>
    <row r="479" spans="1:4">
      <c r="A479" s="63">
        <f t="shared" si="0"/>
        <v>3</v>
      </c>
      <c r="B479" s="64">
        <v>25</v>
      </c>
      <c r="C479" s="64">
        <v>1</v>
      </c>
      <c r="D479" s="59"/>
    </row>
    <row r="480" spans="1:4">
      <c r="A480" s="63">
        <f t="shared" si="0"/>
        <v>3</v>
      </c>
      <c r="B480" s="64">
        <v>50</v>
      </c>
      <c r="C480" s="64">
        <v>1</v>
      </c>
      <c r="D480" s="59"/>
    </row>
    <row r="481" spans="1:4">
      <c r="A481" s="63">
        <f t="shared" si="0"/>
        <v>3</v>
      </c>
      <c r="B481" s="64">
        <v>75</v>
      </c>
      <c r="C481" s="64">
        <v>1</v>
      </c>
      <c r="D481" s="59"/>
    </row>
    <row r="482" spans="1:4">
      <c r="A482" s="63">
        <f t="shared" si="0"/>
        <v>3</v>
      </c>
      <c r="B482" s="64">
        <v>100</v>
      </c>
      <c r="C482" s="64">
        <v>1</v>
      </c>
      <c r="D482" s="59"/>
    </row>
    <row r="483" spans="1:4">
      <c r="A483" s="63">
        <f t="shared" si="0"/>
        <v>4</v>
      </c>
      <c r="B483" s="64">
        <v>15</v>
      </c>
      <c r="C483" s="64">
        <v>1</v>
      </c>
      <c r="D483" s="59"/>
    </row>
    <row r="484" spans="1:4">
      <c r="A484" s="63">
        <f t="shared" si="0"/>
        <v>4</v>
      </c>
      <c r="B484" s="64">
        <v>25</v>
      </c>
      <c r="C484" s="64">
        <v>1</v>
      </c>
      <c r="D484" s="59"/>
    </row>
    <row r="485" spans="1:4">
      <c r="A485" s="63">
        <f t="shared" si="0"/>
        <v>4</v>
      </c>
      <c r="B485" s="64">
        <v>50</v>
      </c>
      <c r="C485" s="64">
        <v>1</v>
      </c>
      <c r="D485" s="59"/>
    </row>
    <row r="486" spans="1:4">
      <c r="A486" s="63">
        <f t="shared" si="0"/>
        <v>4</v>
      </c>
      <c r="B486" s="64">
        <v>75</v>
      </c>
      <c r="C486" s="64">
        <v>1</v>
      </c>
      <c r="D486" s="59"/>
    </row>
    <row r="487" spans="1:4">
      <c r="A487" s="63">
        <f t="shared" si="0"/>
        <v>4</v>
      </c>
      <c r="B487" s="64">
        <v>100</v>
      </c>
      <c r="C487" s="64">
        <v>1</v>
      </c>
      <c r="D487" s="59"/>
    </row>
    <row r="488" spans="1:4">
      <c r="A488" s="63">
        <f t="shared" si="0"/>
        <v>5</v>
      </c>
      <c r="B488" s="64">
        <v>15</v>
      </c>
      <c r="C488" s="64">
        <v>1</v>
      </c>
      <c r="D488" s="59"/>
    </row>
    <row r="489" spans="1:4">
      <c r="A489" s="63">
        <f t="shared" si="0"/>
        <v>5</v>
      </c>
      <c r="B489" s="64">
        <v>25</v>
      </c>
      <c r="C489" s="64">
        <v>1</v>
      </c>
      <c r="D489" s="59"/>
    </row>
    <row r="490" spans="1:4">
      <c r="A490" s="63">
        <f t="shared" si="0"/>
        <v>5</v>
      </c>
      <c r="B490" s="64">
        <v>50</v>
      </c>
      <c r="C490" s="64">
        <v>1</v>
      </c>
      <c r="D490" s="59"/>
    </row>
    <row r="491" spans="1:4">
      <c r="A491" s="63">
        <f t="shared" si="0"/>
        <v>5</v>
      </c>
      <c r="B491" s="64">
        <v>75</v>
      </c>
      <c r="C491" s="64">
        <v>1</v>
      </c>
      <c r="D491" s="59"/>
    </row>
    <row r="492" spans="1:4">
      <c r="A492" s="63">
        <f t="shared" si="0"/>
        <v>5</v>
      </c>
      <c r="B492" s="64">
        <v>100</v>
      </c>
      <c r="C492" s="64">
        <v>1</v>
      </c>
      <c r="D492" s="59"/>
    </row>
    <row r="493" spans="1:4">
      <c r="A493" s="63">
        <f t="shared" si="0"/>
        <v>6</v>
      </c>
      <c r="B493" s="64">
        <v>15</v>
      </c>
      <c r="C493" s="64">
        <v>1</v>
      </c>
      <c r="D493" s="59"/>
    </row>
    <row r="494" spans="1:4">
      <c r="A494" s="63">
        <f t="shared" si="0"/>
        <v>6</v>
      </c>
      <c r="B494" s="64">
        <v>25</v>
      </c>
      <c r="C494" s="64">
        <v>1</v>
      </c>
      <c r="D494" s="59"/>
    </row>
    <row r="495" spans="1:4">
      <c r="A495" s="63">
        <f t="shared" si="0"/>
        <v>6</v>
      </c>
      <c r="B495" s="64">
        <v>50</v>
      </c>
      <c r="C495" s="64">
        <v>1</v>
      </c>
      <c r="D495" s="59"/>
    </row>
    <row r="496" spans="1:4">
      <c r="A496" s="63">
        <f t="shared" si="0"/>
        <v>6</v>
      </c>
      <c r="B496" s="64">
        <v>75</v>
      </c>
      <c r="C496" s="64">
        <v>1</v>
      </c>
      <c r="D496" s="59"/>
    </row>
    <row r="497" spans="1:4">
      <c r="A497" s="63">
        <f t="shared" si="0"/>
        <v>6</v>
      </c>
      <c r="B497" s="64">
        <v>100</v>
      </c>
      <c r="C497" s="64">
        <v>1</v>
      </c>
      <c r="D497" s="59"/>
    </row>
    <row r="498" spans="1:4">
      <c r="A498" s="63">
        <f t="shared" si="0"/>
        <v>7</v>
      </c>
      <c r="B498" s="64">
        <v>15</v>
      </c>
      <c r="C498" s="64">
        <v>1</v>
      </c>
      <c r="D498" s="59"/>
    </row>
    <row r="499" spans="1:4">
      <c r="A499" s="63">
        <f t="shared" si="0"/>
        <v>7</v>
      </c>
      <c r="B499" s="64">
        <v>25</v>
      </c>
      <c r="C499" s="64">
        <v>1</v>
      </c>
      <c r="D499" s="59"/>
    </row>
    <row r="500" spans="1:4">
      <c r="A500" s="63">
        <f t="shared" si="0"/>
        <v>7</v>
      </c>
      <c r="B500" s="64">
        <v>50</v>
      </c>
      <c r="C500" s="64">
        <v>1</v>
      </c>
      <c r="D500" s="59"/>
    </row>
    <row r="501" spans="1:4">
      <c r="A501" s="63">
        <f t="shared" si="0"/>
        <v>7</v>
      </c>
      <c r="B501" s="64">
        <v>75</v>
      </c>
      <c r="C501" s="64">
        <v>1</v>
      </c>
      <c r="D501" s="59"/>
    </row>
    <row r="502" spans="1:4">
      <c r="A502" s="63">
        <f t="shared" si="0"/>
        <v>7</v>
      </c>
      <c r="B502" s="64">
        <v>100</v>
      </c>
      <c r="C502" s="64">
        <v>1</v>
      </c>
      <c r="D502" s="59"/>
    </row>
    <row r="503" spans="1:4">
      <c r="A503" s="63">
        <f t="shared" si="0"/>
        <v>8</v>
      </c>
      <c r="B503" s="64">
        <v>15</v>
      </c>
      <c r="C503" s="64">
        <v>1</v>
      </c>
      <c r="D503" s="59"/>
    </row>
    <row r="504" spans="1:4">
      <c r="A504" s="63">
        <f t="shared" si="0"/>
        <v>8</v>
      </c>
      <c r="B504" s="64">
        <v>25</v>
      </c>
      <c r="C504" s="64">
        <v>1</v>
      </c>
      <c r="D504" s="59"/>
    </row>
    <row r="505" spans="1:4">
      <c r="A505" s="63">
        <f t="shared" si="0"/>
        <v>8</v>
      </c>
      <c r="B505" s="64">
        <v>50</v>
      </c>
      <c r="C505" s="64">
        <v>1</v>
      </c>
      <c r="D505" s="59"/>
    </row>
    <row r="506" spans="1:4">
      <c r="A506" s="63">
        <f t="shared" si="0"/>
        <v>8</v>
      </c>
      <c r="B506" s="64">
        <v>75</v>
      </c>
      <c r="C506" s="64">
        <v>1</v>
      </c>
      <c r="D506" s="59"/>
    </row>
    <row r="507" spans="1:4">
      <c r="A507" s="63">
        <f t="shared" si="0"/>
        <v>8</v>
      </c>
      <c r="B507" s="64">
        <v>100</v>
      </c>
      <c r="C507" s="64">
        <v>1</v>
      </c>
      <c r="D507" s="59"/>
    </row>
    <row r="508" spans="1:4">
      <c r="A508" s="63">
        <f t="shared" si="0"/>
        <v>9</v>
      </c>
      <c r="B508" s="64">
        <v>15</v>
      </c>
      <c r="C508" s="64">
        <v>1</v>
      </c>
      <c r="D508" s="59"/>
    </row>
    <row r="509" spans="1:4">
      <c r="A509" s="63">
        <f t="shared" si="0"/>
        <v>9</v>
      </c>
      <c r="B509" s="64">
        <v>25</v>
      </c>
      <c r="C509" s="64">
        <v>1</v>
      </c>
      <c r="D509" s="59"/>
    </row>
    <row r="510" spans="1:4">
      <c r="A510" s="63">
        <f t="shared" si="0"/>
        <v>9</v>
      </c>
      <c r="B510" s="64">
        <v>50</v>
      </c>
      <c r="C510" s="64">
        <v>1</v>
      </c>
      <c r="D510" s="59"/>
    </row>
    <row r="511" spans="1:4">
      <c r="A511" s="63">
        <f t="shared" si="0"/>
        <v>9</v>
      </c>
      <c r="B511" s="64">
        <v>75</v>
      </c>
      <c r="C511" s="64">
        <v>1</v>
      </c>
      <c r="D511" s="59"/>
    </row>
    <row r="512" spans="1:4">
      <c r="A512" s="63">
        <f t="shared" si="0"/>
        <v>9</v>
      </c>
      <c r="B512" s="64">
        <v>100</v>
      </c>
      <c r="C512" s="64">
        <v>1</v>
      </c>
      <c r="D512" s="59"/>
    </row>
    <row r="513" spans="1:4">
      <c r="A513" s="63">
        <f t="shared" si="0"/>
        <v>10</v>
      </c>
      <c r="B513" s="64">
        <v>15</v>
      </c>
      <c r="C513" s="64">
        <v>1</v>
      </c>
      <c r="D513" s="59"/>
    </row>
    <row r="514" spans="1:4">
      <c r="A514" s="63">
        <f t="shared" si="0"/>
        <v>10</v>
      </c>
      <c r="B514" s="64">
        <v>25</v>
      </c>
      <c r="C514" s="64">
        <v>1</v>
      </c>
      <c r="D514" s="59"/>
    </row>
    <row r="515" spans="1:4">
      <c r="A515" s="63">
        <f t="shared" si="0"/>
        <v>10</v>
      </c>
      <c r="B515" s="64">
        <v>50</v>
      </c>
      <c r="C515" s="64">
        <v>1</v>
      </c>
      <c r="D515" s="59"/>
    </row>
    <row r="516" spans="1:4">
      <c r="A516" s="63">
        <f t="shared" si="0"/>
        <v>10</v>
      </c>
      <c r="B516" s="64">
        <v>75</v>
      </c>
      <c r="C516" s="64">
        <v>1</v>
      </c>
      <c r="D516" s="59"/>
    </row>
    <row r="517" spans="1:4">
      <c r="A517" s="63">
        <f t="shared" si="0"/>
        <v>10</v>
      </c>
      <c r="B517" s="64">
        <v>100</v>
      </c>
      <c r="C517" s="64">
        <v>1</v>
      </c>
      <c r="D517" s="59"/>
    </row>
    <row r="518" spans="1:4">
      <c r="A518" s="63">
        <f t="shared" si="0"/>
        <v>11</v>
      </c>
      <c r="B518" s="64">
        <v>15</v>
      </c>
      <c r="C518" s="64">
        <v>1</v>
      </c>
      <c r="D518" s="59"/>
    </row>
    <row r="519" spans="1:4">
      <c r="A519" s="63">
        <f t="shared" si="0"/>
        <v>11</v>
      </c>
      <c r="B519" s="64">
        <v>25</v>
      </c>
      <c r="C519" s="64">
        <v>1</v>
      </c>
      <c r="D519" s="59"/>
    </row>
    <row r="520" spans="1:4">
      <c r="A520" s="63">
        <f t="shared" si="0"/>
        <v>11</v>
      </c>
      <c r="B520" s="64">
        <v>50</v>
      </c>
      <c r="C520" s="64">
        <v>1</v>
      </c>
      <c r="D520" s="59"/>
    </row>
    <row r="521" spans="1:4">
      <c r="A521" s="63">
        <f t="shared" si="0"/>
        <v>11</v>
      </c>
      <c r="B521" s="64">
        <v>75</v>
      </c>
      <c r="C521" s="64">
        <v>1</v>
      </c>
      <c r="D521" s="59"/>
    </row>
    <row r="522" spans="1:4">
      <c r="A522" s="63">
        <f t="shared" si="0"/>
        <v>11</v>
      </c>
      <c r="B522" s="64">
        <v>100</v>
      </c>
      <c r="C522" s="64">
        <v>1</v>
      </c>
      <c r="D522" s="59"/>
    </row>
    <row r="523" spans="1:4">
      <c r="A523" s="63">
        <f t="shared" si="0"/>
        <v>12</v>
      </c>
      <c r="B523" s="64">
        <v>15</v>
      </c>
      <c r="C523" s="64">
        <v>1</v>
      </c>
      <c r="D523" s="59"/>
    </row>
    <row r="524" spans="1:4">
      <c r="A524" s="63">
        <f t="shared" si="0"/>
        <v>12</v>
      </c>
      <c r="B524" s="64">
        <v>25</v>
      </c>
      <c r="C524" s="64">
        <v>1</v>
      </c>
      <c r="D524" s="59"/>
    </row>
    <row r="525" spans="1:4">
      <c r="A525" s="63">
        <f t="shared" si="0"/>
        <v>12</v>
      </c>
      <c r="B525" s="64">
        <v>50</v>
      </c>
      <c r="C525" s="64">
        <v>1</v>
      </c>
      <c r="D525" s="59"/>
    </row>
    <row r="526" spans="1:4">
      <c r="A526" s="63">
        <f t="shared" si="0"/>
        <v>12</v>
      </c>
      <c r="B526" s="64">
        <v>75</v>
      </c>
      <c r="C526" s="64">
        <v>1</v>
      </c>
      <c r="D526" s="59"/>
    </row>
    <row r="527" spans="1:4">
      <c r="A527" s="63">
        <f t="shared" si="0"/>
        <v>12</v>
      </c>
      <c r="B527" s="64">
        <v>100</v>
      </c>
      <c r="C527" s="64">
        <v>1</v>
      </c>
      <c r="D527" s="59"/>
    </row>
    <row r="528" spans="1:4">
      <c r="A528" s="63">
        <f t="shared" si="0"/>
        <v>13</v>
      </c>
      <c r="B528" s="64">
        <v>15</v>
      </c>
      <c r="C528" s="64">
        <v>1</v>
      </c>
      <c r="D528" s="59"/>
    </row>
    <row r="529" spans="1:4">
      <c r="A529" s="63">
        <f t="shared" si="0"/>
        <v>13</v>
      </c>
      <c r="B529" s="64">
        <v>25</v>
      </c>
      <c r="C529" s="64">
        <v>1</v>
      </c>
      <c r="D529" s="59"/>
    </row>
    <row r="530" spans="1:4">
      <c r="A530" s="63">
        <f t="shared" si="0"/>
        <v>13</v>
      </c>
      <c r="B530" s="64">
        <v>50</v>
      </c>
      <c r="C530" s="64">
        <v>1</v>
      </c>
      <c r="D530" s="59"/>
    </row>
    <row r="531" spans="1:4">
      <c r="A531" s="63">
        <f t="shared" si="0"/>
        <v>13</v>
      </c>
      <c r="B531" s="64">
        <v>75</v>
      </c>
      <c r="C531" s="64">
        <v>1</v>
      </c>
      <c r="D531" s="59"/>
    </row>
    <row r="532" spans="1:4">
      <c r="A532" s="63">
        <f t="shared" ref="A532:A595" si="1">A527+1</f>
        <v>13</v>
      </c>
      <c r="B532" s="64">
        <v>100</v>
      </c>
      <c r="C532" s="64">
        <v>1</v>
      </c>
      <c r="D532" s="62"/>
    </row>
    <row r="533" spans="1:4">
      <c r="A533" s="63">
        <f t="shared" si="1"/>
        <v>14</v>
      </c>
      <c r="B533" s="64">
        <v>15</v>
      </c>
      <c r="C533" s="64">
        <v>1</v>
      </c>
      <c r="D533" s="62"/>
    </row>
    <row r="534" spans="1:4">
      <c r="A534" s="63">
        <f t="shared" si="1"/>
        <v>14</v>
      </c>
      <c r="B534" s="64">
        <v>25</v>
      </c>
      <c r="C534" s="64">
        <v>1</v>
      </c>
      <c r="D534" s="62"/>
    </row>
    <row r="535" spans="1:4">
      <c r="A535" s="63">
        <f t="shared" si="1"/>
        <v>14</v>
      </c>
      <c r="B535" s="64">
        <v>50</v>
      </c>
      <c r="C535" s="64">
        <v>1</v>
      </c>
      <c r="D535" s="62"/>
    </row>
    <row r="536" spans="1:4">
      <c r="A536" s="63">
        <f t="shared" si="1"/>
        <v>14</v>
      </c>
      <c r="B536" s="64">
        <v>75</v>
      </c>
      <c r="C536" s="64">
        <v>1</v>
      </c>
      <c r="D536" s="62"/>
    </row>
    <row r="537" spans="1:4">
      <c r="A537" s="63">
        <f t="shared" si="1"/>
        <v>14</v>
      </c>
      <c r="B537" s="64">
        <v>100</v>
      </c>
      <c r="C537" s="64">
        <v>1</v>
      </c>
      <c r="D537" s="62"/>
    </row>
    <row r="538" spans="1:4">
      <c r="A538" s="63">
        <f t="shared" si="1"/>
        <v>15</v>
      </c>
      <c r="B538" s="64">
        <v>15</v>
      </c>
      <c r="C538" s="64">
        <v>1</v>
      </c>
      <c r="D538" s="62"/>
    </row>
    <row r="539" spans="1:4">
      <c r="A539" s="63">
        <f t="shared" si="1"/>
        <v>15</v>
      </c>
      <c r="B539" s="64">
        <v>25</v>
      </c>
      <c r="C539" s="64">
        <v>1</v>
      </c>
      <c r="D539" s="62"/>
    </row>
    <row r="540" spans="1:4">
      <c r="A540" s="63">
        <f t="shared" si="1"/>
        <v>15</v>
      </c>
      <c r="B540" s="64">
        <v>50</v>
      </c>
      <c r="C540" s="64">
        <v>1</v>
      </c>
      <c r="D540" s="62"/>
    </row>
    <row r="541" spans="1:4">
      <c r="A541" s="63">
        <f t="shared" si="1"/>
        <v>15</v>
      </c>
      <c r="B541" s="64">
        <v>75</v>
      </c>
      <c r="C541" s="64">
        <v>1</v>
      </c>
      <c r="D541" s="62"/>
    </row>
    <row r="542" spans="1:4">
      <c r="A542" s="63">
        <f t="shared" si="1"/>
        <v>15</v>
      </c>
      <c r="B542" s="64">
        <v>100</v>
      </c>
      <c r="C542" s="64">
        <v>1</v>
      </c>
      <c r="D542" s="62"/>
    </row>
    <row r="543" spans="1:4">
      <c r="A543" s="63">
        <f t="shared" si="1"/>
        <v>16</v>
      </c>
      <c r="B543" s="64">
        <v>15</v>
      </c>
      <c r="C543" s="64">
        <v>1</v>
      </c>
      <c r="D543" s="62"/>
    </row>
    <row r="544" spans="1:4">
      <c r="A544" s="63">
        <f t="shared" si="1"/>
        <v>16</v>
      </c>
      <c r="B544" s="64">
        <v>25</v>
      </c>
      <c r="C544" s="64">
        <v>1</v>
      </c>
      <c r="D544" s="62"/>
    </row>
    <row r="545" spans="1:4">
      <c r="A545" s="63">
        <f t="shared" si="1"/>
        <v>16</v>
      </c>
      <c r="B545" s="64">
        <v>50</v>
      </c>
      <c r="C545" s="64">
        <v>1</v>
      </c>
      <c r="D545" s="62"/>
    </row>
    <row r="546" spans="1:4">
      <c r="A546" s="63">
        <f t="shared" si="1"/>
        <v>16</v>
      </c>
      <c r="B546" s="64">
        <v>75</v>
      </c>
      <c r="C546" s="64">
        <v>1</v>
      </c>
      <c r="D546" s="62"/>
    </row>
    <row r="547" spans="1:4">
      <c r="A547" s="63">
        <f t="shared" si="1"/>
        <v>16</v>
      </c>
      <c r="B547" s="64">
        <v>100</v>
      </c>
      <c r="C547" s="64">
        <v>1</v>
      </c>
      <c r="D547" s="62"/>
    </row>
    <row r="548" spans="1:4">
      <c r="A548" s="63">
        <f t="shared" si="1"/>
        <v>17</v>
      </c>
      <c r="B548" s="64">
        <v>15</v>
      </c>
      <c r="C548" s="64">
        <v>1</v>
      </c>
      <c r="D548" s="62"/>
    </row>
    <row r="549" spans="1:4">
      <c r="A549" s="63">
        <f t="shared" si="1"/>
        <v>17</v>
      </c>
      <c r="B549" s="64">
        <v>25</v>
      </c>
      <c r="C549" s="64">
        <v>1</v>
      </c>
      <c r="D549" s="62"/>
    </row>
    <row r="550" spans="1:4">
      <c r="A550" s="63">
        <f t="shared" si="1"/>
        <v>17</v>
      </c>
      <c r="B550" s="64">
        <v>50</v>
      </c>
      <c r="C550" s="64">
        <v>1</v>
      </c>
      <c r="D550" s="62"/>
    </row>
    <row r="551" spans="1:4">
      <c r="A551" s="63">
        <f t="shared" si="1"/>
        <v>17</v>
      </c>
      <c r="B551" s="64">
        <v>75</v>
      </c>
      <c r="C551" s="64">
        <v>1</v>
      </c>
      <c r="D551" s="62"/>
    </row>
    <row r="552" spans="1:4">
      <c r="A552" s="63">
        <f t="shared" si="1"/>
        <v>17</v>
      </c>
      <c r="B552" s="64">
        <v>100</v>
      </c>
      <c r="C552" s="64">
        <v>1</v>
      </c>
      <c r="D552" s="62"/>
    </row>
    <row r="553" spans="1:4">
      <c r="A553" s="63">
        <f t="shared" si="1"/>
        <v>18</v>
      </c>
      <c r="B553" s="64">
        <v>15</v>
      </c>
      <c r="C553" s="64">
        <v>1</v>
      </c>
      <c r="D553" s="62"/>
    </row>
    <row r="554" spans="1:4">
      <c r="A554" s="63">
        <f t="shared" si="1"/>
        <v>18</v>
      </c>
      <c r="B554" s="64">
        <v>25</v>
      </c>
      <c r="C554" s="64">
        <v>1</v>
      </c>
      <c r="D554" s="62"/>
    </row>
    <row r="555" spans="1:4">
      <c r="A555" s="63">
        <f t="shared" si="1"/>
        <v>18</v>
      </c>
      <c r="B555" s="64">
        <v>50</v>
      </c>
      <c r="C555" s="64">
        <v>1</v>
      </c>
      <c r="D555" s="62"/>
    </row>
    <row r="556" spans="1:4">
      <c r="A556" s="63">
        <f t="shared" si="1"/>
        <v>18</v>
      </c>
      <c r="B556" s="64">
        <v>75</v>
      </c>
      <c r="C556" s="64">
        <v>1</v>
      </c>
      <c r="D556" s="62"/>
    </row>
    <row r="557" spans="1:4">
      <c r="A557" s="63">
        <f t="shared" si="1"/>
        <v>18</v>
      </c>
      <c r="B557" s="64">
        <v>100</v>
      </c>
      <c r="C557" s="64">
        <v>1</v>
      </c>
      <c r="D557" s="62"/>
    </row>
    <row r="558" spans="1:4">
      <c r="A558" s="63">
        <f t="shared" si="1"/>
        <v>19</v>
      </c>
      <c r="B558" s="64">
        <v>15</v>
      </c>
      <c r="C558" s="64">
        <v>1</v>
      </c>
      <c r="D558" s="62"/>
    </row>
    <row r="559" spans="1:4">
      <c r="A559" s="63">
        <f t="shared" si="1"/>
        <v>19</v>
      </c>
      <c r="B559" s="64">
        <v>25</v>
      </c>
      <c r="C559" s="64">
        <v>1</v>
      </c>
      <c r="D559" s="62"/>
    </row>
    <row r="560" spans="1:4">
      <c r="A560" s="63">
        <f t="shared" si="1"/>
        <v>19</v>
      </c>
      <c r="B560" s="64">
        <v>50</v>
      </c>
      <c r="C560" s="64">
        <v>1</v>
      </c>
      <c r="D560" s="62"/>
    </row>
    <row r="561" spans="1:4">
      <c r="A561" s="63">
        <f t="shared" si="1"/>
        <v>19</v>
      </c>
      <c r="B561" s="64">
        <v>75</v>
      </c>
      <c r="C561" s="64">
        <v>1</v>
      </c>
      <c r="D561" s="62"/>
    </row>
    <row r="562" spans="1:4">
      <c r="A562" s="63">
        <f t="shared" si="1"/>
        <v>19</v>
      </c>
      <c r="B562" s="64">
        <v>100</v>
      </c>
      <c r="C562" s="64">
        <v>1</v>
      </c>
      <c r="D562" s="62"/>
    </row>
    <row r="563" spans="1:4">
      <c r="A563" s="63">
        <f t="shared" si="1"/>
        <v>20</v>
      </c>
      <c r="B563" s="64">
        <v>15</v>
      </c>
      <c r="C563" s="64">
        <v>1</v>
      </c>
      <c r="D563" s="62"/>
    </row>
    <row r="564" spans="1:4">
      <c r="A564" s="63">
        <f t="shared" si="1"/>
        <v>20</v>
      </c>
      <c r="B564" s="64">
        <v>25</v>
      </c>
      <c r="C564" s="64">
        <v>1</v>
      </c>
      <c r="D564" s="62"/>
    </row>
    <row r="565" spans="1:4">
      <c r="A565" s="63">
        <f t="shared" si="1"/>
        <v>20</v>
      </c>
      <c r="B565" s="64">
        <v>50</v>
      </c>
      <c r="C565" s="64">
        <v>1</v>
      </c>
      <c r="D565" s="62"/>
    </row>
    <row r="566" spans="1:4">
      <c r="A566" s="63">
        <f t="shared" si="1"/>
        <v>20</v>
      </c>
      <c r="B566" s="64">
        <v>75</v>
      </c>
      <c r="C566" s="64">
        <v>1</v>
      </c>
      <c r="D566" s="62"/>
    </row>
    <row r="567" spans="1:4">
      <c r="A567" s="63">
        <f t="shared" si="1"/>
        <v>20</v>
      </c>
      <c r="B567" s="64">
        <v>100</v>
      </c>
      <c r="C567" s="64">
        <v>1</v>
      </c>
      <c r="D567" s="62"/>
    </row>
    <row r="568" spans="1:4">
      <c r="A568" s="63">
        <f t="shared" si="1"/>
        <v>21</v>
      </c>
      <c r="B568" s="64">
        <v>15</v>
      </c>
      <c r="C568" s="64">
        <v>1</v>
      </c>
      <c r="D568" s="62"/>
    </row>
    <row r="569" spans="1:4">
      <c r="A569" s="63">
        <f t="shared" si="1"/>
        <v>21</v>
      </c>
      <c r="B569" s="64">
        <v>25</v>
      </c>
      <c r="C569" s="64">
        <v>1</v>
      </c>
      <c r="D569" s="62"/>
    </row>
    <row r="570" spans="1:4">
      <c r="A570" s="63">
        <f t="shared" si="1"/>
        <v>21</v>
      </c>
      <c r="B570" s="64">
        <v>50</v>
      </c>
      <c r="C570" s="64">
        <v>1</v>
      </c>
      <c r="D570" s="62"/>
    </row>
    <row r="571" spans="1:4">
      <c r="A571" s="63">
        <f t="shared" si="1"/>
        <v>21</v>
      </c>
      <c r="B571" s="64">
        <v>75</v>
      </c>
      <c r="C571" s="64">
        <v>1</v>
      </c>
      <c r="D571" s="62"/>
    </row>
    <row r="572" spans="1:4">
      <c r="A572" s="63">
        <f t="shared" si="1"/>
        <v>21</v>
      </c>
      <c r="B572" s="64">
        <v>100</v>
      </c>
      <c r="C572" s="64">
        <v>1</v>
      </c>
      <c r="D572" s="62"/>
    </row>
    <row r="573" spans="1:4">
      <c r="A573" s="63">
        <f t="shared" si="1"/>
        <v>22</v>
      </c>
      <c r="B573" s="64">
        <v>15</v>
      </c>
      <c r="C573" s="64">
        <v>1</v>
      </c>
      <c r="D573" s="62"/>
    </row>
    <row r="574" spans="1:4">
      <c r="A574" s="63">
        <f t="shared" si="1"/>
        <v>22</v>
      </c>
      <c r="B574" s="64">
        <v>25</v>
      </c>
      <c r="C574" s="64">
        <v>1</v>
      </c>
      <c r="D574" s="62"/>
    </row>
    <row r="575" spans="1:4">
      <c r="A575" s="63">
        <f t="shared" si="1"/>
        <v>22</v>
      </c>
      <c r="B575" s="64">
        <v>50</v>
      </c>
      <c r="C575" s="64">
        <v>1</v>
      </c>
      <c r="D575" s="62"/>
    </row>
    <row r="576" spans="1:4">
      <c r="A576" s="63">
        <f t="shared" si="1"/>
        <v>22</v>
      </c>
      <c r="B576" s="64">
        <v>75</v>
      </c>
      <c r="C576" s="64">
        <v>1</v>
      </c>
      <c r="D576" s="62"/>
    </row>
    <row r="577" spans="1:4">
      <c r="A577" s="63">
        <f t="shared" si="1"/>
        <v>22</v>
      </c>
      <c r="B577" s="64">
        <v>100</v>
      </c>
      <c r="C577" s="64">
        <v>1</v>
      </c>
      <c r="D577" s="62"/>
    </row>
    <row r="578" spans="1:4">
      <c r="A578" s="63">
        <f t="shared" si="1"/>
        <v>23</v>
      </c>
      <c r="B578" s="64">
        <v>15</v>
      </c>
      <c r="C578" s="64">
        <v>1</v>
      </c>
      <c r="D578" s="62"/>
    </row>
    <row r="579" spans="1:4">
      <c r="A579" s="63">
        <f t="shared" si="1"/>
        <v>23</v>
      </c>
      <c r="B579" s="64">
        <v>25</v>
      </c>
      <c r="C579" s="64">
        <v>1</v>
      </c>
      <c r="D579" s="62"/>
    </row>
    <row r="580" spans="1:4">
      <c r="A580" s="63">
        <f t="shared" si="1"/>
        <v>23</v>
      </c>
      <c r="B580" s="64">
        <v>50</v>
      </c>
      <c r="C580" s="64">
        <v>1</v>
      </c>
      <c r="D580" s="62"/>
    </row>
    <row r="581" spans="1:4">
      <c r="A581" s="63">
        <f t="shared" si="1"/>
        <v>23</v>
      </c>
      <c r="B581" s="64">
        <v>75</v>
      </c>
      <c r="C581" s="64">
        <v>1</v>
      </c>
      <c r="D581" s="62"/>
    </row>
    <row r="582" spans="1:4">
      <c r="A582" s="63">
        <f t="shared" si="1"/>
        <v>23</v>
      </c>
      <c r="B582" s="64">
        <v>100</v>
      </c>
      <c r="C582" s="64">
        <v>1</v>
      </c>
      <c r="D582" s="62"/>
    </row>
    <row r="583" spans="1:4">
      <c r="A583" s="63">
        <f t="shared" si="1"/>
        <v>24</v>
      </c>
      <c r="B583" s="64">
        <v>15</v>
      </c>
      <c r="C583" s="64">
        <v>1</v>
      </c>
      <c r="D583" s="62"/>
    </row>
    <row r="584" spans="1:4">
      <c r="A584" s="63">
        <f t="shared" si="1"/>
        <v>24</v>
      </c>
      <c r="B584" s="64">
        <v>25</v>
      </c>
      <c r="C584" s="64">
        <v>1</v>
      </c>
      <c r="D584" s="62"/>
    </row>
    <row r="585" spans="1:4">
      <c r="A585" s="63">
        <f t="shared" si="1"/>
        <v>24</v>
      </c>
      <c r="B585" s="64">
        <v>50</v>
      </c>
      <c r="C585" s="64">
        <v>1</v>
      </c>
      <c r="D585" s="62"/>
    </row>
    <row r="586" spans="1:4">
      <c r="A586" s="63">
        <f t="shared" si="1"/>
        <v>24</v>
      </c>
      <c r="B586" s="64">
        <v>75</v>
      </c>
      <c r="C586" s="64">
        <v>1</v>
      </c>
      <c r="D586" s="62"/>
    </row>
    <row r="587" spans="1:4">
      <c r="A587" s="63">
        <f t="shared" si="1"/>
        <v>24</v>
      </c>
      <c r="B587" s="64">
        <v>100</v>
      </c>
      <c r="C587" s="64">
        <v>1</v>
      </c>
      <c r="D587" s="62"/>
    </row>
    <row r="588" spans="1:4">
      <c r="A588" s="63">
        <f t="shared" si="1"/>
        <v>25</v>
      </c>
      <c r="B588" s="64">
        <v>15</v>
      </c>
      <c r="C588" s="64">
        <v>1</v>
      </c>
      <c r="D588" s="62"/>
    </row>
    <row r="589" spans="1:4">
      <c r="A589" s="63">
        <f t="shared" si="1"/>
        <v>25</v>
      </c>
      <c r="B589" s="64">
        <v>25</v>
      </c>
      <c r="C589" s="64">
        <v>1</v>
      </c>
      <c r="D589" s="62"/>
    </row>
    <row r="590" spans="1:4">
      <c r="A590" s="63">
        <f t="shared" si="1"/>
        <v>25</v>
      </c>
      <c r="B590" s="64">
        <v>50</v>
      </c>
      <c r="C590" s="64">
        <v>1</v>
      </c>
      <c r="D590" s="62"/>
    </row>
    <row r="591" spans="1:4">
      <c r="A591" s="63">
        <f t="shared" si="1"/>
        <v>25</v>
      </c>
      <c r="B591" s="64">
        <v>75</v>
      </c>
      <c r="C591" s="64">
        <v>1</v>
      </c>
      <c r="D591" s="62"/>
    </row>
    <row r="592" spans="1:4">
      <c r="A592" s="63">
        <f t="shared" si="1"/>
        <v>25</v>
      </c>
      <c r="B592" s="64">
        <v>100</v>
      </c>
      <c r="C592" s="64">
        <v>1</v>
      </c>
      <c r="D592" s="62"/>
    </row>
    <row r="593" spans="1:4">
      <c r="A593" s="63">
        <f t="shared" si="1"/>
        <v>26</v>
      </c>
      <c r="B593" s="64">
        <v>15</v>
      </c>
      <c r="C593" s="64">
        <v>1</v>
      </c>
      <c r="D593" s="62"/>
    </row>
    <row r="594" spans="1:4">
      <c r="A594" s="63">
        <f t="shared" si="1"/>
        <v>26</v>
      </c>
      <c r="B594" s="64">
        <v>25</v>
      </c>
      <c r="C594" s="64">
        <v>1</v>
      </c>
      <c r="D594" s="62"/>
    </row>
    <row r="595" spans="1:4">
      <c r="A595" s="63">
        <f t="shared" si="1"/>
        <v>26</v>
      </c>
      <c r="B595" s="64">
        <v>50</v>
      </c>
      <c r="C595" s="64">
        <v>1</v>
      </c>
      <c r="D595" s="62"/>
    </row>
    <row r="596" spans="1:4">
      <c r="A596" s="63">
        <f t="shared" ref="A596:A659" si="2">A591+1</f>
        <v>26</v>
      </c>
      <c r="B596" s="64">
        <v>75</v>
      </c>
      <c r="C596" s="64">
        <v>1</v>
      </c>
      <c r="D596" s="62"/>
    </row>
    <row r="597" spans="1:4">
      <c r="A597" s="63">
        <f t="shared" si="2"/>
        <v>26</v>
      </c>
      <c r="B597" s="64">
        <v>100</v>
      </c>
      <c r="C597" s="64">
        <v>1</v>
      </c>
      <c r="D597" s="62"/>
    </row>
    <row r="598" spans="1:4">
      <c r="A598" s="63">
        <f t="shared" si="2"/>
        <v>27</v>
      </c>
      <c r="B598" s="64">
        <v>15</v>
      </c>
      <c r="C598" s="64">
        <v>1</v>
      </c>
      <c r="D598" s="62"/>
    </row>
    <row r="599" spans="1:4">
      <c r="A599" s="63">
        <f t="shared" si="2"/>
        <v>27</v>
      </c>
      <c r="B599" s="64">
        <v>25</v>
      </c>
      <c r="C599" s="64">
        <v>1</v>
      </c>
      <c r="D599" s="62"/>
    </row>
    <row r="600" spans="1:4">
      <c r="A600" s="63">
        <f t="shared" si="2"/>
        <v>27</v>
      </c>
      <c r="B600" s="64">
        <v>50</v>
      </c>
      <c r="C600" s="64">
        <v>1</v>
      </c>
      <c r="D600" s="62"/>
    </row>
    <row r="601" spans="1:4">
      <c r="A601" s="63">
        <f t="shared" si="2"/>
        <v>27</v>
      </c>
      <c r="B601" s="64">
        <v>75</v>
      </c>
      <c r="C601" s="64">
        <v>1</v>
      </c>
      <c r="D601" s="62"/>
    </row>
    <row r="602" spans="1:4">
      <c r="A602" s="63">
        <f t="shared" si="2"/>
        <v>27</v>
      </c>
      <c r="B602" s="64">
        <v>100</v>
      </c>
      <c r="C602" s="64">
        <v>1</v>
      </c>
      <c r="D602" s="62"/>
    </row>
    <row r="603" spans="1:4">
      <c r="A603" s="63">
        <f t="shared" si="2"/>
        <v>28</v>
      </c>
      <c r="B603" s="64">
        <v>15</v>
      </c>
      <c r="C603" s="64">
        <v>1</v>
      </c>
      <c r="D603" s="62"/>
    </row>
    <row r="604" spans="1:4">
      <c r="A604" s="63">
        <f t="shared" si="2"/>
        <v>28</v>
      </c>
      <c r="B604" s="64">
        <v>25</v>
      </c>
      <c r="C604" s="64">
        <v>1</v>
      </c>
      <c r="D604" s="62"/>
    </row>
    <row r="605" spans="1:4">
      <c r="A605" s="63">
        <f t="shared" si="2"/>
        <v>28</v>
      </c>
      <c r="B605" s="64">
        <v>50</v>
      </c>
      <c r="C605" s="64">
        <v>1</v>
      </c>
      <c r="D605" s="62"/>
    </row>
    <row r="606" spans="1:4">
      <c r="A606" s="63">
        <f t="shared" si="2"/>
        <v>28</v>
      </c>
      <c r="B606" s="64">
        <v>75</v>
      </c>
      <c r="C606" s="64">
        <v>1</v>
      </c>
      <c r="D606" s="62"/>
    </row>
    <row r="607" spans="1:4">
      <c r="A607" s="63">
        <f t="shared" si="2"/>
        <v>28</v>
      </c>
      <c r="B607" s="64">
        <v>100</v>
      </c>
      <c r="C607" s="64">
        <v>1</v>
      </c>
      <c r="D607" s="62"/>
    </row>
    <row r="608" spans="1:4">
      <c r="A608" s="63">
        <f t="shared" si="2"/>
        <v>29</v>
      </c>
      <c r="B608" s="64">
        <v>15</v>
      </c>
      <c r="C608" s="64">
        <v>1</v>
      </c>
      <c r="D608" s="62"/>
    </row>
    <row r="609" spans="1:4">
      <c r="A609" s="63">
        <f t="shared" si="2"/>
        <v>29</v>
      </c>
      <c r="B609" s="64">
        <v>25</v>
      </c>
      <c r="C609" s="64">
        <v>1</v>
      </c>
      <c r="D609" s="62"/>
    </row>
    <row r="610" spans="1:4">
      <c r="A610" s="63">
        <f t="shared" si="2"/>
        <v>29</v>
      </c>
      <c r="B610" s="64">
        <v>50</v>
      </c>
      <c r="C610" s="64">
        <v>1</v>
      </c>
      <c r="D610" s="62"/>
    </row>
    <row r="611" spans="1:4">
      <c r="A611" s="63">
        <f t="shared" si="2"/>
        <v>29</v>
      </c>
      <c r="B611" s="64">
        <v>75</v>
      </c>
      <c r="C611" s="64">
        <v>1</v>
      </c>
      <c r="D611" s="62"/>
    </row>
    <row r="612" spans="1:4">
      <c r="A612" s="63">
        <f t="shared" si="2"/>
        <v>29</v>
      </c>
      <c r="B612" s="64">
        <v>100</v>
      </c>
      <c r="C612" s="64">
        <v>1</v>
      </c>
      <c r="D612" s="62"/>
    </row>
    <row r="613" spans="1:4">
      <c r="A613" s="63">
        <f t="shared" si="2"/>
        <v>30</v>
      </c>
      <c r="B613" s="64">
        <v>15</v>
      </c>
      <c r="C613" s="64">
        <v>1</v>
      </c>
      <c r="D613" s="62"/>
    </row>
    <row r="614" spans="1:4">
      <c r="A614" s="63">
        <f t="shared" si="2"/>
        <v>30</v>
      </c>
      <c r="B614" s="64">
        <v>25</v>
      </c>
      <c r="C614" s="64">
        <v>1</v>
      </c>
      <c r="D614" s="62"/>
    </row>
    <row r="615" spans="1:4">
      <c r="A615" s="63">
        <f t="shared" si="2"/>
        <v>30</v>
      </c>
      <c r="B615" s="64">
        <v>50</v>
      </c>
      <c r="C615" s="64">
        <v>1</v>
      </c>
      <c r="D615" s="62"/>
    </row>
    <row r="616" spans="1:4">
      <c r="A616" s="63">
        <f t="shared" si="2"/>
        <v>30</v>
      </c>
      <c r="B616" s="64">
        <v>75</v>
      </c>
      <c r="C616" s="64">
        <v>1</v>
      </c>
      <c r="D616" s="62"/>
    </row>
    <row r="617" spans="1:4">
      <c r="A617" s="63">
        <f t="shared" si="2"/>
        <v>30</v>
      </c>
      <c r="B617" s="64">
        <v>100</v>
      </c>
      <c r="C617" s="64">
        <v>1</v>
      </c>
      <c r="D617" s="62"/>
    </row>
    <row r="618" spans="1:4">
      <c r="A618" s="63">
        <f t="shared" si="2"/>
        <v>31</v>
      </c>
      <c r="B618" s="64">
        <v>15</v>
      </c>
      <c r="C618" s="64">
        <v>1</v>
      </c>
      <c r="D618" s="62"/>
    </row>
    <row r="619" spans="1:4">
      <c r="A619" s="63">
        <f t="shared" si="2"/>
        <v>31</v>
      </c>
      <c r="B619" s="64">
        <v>25</v>
      </c>
      <c r="C619" s="64">
        <v>1</v>
      </c>
      <c r="D619" s="62"/>
    </row>
    <row r="620" spans="1:4">
      <c r="A620" s="63">
        <f t="shared" si="2"/>
        <v>31</v>
      </c>
      <c r="B620" s="64">
        <v>50</v>
      </c>
      <c r="C620" s="64">
        <v>1</v>
      </c>
      <c r="D620" s="62"/>
    </row>
    <row r="621" spans="1:4">
      <c r="A621" s="63">
        <f t="shared" si="2"/>
        <v>31</v>
      </c>
      <c r="B621" s="64">
        <v>75</v>
      </c>
      <c r="C621" s="64">
        <v>1</v>
      </c>
      <c r="D621" s="62"/>
    </row>
    <row r="622" spans="1:4">
      <c r="A622" s="63">
        <f t="shared" si="2"/>
        <v>31</v>
      </c>
      <c r="B622" s="64">
        <v>100</v>
      </c>
      <c r="C622" s="64">
        <v>1</v>
      </c>
      <c r="D622" s="62"/>
    </row>
    <row r="623" spans="1:4">
      <c r="A623" s="63">
        <f t="shared" si="2"/>
        <v>32</v>
      </c>
      <c r="B623" s="64">
        <v>15</v>
      </c>
      <c r="C623" s="64">
        <v>1</v>
      </c>
      <c r="D623" s="62"/>
    </row>
    <row r="624" spans="1:4">
      <c r="A624" s="63">
        <f t="shared" si="2"/>
        <v>32</v>
      </c>
      <c r="B624" s="64">
        <v>25</v>
      </c>
      <c r="C624" s="64">
        <v>1</v>
      </c>
      <c r="D624" s="62"/>
    </row>
    <row r="625" spans="1:4">
      <c r="A625" s="63">
        <f t="shared" si="2"/>
        <v>32</v>
      </c>
      <c r="B625" s="64">
        <v>50</v>
      </c>
      <c r="C625" s="64">
        <v>1</v>
      </c>
      <c r="D625" s="62"/>
    </row>
    <row r="626" spans="1:4">
      <c r="A626" s="63">
        <f t="shared" si="2"/>
        <v>32</v>
      </c>
      <c r="B626" s="64">
        <v>75</v>
      </c>
      <c r="C626" s="64">
        <v>1</v>
      </c>
      <c r="D626" s="62"/>
    </row>
    <row r="627" spans="1:4">
      <c r="A627" s="63">
        <f t="shared" si="2"/>
        <v>32</v>
      </c>
      <c r="B627" s="64">
        <v>100</v>
      </c>
      <c r="C627" s="64">
        <v>1</v>
      </c>
      <c r="D627" s="62"/>
    </row>
    <row r="628" spans="1:4">
      <c r="A628" s="63">
        <f t="shared" si="2"/>
        <v>33</v>
      </c>
      <c r="B628" s="64">
        <v>15</v>
      </c>
      <c r="C628" s="64">
        <v>1</v>
      </c>
      <c r="D628" s="62"/>
    </row>
    <row r="629" spans="1:4">
      <c r="A629" s="63">
        <f t="shared" si="2"/>
        <v>33</v>
      </c>
      <c r="B629" s="64">
        <v>25</v>
      </c>
      <c r="C629" s="64">
        <v>1</v>
      </c>
      <c r="D629" s="62"/>
    </row>
    <row r="630" spans="1:4">
      <c r="A630" s="63">
        <f t="shared" si="2"/>
        <v>33</v>
      </c>
      <c r="B630" s="64">
        <v>50</v>
      </c>
      <c r="C630" s="64">
        <v>1</v>
      </c>
      <c r="D630" s="62"/>
    </row>
    <row r="631" spans="1:4">
      <c r="A631" s="63">
        <f t="shared" si="2"/>
        <v>33</v>
      </c>
      <c r="B631" s="64">
        <v>75</v>
      </c>
      <c r="C631" s="64">
        <v>1</v>
      </c>
      <c r="D631" s="62"/>
    </row>
    <row r="632" spans="1:4">
      <c r="A632" s="63">
        <f t="shared" si="2"/>
        <v>33</v>
      </c>
      <c r="B632" s="64">
        <v>100</v>
      </c>
      <c r="C632" s="64">
        <v>1</v>
      </c>
      <c r="D632" s="62"/>
    </row>
    <row r="633" spans="1:4">
      <c r="A633" s="63">
        <f t="shared" si="2"/>
        <v>34</v>
      </c>
      <c r="B633" s="64">
        <v>15</v>
      </c>
      <c r="C633" s="64">
        <v>1</v>
      </c>
      <c r="D633" s="62"/>
    </row>
    <row r="634" spans="1:4">
      <c r="A634" s="63">
        <f t="shared" si="2"/>
        <v>34</v>
      </c>
      <c r="B634" s="64">
        <v>25</v>
      </c>
      <c r="C634" s="64">
        <v>1</v>
      </c>
      <c r="D634" s="62"/>
    </row>
    <row r="635" spans="1:4">
      <c r="A635" s="63">
        <f t="shared" si="2"/>
        <v>34</v>
      </c>
      <c r="B635" s="64">
        <v>50</v>
      </c>
      <c r="C635" s="64">
        <v>1</v>
      </c>
      <c r="D635" s="62"/>
    </row>
    <row r="636" spans="1:4">
      <c r="A636" s="63">
        <f t="shared" si="2"/>
        <v>34</v>
      </c>
      <c r="B636" s="64">
        <v>75</v>
      </c>
      <c r="C636" s="64">
        <v>1</v>
      </c>
      <c r="D636" s="62"/>
    </row>
    <row r="637" spans="1:4">
      <c r="A637" s="63">
        <f t="shared" si="2"/>
        <v>34</v>
      </c>
      <c r="B637" s="64">
        <v>100</v>
      </c>
      <c r="C637" s="64">
        <v>1</v>
      </c>
      <c r="D637" s="62"/>
    </row>
    <row r="638" spans="1:4">
      <c r="A638" s="63">
        <f t="shared" si="2"/>
        <v>35</v>
      </c>
      <c r="B638" s="64">
        <v>15</v>
      </c>
      <c r="C638" s="64">
        <v>1</v>
      </c>
      <c r="D638" s="62"/>
    </row>
    <row r="639" spans="1:4">
      <c r="A639" s="63">
        <f t="shared" si="2"/>
        <v>35</v>
      </c>
      <c r="B639" s="64">
        <v>25</v>
      </c>
      <c r="C639" s="64">
        <v>1</v>
      </c>
      <c r="D639" s="62"/>
    </row>
    <row r="640" spans="1:4">
      <c r="A640" s="63">
        <f t="shared" si="2"/>
        <v>35</v>
      </c>
      <c r="B640" s="64">
        <v>50</v>
      </c>
      <c r="C640" s="64">
        <v>1</v>
      </c>
      <c r="D640" s="62"/>
    </row>
    <row r="641" spans="1:4">
      <c r="A641" s="63">
        <f t="shared" si="2"/>
        <v>35</v>
      </c>
      <c r="B641" s="64">
        <v>75</v>
      </c>
      <c r="C641" s="64">
        <v>1</v>
      </c>
      <c r="D641" s="62"/>
    </row>
    <row r="642" spans="1:4">
      <c r="A642" s="63">
        <f t="shared" si="2"/>
        <v>35</v>
      </c>
      <c r="B642" s="64">
        <v>100</v>
      </c>
      <c r="C642" s="64">
        <v>1</v>
      </c>
      <c r="D642" s="62"/>
    </row>
    <row r="643" spans="1:4">
      <c r="A643" s="63">
        <f t="shared" si="2"/>
        <v>36</v>
      </c>
      <c r="B643" s="64">
        <v>15</v>
      </c>
      <c r="C643" s="64">
        <v>1</v>
      </c>
      <c r="D643" s="62"/>
    </row>
    <row r="644" spans="1:4">
      <c r="A644" s="63">
        <f t="shared" si="2"/>
        <v>36</v>
      </c>
      <c r="B644" s="64">
        <v>25</v>
      </c>
      <c r="C644" s="64">
        <v>1</v>
      </c>
      <c r="D644" s="62"/>
    </row>
    <row r="645" spans="1:4">
      <c r="A645" s="63">
        <f t="shared" si="2"/>
        <v>36</v>
      </c>
      <c r="B645" s="64">
        <v>50</v>
      </c>
      <c r="C645" s="64">
        <v>1</v>
      </c>
      <c r="D645" s="62"/>
    </row>
    <row r="646" spans="1:4">
      <c r="A646" s="63">
        <f t="shared" si="2"/>
        <v>36</v>
      </c>
      <c r="B646" s="64">
        <v>75</v>
      </c>
      <c r="C646" s="64">
        <v>1</v>
      </c>
      <c r="D646" s="62"/>
    </row>
    <row r="647" spans="1:4">
      <c r="A647" s="63">
        <f t="shared" si="2"/>
        <v>36</v>
      </c>
      <c r="B647" s="64">
        <v>100</v>
      </c>
      <c r="C647" s="64">
        <v>1</v>
      </c>
      <c r="D647" s="62"/>
    </row>
    <row r="648" spans="1:4">
      <c r="A648" s="63">
        <f t="shared" si="2"/>
        <v>37</v>
      </c>
      <c r="B648" s="64">
        <v>15</v>
      </c>
      <c r="C648" s="64">
        <v>1</v>
      </c>
      <c r="D648" s="62"/>
    </row>
    <row r="649" spans="1:4">
      <c r="A649" s="63">
        <f t="shared" si="2"/>
        <v>37</v>
      </c>
      <c r="B649" s="64">
        <v>25</v>
      </c>
      <c r="C649" s="64">
        <v>1</v>
      </c>
      <c r="D649" s="62"/>
    </row>
    <row r="650" spans="1:4">
      <c r="A650" s="63">
        <f t="shared" si="2"/>
        <v>37</v>
      </c>
      <c r="B650" s="64">
        <v>50</v>
      </c>
      <c r="C650" s="64">
        <v>1</v>
      </c>
      <c r="D650" s="62"/>
    </row>
    <row r="651" spans="1:4">
      <c r="A651" s="63">
        <f t="shared" si="2"/>
        <v>37</v>
      </c>
      <c r="B651" s="64">
        <v>75</v>
      </c>
      <c r="C651" s="64">
        <v>1</v>
      </c>
      <c r="D651" s="62"/>
    </row>
    <row r="652" spans="1:4">
      <c r="A652" s="63">
        <f t="shared" si="2"/>
        <v>37</v>
      </c>
      <c r="B652" s="64">
        <v>100</v>
      </c>
      <c r="C652" s="64">
        <v>1</v>
      </c>
      <c r="D652" s="62"/>
    </row>
    <row r="653" spans="1:4">
      <c r="A653" s="63">
        <f t="shared" si="2"/>
        <v>38</v>
      </c>
      <c r="B653" s="64">
        <v>15</v>
      </c>
      <c r="C653" s="64">
        <v>1</v>
      </c>
      <c r="D653" s="62"/>
    </row>
    <row r="654" spans="1:4">
      <c r="A654" s="63">
        <f t="shared" si="2"/>
        <v>38</v>
      </c>
      <c r="B654" s="64">
        <v>25</v>
      </c>
      <c r="C654" s="64">
        <v>1</v>
      </c>
      <c r="D654" s="62"/>
    </row>
    <row r="655" spans="1:4">
      <c r="A655" s="63">
        <f t="shared" si="2"/>
        <v>38</v>
      </c>
      <c r="B655" s="64">
        <v>50</v>
      </c>
      <c r="C655" s="64">
        <v>1</v>
      </c>
      <c r="D655" s="62"/>
    </row>
    <row r="656" spans="1:4">
      <c r="A656" s="63">
        <f t="shared" si="2"/>
        <v>38</v>
      </c>
      <c r="B656" s="64">
        <v>75</v>
      </c>
      <c r="C656" s="64">
        <v>1</v>
      </c>
      <c r="D656" s="62"/>
    </row>
    <row r="657" spans="1:4">
      <c r="A657" s="63">
        <f t="shared" si="2"/>
        <v>38</v>
      </c>
      <c r="B657" s="64">
        <v>100</v>
      </c>
      <c r="C657" s="64">
        <v>1</v>
      </c>
      <c r="D657" s="62"/>
    </row>
    <row r="658" spans="1:4">
      <c r="A658" s="63">
        <f t="shared" si="2"/>
        <v>39</v>
      </c>
      <c r="B658" s="64">
        <v>15</v>
      </c>
      <c r="C658" s="64">
        <v>1</v>
      </c>
      <c r="D658" s="62"/>
    </row>
    <row r="659" spans="1:4">
      <c r="A659" s="63">
        <f t="shared" si="2"/>
        <v>39</v>
      </c>
      <c r="B659" s="64">
        <v>25</v>
      </c>
      <c r="C659" s="64">
        <v>1</v>
      </c>
      <c r="D659" s="62"/>
    </row>
    <row r="660" spans="1:4">
      <c r="A660" s="63">
        <f t="shared" ref="A660:A723" si="3">A655+1</f>
        <v>39</v>
      </c>
      <c r="B660" s="64">
        <v>50</v>
      </c>
      <c r="C660" s="64">
        <v>1</v>
      </c>
      <c r="D660" s="62"/>
    </row>
    <row r="661" spans="1:4">
      <c r="A661" s="63">
        <f t="shared" si="3"/>
        <v>39</v>
      </c>
      <c r="B661" s="64">
        <v>75</v>
      </c>
      <c r="C661" s="64">
        <v>1</v>
      </c>
      <c r="D661" s="62"/>
    </row>
    <row r="662" spans="1:4">
      <c r="A662" s="63">
        <f t="shared" si="3"/>
        <v>39</v>
      </c>
      <c r="B662" s="64">
        <v>100</v>
      </c>
      <c r="C662" s="64">
        <v>1</v>
      </c>
      <c r="D662" s="62"/>
    </row>
    <row r="663" spans="1:4">
      <c r="A663" s="63">
        <f t="shared" si="3"/>
        <v>40</v>
      </c>
      <c r="B663" s="64">
        <v>15</v>
      </c>
      <c r="C663" s="64">
        <v>1</v>
      </c>
      <c r="D663" s="62"/>
    </row>
    <row r="664" spans="1:4">
      <c r="A664" s="63">
        <f t="shared" si="3"/>
        <v>40</v>
      </c>
      <c r="B664" s="64">
        <v>25</v>
      </c>
      <c r="C664" s="64">
        <v>1</v>
      </c>
      <c r="D664" s="62"/>
    </row>
    <row r="665" spans="1:4">
      <c r="A665" s="63">
        <f t="shared" si="3"/>
        <v>40</v>
      </c>
      <c r="B665" s="64">
        <v>50</v>
      </c>
      <c r="C665" s="64">
        <v>1</v>
      </c>
      <c r="D665" s="62"/>
    </row>
    <row r="666" spans="1:4">
      <c r="A666" s="63">
        <f t="shared" si="3"/>
        <v>40</v>
      </c>
      <c r="B666" s="64">
        <v>75</v>
      </c>
      <c r="C666" s="64">
        <v>1</v>
      </c>
      <c r="D666" s="62"/>
    </row>
    <row r="667" spans="1:4">
      <c r="A667" s="63">
        <f t="shared" si="3"/>
        <v>40</v>
      </c>
      <c r="B667" s="64">
        <v>100</v>
      </c>
      <c r="C667" s="64">
        <v>1</v>
      </c>
      <c r="D667" s="62"/>
    </row>
    <row r="668" spans="1:4">
      <c r="A668" s="63">
        <f t="shared" si="3"/>
        <v>41</v>
      </c>
      <c r="B668" s="64">
        <v>15</v>
      </c>
      <c r="C668" s="64">
        <v>1</v>
      </c>
      <c r="D668" s="62"/>
    </row>
    <row r="669" spans="1:4">
      <c r="A669" s="63">
        <f t="shared" si="3"/>
        <v>41</v>
      </c>
      <c r="B669" s="64">
        <v>25</v>
      </c>
      <c r="C669" s="64">
        <v>1</v>
      </c>
      <c r="D669" s="62"/>
    </row>
    <row r="670" spans="1:4">
      <c r="A670" s="63">
        <f t="shared" si="3"/>
        <v>41</v>
      </c>
      <c r="B670" s="64">
        <v>50</v>
      </c>
      <c r="C670" s="64">
        <v>1</v>
      </c>
      <c r="D670" s="62"/>
    </row>
    <row r="671" spans="1:4">
      <c r="A671" s="63">
        <f t="shared" si="3"/>
        <v>41</v>
      </c>
      <c r="B671" s="64">
        <v>75</v>
      </c>
      <c r="C671" s="64">
        <v>1</v>
      </c>
      <c r="D671" s="62"/>
    </row>
    <row r="672" spans="1:4">
      <c r="A672" s="63">
        <f t="shared" si="3"/>
        <v>41</v>
      </c>
      <c r="B672" s="64">
        <v>100</v>
      </c>
      <c r="C672" s="64">
        <v>1</v>
      </c>
      <c r="D672" s="62"/>
    </row>
    <row r="673" spans="1:4">
      <c r="A673" s="63">
        <f t="shared" si="3"/>
        <v>42</v>
      </c>
      <c r="B673" s="64">
        <v>15</v>
      </c>
      <c r="C673" s="64">
        <v>1</v>
      </c>
      <c r="D673" s="62"/>
    </row>
    <row r="674" spans="1:4">
      <c r="A674" s="63">
        <f t="shared" si="3"/>
        <v>42</v>
      </c>
      <c r="B674" s="64">
        <v>25</v>
      </c>
      <c r="C674" s="64">
        <v>1</v>
      </c>
      <c r="D674" s="62"/>
    </row>
    <row r="675" spans="1:4">
      <c r="A675" s="63">
        <f t="shared" si="3"/>
        <v>42</v>
      </c>
      <c r="B675" s="64">
        <v>50</v>
      </c>
      <c r="C675" s="64">
        <v>1</v>
      </c>
      <c r="D675" s="62"/>
    </row>
    <row r="676" spans="1:4">
      <c r="A676" s="63">
        <f t="shared" si="3"/>
        <v>42</v>
      </c>
      <c r="B676" s="64">
        <v>75</v>
      </c>
      <c r="C676" s="64">
        <v>1</v>
      </c>
      <c r="D676" s="62"/>
    </row>
    <row r="677" spans="1:4">
      <c r="A677" s="63">
        <f t="shared" si="3"/>
        <v>42</v>
      </c>
      <c r="B677" s="64">
        <v>100</v>
      </c>
      <c r="C677" s="64">
        <v>1</v>
      </c>
      <c r="D677" s="62"/>
    </row>
    <row r="678" spans="1:4">
      <c r="A678" s="63">
        <f t="shared" si="3"/>
        <v>43</v>
      </c>
      <c r="B678" s="64">
        <v>15</v>
      </c>
      <c r="C678" s="64">
        <v>1</v>
      </c>
      <c r="D678" s="62"/>
    </row>
    <row r="679" spans="1:4">
      <c r="A679" s="63">
        <f t="shared" si="3"/>
        <v>43</v>
      </c>
      <c r="B679" s="64">
        <v>25</v>
      </c>
      <c r="C679" s="64">
        <v>1</v>
      </c>
      <c r="D679" s="62"/>
    </row>
    <row r="680" spans="1:4">
      <c r="A680" s="63">
        <f t="shared" si="3"/>
        <v>43</v>
      </c>
      <c r="B680" s="64">
        <v>50</v>
      </c>
      <c r="C680" s="64">
        <v>1</v>
      </c>
      <c r="D680" s="62"/>
    </row>
    <row r="681" spans="1:4">
      <c r="A681" s="63">
        <f t="shared" si="3"/>
        <v>43</v>
      </c>
      <c r="B681" s="64">
        <v>75</v>
      </c>
      <c r="C681" s="64">
        <v>1</v>
      </c>
      <c r="D681" s="62"/>
    </row>
    <row r="682" spans="1:4">
      <c r="A682" s="63">
        <f t="shared" si="3"/>
        <v>43</v>
      </c>
      <c r="B682" s="64">
        <v>100</v>
      </c>
      <c r="C682" s="64">
        <v>1</v>
      </c>
      <c r="D682" s="62"/>
    </row>
    <row r="683" spans="1:4">
      <c r="A683" s="63">
        <f t="shared" si="3"/>
        <v>44</v>
      </c>
      <c r="B683" s="64">
        <v>15</v>
      </c>
      <c r="C683" s="64">
        <v>1</v>
      </c>
      <c r="D683" s="62"/>
    </row>
    <row r="684" spans="1:4">
      <c r="A684" s="63">
        <f t="shared" si="3"/>
        <v>44</v>
      </c>
      <c r="B684" s="64">
        <v>25</v>
      </c>
      <c r="C684" s="64">
        <v>1</v>
      </c>
      <c r="D684" s="62"/>
    </row>
    <row r="685" spans="1:4">
      <c r="A685" s="63">
        <f t="shared" si="3"/>
        <v>44</v>
      </c>
      <c r="B685" s="64">
        <v>50</v>
      </c>
      <c r="C685" s="64">
        <v>1</v>
      </c>
      <c r="D685" s="62"/>
    </row>
    <row r="686" spans="1:4">
      <c r="A686" s="63">
        <f t="shared" si="3"/>
        <v>44</v>
      </c>
      <c r="B686" s="64">
        <v>75</v>
      </c>
      <c r="C686" s="64">
        <v>1</v>
      </c>
      <c r="D686" s="62"/>
    </row>
    <row r="687" spans="1:4">
      <c r="A687" s="63">
        <f t="shared" si="3"/>
        <v>44</v>
      </c>
      <c r="B687" s="64">
        <v>100</v>
      </c>
      <c r="C687" s="64">
        <v>1</v>
      </c>
      <c r="D687" s="62"/>
    </row>
    <row r="688" spans="1:4">
      <c r="A688" s="63">
        <f t="shared" si="3"/>
        <v>45</v>
      </c>
      <c r="B688" s="64">
        <v>15</v>
      </c>
      <c r="C688" s="64">
        <v>1</v>
      </c>
      <c r="D688" s="62"/>
    </row>
    <row r="689" spans="1:4">
      <c r="A689" s="63">
        <f t="shared" si="3"/>
        <v>45</v>
      </c>
      <c r="B689" s="64">
        <v>25</v>
      </c>
      <c r="C689" s="64">
        <v>1</v>
      </c>
      <c r="D689" s="62"/>
    </row>
    <row r="690" spans="1:4">
      <c r="A690" s="63">
        <f t="shared" si="3"/>
        <v>45</v>
      </c>
      <c r="B690" s="64">
        <v>50</v>
      </c>
      <c r="C690" s="64">
        <v>1</v>
      </c>
      <c r="D690" s="62"/>
    </row>
    <row r="691" spans="1:4">
      <c r="A691" s="63">
        <f t="shared" si="3"/>
        <v>45</v>
      </c>
      <c r="B691" s="64">
        <v>75</v>
      </c>
      <c r="C691" s="64">
        <v>1</v>
      </c>
      <c r="D691" s="62"/>
    </row>
    <row r="692" spans="1:4">
      <c r="A692" s="63">
        <f t="shared" si="3"/>
        <v>45</v>
      </c>
      <c r="B692" s="64">
        <v>100</v>
      </c>
      <c r="C692" s="64">
        <v>1</v>
      </c>
      <c r="D692" s="62"/>
    </row>
    <row r="693" spans="1:4">
      <c r="A693" s="63">
        <f t="shared" si="3"/>
        <v>46</v>
      </c>
      <c r="B693" s="64">
        <v>15</v>
      </c>
      <c r="C693" s="64">
        <v>1</v>
      </c>
      <c r="D693" s="62"/>
    </row>
    <row r="694" spans="1:4">
      <c r="A694" s="63">
        <f t="shared" si="3"/>
        <v>46</v>
      </c>
      <c r="B694" s="64">
        <v>25</v>
      </c>
      <c r="C694" s="64">
        <v>1</v>
      </c>
      <c r="D694" s="62"/>
    </row>
    <row r="695" spans="1:4">
      <c r="A695" s="63">
        <f t="shared" si="3"/>
        <v>46</v>
      </c>
      <c r="B695" s="64">
        <v>50</v>
      </c>
      <c r="C695" s="64">
        <v>1</v>
      </c>
      <c r="D695" s="62"/>
    </row>
    <row r="696" spans="1:4">
      <c r="A696" s="63">
        <f t="shared" si="3"/>
        <v>46</v>
      </c>
      <c r="B696" s="64">
        <v>75</v>
      </c>
      <c r="C696" s="64">
        <v>1</v>
      </c>
      <c r="D696" s="62"/>
    </row>
    <row r="697" spans="1:4">
      <c r="A697" s="63">
        <f t="shared" si="3"/>
        <v>46</v>
      </c>
      <c r="B697" s="64">
        <v>100</v>
      </c>
      <c r="C697" s="64">
        <v>1</v>
      </c>
      <c r="D697" s="62"/>
    </row>
    <row r="698" spans="1:4">
      <c r="A698" s="63">
        <f t="shared" si="3"/>
        <v>47</v>
      </c>
      <c r="B698" s="64">
        <v>15</v>
      </c>
      <c r="C698" s="64">
        <v>1</v>
      </c>
      <c r="D698" s="62"/>
    </row>
    <row r="699" spans="1:4">
      <c r="A699" s="63">
        <f t="shared" si="3"/>
        <v>47</v>
      </c>
      <c r="B699" s="64">
        <v>25</v>
      </c>
      <c r="C699" s="64">
        <v>1</v>
      </c>
      <c r="D699" s="62"/>
    </row>
    <row r="700" spans="1:4">
      <c r="A700" s="63">
        <f t="shared" si="3"/>
        <v>47</v>
      </c>
      <c r="B700" s="64">
        <v>50</v>
      </c>
      <c r="C700" s="64">
        <v>1</v>
      </c>
      <c r="D700" s="62"/>
    </row>
    <row r="701" spans="1:4">
      <c r="A701" s="63">
        <f t="shared" si="3"/>
        <v>47</v>
      </c>
      <c r="B701" s="64">
        <v>75</v>
      </c>
      <c r="C701" s="64">
        <v>1</v>
      </c>
      <c r="D701" s="62"/>
    </row>
    <row r="702" spans="1:4">
      <c r="A702" s="63">
        <f t="shared" si="3"/>
        <v>47</v>
      </c>
      <c r="B702" s="64">
        <v>100</v>
      </c>
      <c r="C702" s="64">
        <v>1</v>
      </c>
      <c r="D702" s="62"/>
    </row>
    <row r="703" spans="1:4">
      <c r="A703" s="63">
        <f t="shared" si="3"/>
        <v>48</v>
      </c>
      <c r="B703" s="64">
        <v>15</v>
      </c>
      <c r="C703" s="64">
        <v>1</v>
      </c>
      <c r="D703" s="62"/>
    </row>
    <row r="704" spans="1:4">
      <c r="A704" s="63">
        <f t="shared" si="3"/>
        <v>48</v>
      </c>
      <c r="B704" s="64">
        <v>25</v>
      </c>
      <c r="C704" s="64">
        <v>1</v>
      </c>
      <c r="D704" s="62"/>
    </row>
    <row r="705" spans="1:4">
      <c r="A705" s="63">
        <f t="shared" si="3"/>
        <v>48</v>
      </c>
      <c r="B705" s="64">
        <v>50</v>
      </c>
      <c r="C705" s="64">
        <v>1</v>
      </c>
      <c r="D705" s="62"/>
    </row>
    <row r="706" spans="1:4">
      <c r="A706" s="63">
        <f t="shared" si="3"/>
        <v>48</v>
      </c>
      <c r="B706" s="64">
        <v>75</v>
      </c>
      <c r="C706" s="64">
        <v>1</v>
      </c>
      <c r="D706" s="62"/>
    </row>
    <row r="707" spans="1:4">
      <c r="A707" s="63">
        <f t="shared" si="3"/>
        <v>48</v>
      </c>
      <c r="B707" s="64">
        <v>100</v>
      </c>
      <c r="C707" s="64">
        <v>1</v>
      </c>
      <c r="D707" s="62"/>
    </row>
    <row r="708" spans="1:4">
      <c r="A708" s="63">
        <f t="shared" si="3"/>
        <v>49</v>
      </c>
      <c r="B708" s="64">
        <v>15</v>
      </c>
      <c r="C708" s="64">
        <v>1</v>
      </c>
      <c r="D708" s="62"/>
    </row>
    <row r="709" spans="1:4">
      <c r="A709" s="63">
        <f t="shared" si="3"/>
        <v>49</v>
      </c>
      <c r="B709" s="64">
        <v>25</v>
      </c>
      <c r="C709" s="64">
        <v>1</v>
      </c>
      <c r="D709" s="62"/>
    </row>
    <row r="710" spans="1:4">
      <c r="A710" s="63">
        <f t="shared" si="3"/>
        <v>49</v>
      </c>
      <c r="B710" s="64">
        <v>50</v>
      </c>
      <c r="C710" s="64">
        <v>1</v>
      </c>
      <c r="D710" s="62"/>
    </row>
    <row r="711" spans="1:4">
      <c r="A711" s="63">
        <f t="shared" si="3"/>
        <v>49</v>
      </c>
      <c r="B711" s="64">
        <v>75</v>
      </c>
      <c r="C711" s="64">
        <v>1</v>
      </c>
      <c r="D711" s="62"/>
    </row>
    <row r="712" spans="1:4">
      <c r="A712" s="63">
        <f t="shared" si="3"/>
        <v>49</v>
      </c>
      <c r="B712" s="64">
        <v>100</v>
      </c>
      <c r="C712" s="64">
        <v>1</v>
      </c>
      <c r="D712" s="62"/>
    </row>
    <row r="713" spans="1:4">
      <c r="A713" s="63">
        <f t="shared" si="3"/>
        <v>50</v>
      </c>
      <c r="B713" s="64">
        <v>15</v>
      </c>
      <c r="C713" s="64">
        <v>1</v>
      </c>
      <c r="D713" s="62"/>
    </row>
    <row r="714" spans="1:4">
      <c r="A714" s="63">
        <f t="shared" si="3"/>
        <v>50</v>
      </c>
      <c r="B714" s="64">
        <v>25</v>
      </c>
      <c r="C714" s="64">
        <v>1</v>
      </c>
      <c r="D714" s="62"/>
    </row>
    <row r="715" spans="1:4">
      <c r="A715" s="63">
        <f t="shared" si="3"/>
        <v>50</v>
      </c>
      <c r="B715" s="64">
        <v>50</v>
      </c>
      <c r="C715" s="64">
        <v>1</v>
      </c>
      <c r="D715" s="62"/>
    </row>
    <row r="716" spans="1:4">
      <c r="A716" s="63">
        <f t="shared" si="3"/>
        <v>50</v>
      </c>
      <c r="B716" s="64">
        <v>75</v>
      </c>
      <c r="C716" s="64">
        <v>1</v>
      </c>
      <c r="D716" s="62"/>
    </row>
    <row r="717" spans="1:4">
      <c r="A717" s="63">
        <f t="shared" si="3"/>
        <v>50</v>
      </c>
      <c r="B717" s="64">
        <v>100</v>
      </c>
      <c r="C717" s="64">
        <v>1</v>
      </c>
      <c r="D717" s="62"/>
    </row>
    <row r="718" spans="1:4">
      <c r="A718" s="63">
        <f t="shared" si="3"/>
        <v>51</v>
      </c>
      <c r="B718" s="64">
        <v>15</v>
      </c>
      <c r="C718" s="64">
        <v>1</v>
      </c>
      <c r="D718" s="62"/>
    </row>
    <row r="719" spans="1:4">
      <c r="A719" s="63">
        <f t="shared" si="3"/>
        <v>51</v>
      </c>
      <c r="B719" s="64">
        <v>25</v>
      </c>
      <c r="C719" s="64">
        <v>1</v>
      </c>
      <c r="D719" s="62"/>
    </row>
    <row r="720" spans="1:4">
      <c r="A720" s="63">
        <f t="shared" si="3"/>
        <v>51</v>
      </c>
      <c r="B720" s="64">
        <v>50</v>
      </c>
      <c r="C720" s="64">
        <v>1</v>
      </c>
      <c r="D720" s="62"/>
    </row>
    <row r="721" spans="1:4">
      <c r="A721" s="63">
        <f t="shared" si="3"/>
        <v>51</v>
      </c>
      <c r="B721" s="64">
        <v>75</v>
      </c>
      <c r="C721" s="64">
        <v>1</v>
      </c>
      <c r="D721" s="62"/>
    </row>
    <row r="722" spans="1:4">
      <c r="A722" s="63">
        <f t="shared" si="3"/>
        <v>51</v>
      </c>
      <c r="B722" s="64">
        <v>100</v>
      </c>
      <c r="C722" s="64">
        <v>1</v>
      </c>
      <c r="D722" s="62"/>
    </row>
    <row r="723" spans="1:4">
      <c r="A723" s="63">
        <f t="shared" si="3"/>
        <v>52</v>
      </c>
      <c r="B723" s="64">
        <v>15</v>
      </c>
      <c r="C723" s="64">
        <v>1</v>
      </c>
      <c r="D723" s="62"/>
    </row>
    <row r="724" spans="1:4">
      <c r="A724" s="63">
        <f t="shared" ref="A724:A787" si="4">A719+1</f>
        <v>52</v>
      </c>
      <c r="B724" s="64">
        <v>25</v>
      </c>
      <c r="C724" s="64">
        <v>1</v>
      </c>
      <c r="D724" s="62"/>
    </row>
    <row r="725" spans="1:4">
      <c r="A725" s="63">
        <f t="shared" si="4"/>
        <v>52</v>
      </c>
      <c r="B725" s="64">
        <v>50</v>
      </c>
      <c r="C725" s="64">
        <v>1</v>
      </c>
      <c r="D725" s="62"/>
    </row>
    <row r="726" spans="1:4">
      <c r="A726" s="63">
        <f t="shared" si="4"/>
        <v>52</v>
      </c>
      <c r="B726" s="64">
        <v>75</v>
      </c>
      <c r="C726" s="64">
        <v>1</v>
      </c>
      <c r="D726" s="62"/>
    </row>
    <row r="727" spans="1:4">
      <c r="A727" s="63">
        <f t="shared" si="4"/>
        <v>52</v>
      </c>
      <c r="B727" s="64">
        <v>100</v>
      </c>
      <c r="C727" s="64">
        <v>1</v>
      </c>
      <c r="D727" s="62"/>
    </row>
    <row r="728" spans="1:4">
      <c r="A728" s="63">
        <f t="shared" si="4"/>
        <v>53</v>
      </c>
      <c r="B728" s="64">
        <v>15</v>
      </c>
      <c r="C728" s="64">
        <v>1</v>
      </c>
      <c r="D728" s="62"/>
    </row>
    <row r="729" spans="1:4">
      <c r="A729" s="63">
        <f t="shared" si="4"/>
        <v>53</v>
      </c>
      <c r="B729" s="64">
        <v>25</v>
      </c>
      <c r="C729" s="64">
        <v>1</v>
      </c>
      <c r="D729" s="62"/>
    </row>
    <row r="730" spans="1:4">
      <c r="A730" s="63">
        <f t="shared" si="4"/>
        <v>53</v>
      </c>
      <c r="B730" s="64">
        <v>50</v>
      </c>
      <c r="C730" s="64">
        <v>1</v>
      </c>
      <c r="D730" s="62"/>
    </row>
    <row r="731" spans="1:4">
      <c r="A731" s="63">
        <f t="shared" si="4"/>
        <v>53</v>
      </c>
      <c r="B731" s="64">
        <v>75</v>
      </c>
      <c r="C731" s="64">
        <v>1</v>
      </c>
      <c r="D731" s="62"/>
    </row>
    <row r="732" spans="1:4">
      <c r="A732" s="63">
        <f t="shared" si="4"/>
        <v>53</v>
      </c>
      <c r="B732" s="64">
        <v>100</v>
      </c>
      <c r="C732" s="64">
        <v>1</v>
      </c>
      <c r="D732" s="62"/>
    </row>
    <row r="733" spans="1:4">
      <c r="A733" s="63">
        <f t="shared" si="4"/>
        <v>54</v>
      </c>
      <c r="B733" s="64">
        <v>15</v>
      </c>
      <c r="C733" s="64">
        <v>1</v>
      </c>
      <c r="D733" s="62"/>
    </row>
    <row r="734" spans="1:4">
      <c r="A734" s="63">
        <f t="shared" si="4"/>
        <v>54</v>
      </c>
      <c r="B734" s="64">
        <v>25</v>
      </c>
      <c r="C734" s="64">
        <v>1</v>
      </c>
      <c r="D734" s="62"/>
    </row>
    <row r="735" spans="1:4">
      <c r="A735" s="63">
        <f t="shared" si="4"/>
        <v>54</v>
      </c>
      <c r="B735" s="64">
        <v>50</v>
      </c>
      <c r="C735" s="64">
        <v>1</v>
      </c>
      <c r="D735" s="62"/>
    </row>
    <row r="736" spans="1:4">
      <c r="A736" s="63">
        <f t="shared" si="4"/>
        <v>54</v>
      </c>
      <c r="B736" s="64">
        <v>75</v>
      </c>
      <c r="C736" s="64">
        <v>1</v>
      </c>
      <c r="D736" s="62"/>
    </row>
    <row r="737" spans="1:4">
      <c r="A737" s="63">
        <f t="shared" si="4"/>
        <v>54</v>
      </c>
      <c r="B737" s="64">
        <v>100</v>
      </c>
      <c r="C737" s="64">
        <v>1</v>
      </c>
      <c r="D737" s="62"/>
    </row>
    <row r="738" spans="1:4">
      <c r="A738" s="63">
        <f t="shared" si="4"/>
        <v>55</v>
      </c>
      <c r="B738" s="64">
        <v>15</v>
      </c>
      <c r="C738" s="64">
        <v>1</v>
      </c>
      <c r="D738" s="62"/>
    </row>
    <row r="739" spans="1:4">
      <c r="A739" s="63">
        <f t="shared" si="4"/>
        <v>55</v>
      </c>
      <c r="B739" s="64">
        <v>25</v>
      </c>
      <c r="C739" s="64">
        <v>1</v>
      </c>
      <c r="D739" s="62"/>
    </row>
    <row r="740" spans="1:4">
      <c r="A740" s="63">
        <f t="shared" si="4"/>
        <v>55</v>
      </c>
      <c r="B740" s="64">
        <v>50</v>
      </c>
      <c r="C740" s="64">
        <v>1</v>
      </c>
      <c r="D740" s="62"/>
    </row>
    <row r="741" spans="1:4">
      <c r="A741" s="63">
        <f t="shared" si="4"/>
        <v>55</v>
      </c>
      <c r="B741" s="64">
        <v>75</v>
      </c>
      <c r="C741" s="64">
        <v>1</v>
      </c>
      <c r="D741" s="62"/>
    </row>
    <row r="742" spans="1:4">
      <c r="A742" s="63">
        <f t="shared" si="4"/>
        <v>55</v>
      </c>
      <c r="B742" s="64">
        <v>100</v>
      </c>
      <c r="C742" s="64">
        <v>1</v>
      </c>
      <c r="D742" s="62"/>
    </row>
    <row r="743" spans="1:4">
      <c r="A743" s="63">
        <f t="shared" si="4"/>
        <v>56</v>
      </c>
      <c r="B743" s="64">
        <v>15</v>
      </c>
      <c r="C743" s="64">
        <v>1</v>
      </c>
      <c r="D743" s="62"/>
    </row>
    <row r="744" spans="1:4">
      <c r="A744" s="63">
        <f t="shared" si="4"/>
        <v>56</v>
      </c>
      <c r="B744" s="64">
        <v>25</v>
      </c>
      <c r="C744" s="64">
        <v>1</v>
      </c>
      <c r="D744" s="62"/>
    </row>
    <row r="745" spans="1:4">
      <c r="A745" s="63">
        <f t="shared" si="4"/>
        <v>56</v>
      </c>
      <c r="B745" s="64">
        <v>50</v>
      </c>
      <c r="C745" s="64">
        <v>1</v>
      </c>
      <c r="D745" s="62"/>
    </row>
    <row r="746" spans="1:4">
      <c r="A746" s="63">
        <f t="shared" si="4"/>
        <v>56</v>
      </c>
      <c r="B746" s="64">
        <v>75</v>
      </c>
      <c r="C746" s="64">
        <v>1</v>
      </c>
      <c r="D746" s="62"/>
    </row>
    <row r="747" spans="1:4">
      <c r="A747" s="63">
        <f t="shared" si="4"/>
        <v>56</v>
      </c>
      <c r="B747" s="64">
        <v>100</v>
      </c>
      <c r="C747" s="64">
        <v>1</v>
      </c>
      <c r="D747" s="62"/>
    </row>
    <row r="748" spans="1:4">
      <c r="A748" s="63">
        <f t="shared" si="4"/>
        <v>57</v>
      </c>
      <c r="B748" s="64">
        <v>15</v>
      </c>
      <c r="C748" s="64">
        <v>1</v>
      </c>
      <c r="D748" s="62"/>
    </row>
    <row r="749" spans="1:4">
      <c r="A749" s="63">
        <f t="shared" si="4"/>
        <v>57</v>
      </c>
      <c r="B749" s="64">
        <v>25</v>
      </c>
      <c r="C749" s="64">
        <v>1</v>
      </c>
      <c r="D749" s="62"/>
    </row>
    <row r="750" spans="1:4">
      <c r="A750" s="63">
        <f t="shared" si="4"/>
        <v>57</v>
      </c>
      <c r="B750" s="64">
        <v>50</v>
      </c>
      <c r="C750" s="64">
        <v>1</v>
      </c>
      <c r="D750" s="62"/>
    </row>
    <row r="751" spans="1:4">
      <c r="A751" s="63">
        <f t="shared" si="4"/>
        <v>57</v>
      </c>
      <c r="B751" s="64">
        <v>75</v>
      </c>
      <c r="C751" s="64">
        <v>1</v>
      </c>
      <c r="D751" s="62"/>
    </row>
    <row r="752" spans="1:4">
      <c r="A752" s="63">
        <f t="shared" si="4"/>
        <v>57</v>
      </c>
      <c r="B752" s="64">
        <v>100</v>
      </c>
      <c r="C752" s="64">
        <v>1</v>
      </c>
      <c r="D752" s="62"/>
    </row>
    <row r="753" spans="1:4">
      <c r="A753" s="63">
        <f t="shared" si="4"/>
        <v>58</v>
      </c>
      <c r="B753" s="64">
        <v>15</v>
      </c>
      <c r="C753" s="64">
        <v>1</v>
      </c>
      <c r="D753" s="62"/>
    </row>
    <row r="754" spans="1:4">
      <c r="A754" s="63">
        <f t="shared" si="4"/>
        <v>58</v>
      </c>
      <c r="B754" s="64">
        <v>25</v>
      </c>
      <c r="C754" s="64">
        <v>1</v>
      </c>
      <c r="D754" s="62"/>
    </row>
    <row r="755" spans="1:4">
      <c r="A755" s="63">
        <f t="shared" si="4"/>
        <v>58</v>
      </c>
      <c r="B755" s="64">
        <v>50</v>
      </c>
      <c r="C755" s="64">
        <v>1</v>
      </c>
      <c r="D755" s="62"/>
    </row>
    <row r="756" spans="1:4">
      <c r="A756" s="63">
        <f t="shared" si="4"/>
        <v>58</v>
      </c>
      <c r="B756" s="64">
        <v>75</v>
      </c>
      <c r="C756" s="64">
        <v>1</v>
      </c>
      <c r="D756" s="62"/>
    </row>
    <row r="757" spans="1:4">
      <c r="A757" s="63">
        <f t="shared" si="4"/>
        <v>58</v>
      </c>
      <c r="B757" s="64">
        <v>100</v>
      </c>
      <c r="C757" s="64">
        <v>1</v>
      </c>
      <c r="D757" s="62"/>
    </row>
    <row r="758" spans="1:4">
      <c r="A758" s="63">
        <f t="shared" si="4"/>
        <v>59</v>
      </c>
      <c r="B758" s="64">
        <v>15</v>
      </c>
      <c r="C758" s="64">
        <v>1</v>
      </c>
      <c r="D758" s="62"/>
    </row>
    <row r="759" spans="1:4">
      <c r="A759" s="63">
        <f t="shared" si="4"/>
        <v>59</v>
      </c>
      <c r="B759" s="64">
        <v>25</v>
      </c>
      <c r="C759" s="64">
        <v>1</v>
      </c>
      <c r="D759" s="62"/>
    </row>
    <row r="760" spans="1:4">
      <c r="A760" s="63">
        <f t="shared" si="4"/>
        <v>59</v>
      </c>
      <c r="B760" s="64">
        <v>50</v>
      </c>
      <c r="C760" s="64">
        <v>1</v>
      </c>
      <c r="D760" s="62"/>
    </row>
    <row r="761" spans="1:4">
      <c r="A761" s="63">
        <f t="shared" si="4"/>
        <v>59</v>
      </c>
      <c r="B761" s="64">
        <v>75</v>
      </c>
      <c r="C761" s="64">
        <v>1</v>
      </c>
      <c r="D761" s="62"/>
    </row>
    <row r="762" spans="1:4">
      <c r="A762" s="63">
        <f t="shared" si="4"/>
        <v>59</v>
      </c>
      <c r="B762" s="64">
        <v>100</v>
      </c>
      <c r="C762" s="64">
        <v>1</v>
      </c>
      <c r="D762" s="62"/>
    </row>
    <row r="763" spans="1:4">
      <c r="A763" s="63">
        <f t="shared" si="4"/>
        <v>60</v>
      </c>
      <c r="B763" s="64">
        <v>15</v>
      </c>
      <c r="C763" s="64">
        <v>1</v>
      </c>
      <c r="D763" s="62"/>
    </row>
    <row r="764" spans="1:4">
      <c r="A764" s="63">
        <f t="shared" si="4"/>
        <v>60</v>
      </c>
      <c r="B764" s="64">
        <v>25</v>
      </c>
      <c r="C764" s="64">
        <v>1</v>
      </c>
      <c r="D764" s="62"/>
    </row>
    <row r="765" spans="1:4">
      <c r="A765" s="63">
        <f t="shared" si="4"/>
        <v>60</v>
      </c>
      <c r="B765" s="64">
        <v>50</v>
      </c>
      <c r="C765" s="64">
        <v>1</v>
      </c>
      <c r="D765" s="62"/>
    </row>
    <row r="766" spans="1:4">
      <c r="A766" s="63">
        <f t="shared" si="4"/>
        <v>60</v>
      </c>
      <c r="B766" s="64">
        <v>75</v>
      </c>
      <c r="C766" s="64">
        <v>1</v>
      </c>
      <c r="D766" s="62"/>
    </row>
    <row r="767" spans="1:4">
      <c r="A767" s="63">
        <f t="shared" si="4"/>
        <v>60</v>
      </c>
      <c r="B767" s="64">
        <v>100</v>
      </c>
      <c r="C767" s="64">
        <v>1</v>
      </c>
      <c r="D767" s="62"/>
    </row>
    <row r="768" spans="1:4">
      <c r="A768" s="63">
        <f t="shared" si="4"/>
        <v>61</v>
      </c>
      <c r="B768" s="64">
        <v>15</v>
      </c>
      <c r="C768" s="64">
        <v>1</v>
      </c>
      <c r="D768" s="62"/>
    </row>
    <row r="769" spans="1:4">
      <c r="A769" s="63">
        <f t="shared" si="4"/>
        <v>61</v>
      </c>
      <c r="B769" s="64">
        <v>25</v>
      </c>
      <c r="C769" s="64">
        <v>1</v>
      </c>
      <c r="D769" s="62"/>
    </row>
    <row r="770" spans="1:4">
      <c r="A770" s="63">
        <f t="shared" si="4"/>
        <v>61</v>
      </c>
      <c r="B770" s="64">
        <v>50</v>
      </c>
      <c r="C770" s="64">
        <v>1</v>
      </c>
      <c r="D770" s="62"/>
    </row>
    <row r="771" spans="1:4">
      <c r="A771" s="63">
        <f t="shared" si="4"/>
        <v>61</v>
      </c>
      <c r="B771" s="64">
        <v>75</v>
      </c>
      <c r="C771" s="64">
        <v>1</v>
      </c>
      <c r="D771" s="62"/>
    </row>
    <row r="772" spans="1:4">
      <c r="A772" s="63">
        <f t="shared" si="4"/>
        <v>61</v>
      </c>
      <c r="B772" s="64">
        <v>100</v>
      </c>
      <c r="C772" s="64">
        <v>1</v>
      </c>
      <c r="D772" s="62"/>
    </row>
    <row r="773" spans="1:4">
      <c r="A773" s="63">
        <f t="shared" si="4"/>
        <v>62</v>
      </c>
      <c r="B773" s="64">
        <v>15</v>
      </c>
      <c r="C773" s="64">
        <v>1</v>
      </c>
      <c r="D773" s="62"/>
    </row>
    <row r="774" spans="1:4">
      <c r="A774" s="63">
        <f t="shared" si="4"/>
        <v>62</v>
      </c>
      <c r="B774" s="64">
        <v>25</v>
      </c>
      <c r="C774" s="64">
        <v>1</v>
      </c>
      <c r="D774" s="62"/>
    </row>
    <row r="775" spans="1:4">
      <c r="A775" s="63">
        <f t="shared" si="4"/>
        <v>62</v>
      </c>
      <c r="B775" s="64">
        <v>50</v>
      </c>
      <c r="C775" s="64">
        <v>1</v>
      </c>
      <c r="D775" s="62"/>
    </row>
    <row r="776" spans="1:4">
      <c r="A776" s="63">
        <f t="shared" si="4"/>
        <v>62</v>
      </c>
      <c r="B776" s="64">
        <v>75</v>
      </c>
      <c r="C776" s="64">
        <v>1</v>
      </c>
      <c r="D776" s="62"/>
    </row>
    <row r="777" spans="1:4">
      <c r="A777" s="63">
        <f t="shared" si="4"/>
        <v>62</v>
      </c>
      <c r="B777" s="64">
        <v>100</v>
      </c>
      <c r="C777" s="64">
        <v>1</v>
      </c>
      <c r="D777" s="62"/>
    </row>
    <row r="778" spans="1:4">
      <c r="A778" s="63">
        <f t="shared" si="4"/>
        <v>63</v>
      </c>
      <c r="B778" s="64">
        <v>15</v>
      </c>
      <c r="C778" s="64">
        <v>1</v>
      </c>
      <c r="D778" s="62"/>
    </row>
    <row r="779" spans="1:4">
      <c r="A779" s="63">
        <f t="shared" si="4"/>
        <v>63</v>
      </c>
      <c r="B779" s="64">
        <v>25</v>
      </c>
      <c r="C779" s="64">
        <v>1</v>
      </c>
      <c r="D779" s="62"/>
    </row>
    <row r="780" spans="1:4">
      <c r="A780" s="63">
        <f t="shared" si="4"/>
        <v>63</v>
      </c>
      <c r="B780" s="64">
        <v>50</v>
      </c>
      <c r="C780" s="64">
        <v>1</v>
      </c>
      <c r="D780" s="62"/>
    </row>
    <row r="781" spans="1:4">
      <c r="A781" s="63">
        <f t="shared" si="4"/>
        <v>63</v>
      </c>
      <c r="B781" s="64">
        <v>75</v>
      </c>
      <c r="C781" s="64">
        <v>1</v>
      </c>
      <c r="D781" s="62"/>
    </row>
    <row r="782" spans="1:4">
      <c r="A782" s="63">
        <f t="shared" si="4"/>
        <v>63</v>
      </c>
      <c r="B782" s="64">
        <v>100</v>
      </c>
      <c r="C782" s="64">
        <v>1</v>
      </c>
      <c r="D782" s="62"/>
    </row>
    <row r="783" spans="1:4">
      <c r="A783" s="63">
        <f t="shared" si="4"/>
        <v>64</v>
      </c>
      <c r="B783" s="64">
        <v>15</v>
      </c>
      <c r="C783" s="64">
        <v>1</v>
      </c>
      <c r="D783" s="62"/>
    </row>
    <row r="784" spans="1:4">
      <c r="A784" s="63">
        <f t="shared" si="4"/>
        <v>64</v>
      </c>
      <c r="B784" s="64">
        <v>25</v>
      </c>
      <c r="C784" s="64">
        <v>1</v>
      </c>
      <c r="D784" s="62"/>
    </row>
    <row r="785" spans="1:4">
      <c r="A785" s="63">
        <f t="shared" si="4"/>
        <v>64</v>
      </c>
      <c r="B785" s="64">
        <v>50</v>
      </c>
      <c r="C785" s="64">
        <v>1</v>
      </c>
      <c r="D785" s="62"/>
    </row>
    <row r="786" spans="1:4">
      <c r="A786" s="63">
        <f t="shared" si="4"/>
        <v>64</v>
      </c>
      <c r="B786" s="64">
        <v>75</v>
      </c>
      <c r="C786" s="64">
        <v>1</v>
      </c>
      <c r="D786" s="62"/>
    </row>
    <row r="787" spans="1:4">
      <c r="A787" s="63">
        <f t="shared" si="4"/>
        <v>64</v>
      </c>
      <c r="B787" s="64">
        <v>100</v>
      </c>
      <c r="C787" s="64">
        <v>1</v>
      </c>
      <c r="D787" s="62"/>
    </row>
    <row r="788" spans="1:4">
      <c r="A788" s="63">
        <f t="shared" ref="A788:A851" si="5">A783+1</f>
        <v>65</v>
      </c>
      <c r="B788" s="64">
        <v>15</v>
      </c>
      <c r="C788" s="64">
        <v>1</v>
      </c>
      <c r="D788" s="62"/>
    </row>
    <row r="789" spans="1:4">
      <c r="A789" s="63">
        <f t="shared" si="5"/>
        <v>65</v>
      </c>
      <c r="B789" s="64">
        <v>25</v>
      </c>
      <c r="C789" s="64">
        <v>1</v>
      </c>
      <c r="D789" s="62"/>
    </row>
    <row r="790" spans="1:4">
      <c r="A790" s="63">
        <f t="shared" si="5"/>
        <v>65</v>
      </c>
      <c r="B790" s="64">
        <v>50</v>
      </c>
      <c r="C790" s="64">
        <v>1</v>
      </c>
      <c r="D790" s="62"/>
    </row>
    <row r="791" spans="1:4">
      <c r="A791" s="63">
        <f t="shared" si="5"/>
        <v>65</v>
      </c>
      <c r="B791" s="64">
        <v>75</v>
      </c>
      <c r="C791" s="64">
        <v>1</v>
      </c>
      <c r="D791" s="62"/>
    </row>
    <row r="792" spans="1:4">
      <c r="A792" s="63">
        <f t="shared" si="5"/>
        <v>65</v>
      </c>
      <c r="B792" s="64">
        <v>100</v>
      </c>
      <c r="C792" s="64">
        <v>1</v>
      </c>
      <c r="D792" s="62"/>
    </row>
    <row r="793" spans="1:4">
      <c r="A793" s="63">
        <f t="shared" si="5"/>
        <v>66</v>
      </c>
      <c r="B793" s="64">
        <v>15</v>
      </c>
      <c r="C793" s="64">
        <v>1</v>
      </c>
      <c r="D793" s="62"/>
    </row>
    <row r="794" spans="1:4">
      <c r="A794" s="63">
        <f t="shared" si="5"/>
        <v>66</v>
      </c>
      <c r="B794" s="64">
        <v>25</v>
      </c>
      <c r="C794" s="64">
        <v>1</v>
      </c>
      <c r="D794" s="62"/>
    </row>
    <row r="795" spans="1:4">
      <c r="A795" s="63">
        <f t="shared" si="5"/>
        <v>66</v>
      </c>
      <c r="B795" s="64">
        <v>50</v>
      </c>
      <c r="C795" s="64">
        <v>1</v>
      </c>
      <c r="D795" s="62"/>
    </row>
    <row r="796" spans="1:4">
      <c r="A796" s="63">
        <f t="shared" si="5"/>
        <v>66</v>
      </c>
      <c r="B796" s="64">
        <v>75</v>
      </c>
      <c r="C796" s="64">
        <v>1</v>
      </c>
      <c r="D796" s="62"/>
    </row>
    <row r="797" spans="1:4">
      <c r="A797" s="63">
        <f t="shared" si="5"/>
        <v>66</v>
      </c>
      <c r="B797" s="64">
        <v>100</v>
      </c>
      <c r="C797" s="64">
        <v>1</v>
      </c>
      <c r="D797" s="62"/>
    </row>
    <row r="798" spans="1:4">
      <c r="A798" s="63">
        <f t="shared" si="5"/>
        <v>67</v>
      </c>
      <c r="B798" s="64">
        <v>15</v>
      </c>
      <c r="C798" s="64">
        <v>1</v>
      </c>
      <c r="D798" s="62"/>
    </row>
    <row r="799" spans="1:4">
      <c r="A799" s="63">
        <f t="shared" si="5"/>
        <v>67</v>
      </c>
      <c r="B799" s="64">
        <v>25</v>
      </c>
      <c r="C799" s="64">
        <v>1</v>
      </c>
      <c r="D799" s="62"/>
    </row>
    <row r="800" spans="1:4">
      <c r="A800" s="63">
        <f t="shared" si="5"/>
        <v>67</v>
      </c>
      <c r="B800" s="64">
        <v>50</v>
      </c>
      <c r="C800" s="64">
        <v>1</v>
      </c>
      <c r="D800" s="62"/>
    </row>
    <row r="801" spans="1:4">
      <c r="A801" s="63">
        <f t="shared" si="5"/>
        <v>67</v>
      </c>
      <c r="B801" s="64">
        <v>75</v>
      </c>
      <c r="C801" s="64">
        <v>1</v>
      </c>
      <c r="D801" s="62"/>
    </row>
    <row r="802" spans="1:4">
      <c r="A802" s="63">
        <f t="shared" si="5"/>
        <v>67</v>
      </c>
      <c r="B802" s="64">
        <v>100</v>
      </c>
      <c r="C802" s="64">
        <v>1</v>
      </c>
      <c r="D802" s="62"/>
    </row>
    <row r="803" spans="1:4">
      <c r="A803" s="63">
        <f t="shared" si="5"/>
        <v>68</v>
      </c>
      <c r="B803" s="64">
        <v>15</v>
      </c>
      <c r="C803" s="64">
        <v>1</v>
      </c>
      <c r="D803" s="62"/>
    </row>
    <row r="804" spans="1:4">
      <c r="A804" s="63">
        <f t="shared" si="5"/>
        <v>68</v>
      </c>
      <c r="B804" s="64">
        <v>25</v>
      </c>
      <c r="C804" s="64">
        <v>1</v>
      </c>
      <c r="D804" s="62"/>
    </row>
    <row r="805" spans="1:4">
      <c r="A805" s="63">
        <f t="shared" si="5"/>
        <v>68</v>
      </c>
      <c r="B805" s="64">
        <v>50</v>
      </c>
      <c r="C805" s="64">
        <v>1</v>
      </c>
      <c r="D805" s="62"/>
    </row>
    <row r="806" spans="1:4">
      <c r="A806" s="63">
        <f t="shared" si="5"/>
        <v>68</v>
      </c>
      <c r="B806" s="64">
        <v>75</v>
      </c>
      <c r="C806" s="64">
        <v>1</v>
      </c>
      <c r="D806" s="62"/>
    </row>
    <row r="807" spans="1:4">
      <c r="A807" s="63">
        <f t="shared" si="5"/>
        <v>68</v>
      </c>
      <c r="B807" s="64">
        <v>100</v>
      </c>
      <c r="C807" s="64">
        <v>1</v>
      </c>
      <c r="D807" s="62"/>
    </row>
    <row r="808" spans="1:4">
      <c r="A808" s="63">
        <f t="shared" si="5"/>
        <v>69</v>
      </c>
      <c r="B808" s="64">
        <v>15</v>
      </c>
      <c r="C808" s="64">
        <v>1</v>
      </c>
      <c r="D808" s="62"/>
    </row>
    <row r="809" spans="1:4">
      <c r="A809" s="63">
        <f t="shared" si="5"/>
        <v>69</v>
      </c>
      <c r="B809" s="64">
        <v>25</v>
      </c>
      <c r="C809" s="64">
        <v>1</v>
      </c>
      <c r="D809" s="62"/>
    </row>
    <row r="810" spans="1:4">
      <c r="A810" s="63">
        <f t="shared" si="5"/>
        <v>69</v>
      </c>
      <c r="B810" s="64">
        <v>50</v>
      </c>
      <c r="C810" s="64">
        <v>1</v>
      </c>
      <c r="D810" s="62"/>
    </row>
    <row r="811" spans="1:4">
      <c r="A811" s="63">
        <f t="shared" si="5"/>
        <v>69</v>
      </c>
      <c r="B811" s="64">
        <v>75</v>
      </c>
      <c r="C811" s="64">
        <v>1</v>
      </c>
      <c r="D811" s="62"/>
    </row>
    <row r="812" spans="1:4">
      <c r="A812" s="63">
        <f t="shared" si="5"/>
        <v>69</v>
      </c>
      <c r="B812" s="64">
        <v>100</v>
      </c>
      <c r="C812" s="64">
        <v>1</v>
      </c>
      <c r="D812" s="62"/>
    </row>
    <row r="813" spans="1:4">
      <c r="A813" s="63">
        <f t="shared" si="5"/>
        <v>70</v>
      </c>
      <c r="B813" s="64">
        <v>15</v>
      </c>
      <c r="C813" s="64">
        <v>1</v>
      </c>
      <c r="D813" s="62"/>
    </row>
    <row r="814" spans="1:4">
      <c r="A814" s="63">
        <f t="shared" si="5"/>
        <v>70</v>
      </c>
      <c r="B814" s="64">
        <v>25</v>
      </c>
      <c r="C814" s="64">
        <v>1</v>
      </c>
      <c r="D814" s="62"/>
    </row>
    <row r="815" spans="1:4">
      <c r="A815" s="63">
        <f t="shared" si="5"/>
        <v>70</v>
      </c>
      <c r="B815" s="64">
        <v>50</v>
      </c>
      <c r="C815" s="64">
        <v>1</v>
      </c>
      <c r="D815" s="62"/>
    </row>
    <row r="816" spans="1:4">
      <c r="A816" s="63">
        <f t="shared" si="5"/>
        <v>70</v>
      </c>
      <c r="B816" s="64">
        <v>75</v>
      </c>
      <c r="C816" s="64">
        <v>1</v>
      </c>
      <c r="D816" s="62"/>
    </row>
    <row r="817" spans="1:4">
      <c r="A817" s="63">
        <f t="shared" si="5"/>
        <v>70</v>
      </c>
      <c r="B817" s="64">
        <v>100</v>
      </c>
      <c r="C817" s="64">
        <v>1</v>
      </c>
      <c r="D817" s="62"/>
    </row>
    <row r="818" spans="1:4">
      <c r="A818" s="63">
        <f t="shared" si="5"/>
        <v>71</v>
      </c>
      <c r="B818" s="64">
        <v>15</v>
      </c>
      <c r="C818" s="64">
        <v>1</v>
      </c>
      <c r="D818" s="62"/>
    </row>
    <row r="819" spans="1:4">
      <c r="A819" s="63">
        <f t="shared" si="5"/>
        <v>71</v>
      </c>
      <c r="B819" s="64">
        <v>25</v>
      </c>
      <c r="C819" s="64">
        <v>1</v>
      </c>
      <c r="D819" s="62"/>
    </row>
    <row r="820" spans="1:4">
      <c r="A820" s="63">
        <f t="shared" si="5"/>
        <v>71</v>
      </c>
      <c r="B820" s="64">
        <v>50</v>
      </c>
      <c r="C820" s="64">
        <v>1</v>
      </c>
      <c r="D820" s="62"/>
    </row>
    <row r="821" spans="1:4">
      <c r="A821" s="63">
        <f t="shared" si="5"/>
        <v>71</v>
      </c>
      <c r="B821" s="64">
        <v>75</v>
      </c>
      <c r="C821" s="64">
        <v>1</v>
      </c>
      <c r="D821" s="62"/>
    </row>
    <row r="822" spans="1:4">
      <c r="A822" s="63">
        <f t="shared" si="5"/>
        <v>71</v>
      </c>
      <c r="B822" s="64">
        <v>100</v>
      </c>
      <c r="C822" s="64">
        <v>1</v>
      </c>
      <c r="D822" s="62"/>
    </row>
    <row r="823" spans="1:4">
      <c r="A823" s="63">
        <f t="shared" si="5"/>
        <v>72</v>
      </c>
      <c r="B823" s="64">
        <v>15</v>
      </c>
      <c r="C823" s="64">
        <v>1</v>
      </c>
      <c r="D823" s="62"/>
    </row>
    <row r="824" spans="1:4">
      <c r="A824" s="63">
        <f t="shared" si="5"/>
        <v>72</v>
      </c>
      <c r="B824" s="64">
        <v>25</v>
      </c>
      <c r="C824" s="64">
        <v>1</v>
      </c>
      <c r="D824" s="62"/>
    </row>
    <row r="825" spans="1:4">
      <c r="A825" s="63">
        <f t="shared" si="5"/>
        <v>72</v>
      </c>
      <c r="B825" s="64">
        <v>50</v>
      </c>
      <c r="C825" s="64">
        <v>1</v>
      </c>
      <c r="D825" s="62"/>
    </row>
    <row r="826" spans="1:4">
      <c r="A826" s="63">
        <f t="shared" si="5"/>
        <v>72</v>
      </c>
      <c r="B826" s="64">
        <v>75</v>
      </c>
      <c r="C826" s="64">
        <v>1</v>
      </c>
      <c r="D826" s="62"/>
    </row>
    <row r="827" spans="1:4">
      <c r="A827" s="63">
        <f t="shared" si="5"/>
        <v>72</v>
      </c>
      <c r="B827" s="64">
        <v>100</v>
      </c>
      <c r="C827" s="64">
        <v>1</v>
      </c>
      <c r="D827" s="62"/>
    </row>
    <row r="828" spans="1:4">
      <c r="A828" s="63">
        <f t="shared" si="5"/>
        <v>73</v>
      </c>
      <c r="B828" s="64">
        <v>15</v>
      </c>
      <c r="C828" s="64">
        <v>1</v>
      </c>
      <c r="D828" s="62"/>
    </row>
    <row r="829" spans="1:4">
      <c r="A829" s="63">
        <f t="shared" si="5"/>
        <v>73</v>
      </c>
      <c r="B829" s="64">
        <v>25</v>
      </c>
      <c r="C829" s="64">
        <v>1</v>
      </c>
      <c r="D829" s="62"/>
    </row>
    <row r="830" spans="1:4">
      <c r="A830" s="63">
        <f t="shared" si="5"/>
        <v>73</v>
      </c>
      <c r="B830" s="64">
        <v>50</v>
      </c>
      <c r="C830" s="64">
        <v>1</v>
      </c>
      <c r="D830" s="62"/>
    </row>
    <row r="831" spans="1:4">
      <c r="A831" s="63">
        <f t="shared" si="5"/>
        <v>73</v>
      </c>
      <c r="B831" s="64">
        <v>75</v>
      </c>
      <c r="C831" s="64">
        <v>1</v>
      </c>
      <c r="D831" s="62"/>
    </row>
    <row r="832" spans="1:4">
      <c r="A832" s="63">
        <f t="shared" si="5"/>
        <v>73</v>
      </c>
      <c r="B832" s="64">
        <v>100</v>
      </c>
      <c r="C832" s="64">
        <v>1</v>
      </c>
      <c r="D832" s="62"/>
    </row>
    <row r="833" spans="1:4">
      <c r="A833" s="63">
        <f t="shared" si="5"/>
        <v>74</v>
      </c>
      <c r="B833" s="64">
        <v>15</v>
      </c>
      <c r="C833" s="64">
        <v>1</v>
      </c>
      <c r="D833" s="62"/>
    </row>
    <row r="834" spans="1:4">
      <c r="A834" s="63">
        <f t="shared" si="5"/>
        <v>74</v>
      </c>
      <c r="B834" s="64">
        <v>25</v>
      </c>
      <c r="C834" s="64">
        <v>1</v>
      </c>
      <c r="D834" s="62"/>
    </row>
    <row r="835" spans="1:4">
      <c r="A835" s="63">
        <f t="shared" si="5"/>
        <v>74</v>
      </c>
      <c r="B835" s="64">
        <v>50</v>
      </c>
      <c r="C835" s="64">
        <v>1</v>
      </c>
      <c r="D835" s="62"/>
    </row>
    <row r="836" spans="1:4">
      <c r="A836" s="63">
        <f t="shared" si="5"/>
        <v>74</v>
      </c>
      <c r="B836" s="64">
        <v>75</v>
      </c>
      <c r="C836" s="64">
        <v>1</v>
      </c>
      <c r="D836" s="62"/>
    </row>
    <row r="837" spans="1:4">
      <c r="A837" s="63">
        <f t="shared" si="5"/>
        <v>74</v>
      </c>
      <c r="B837" s="64">
        <v>100</v>
      </c>
      <c r="C837" s="64">
        <v>1</v>
      </c>
      <c r="D837" s="62"/>
    </row>
    <row r="838" spans="1:4">
      <c r="A838" s="63">
        <f t="shared" si="5"/>
        <v>75</v>
      </c>
      <c r="B838" s="64">
        <v>15</v>
      </c>
      <c r="C838" s="64">
        <v>1</v>
      </c>
      <c r="D838" s="62"/>
    </row>
    <row r="839" spans="1:4">
      <c r="A839" s="63">
        <f t="shared" si="5"/>
        <v>75</v>
      </c>
      <c r="B839" s="64">
        <v>25</v>
      </c>
      <c r="C839" s="64">
        <v>1</v>
      </c>
      <c r="D839" s="62"/>
    </row>
    <row r="840" spans="1:4">
      <c r="A840" s="63">
        <f t="shared" si="5"/>
        <v>75</v>
      </c>
      <c r="B840" s="64">
        <v>50</v>
      </c>
      <c r="C840" s="64">
        <v>1</v>
      </c>
      <c r="D840" s="62"/>
    </row>
    <row r="841" spans="1:4">
      <c r="A841" s="63">
        <f t="shared" si="5"/>
        <v>75</v>
      </c>
      <c r="B841" s="64">
        <v>75</v>
      </c>
      <c r="C841" s="64">
        <v>1</v>
      </c>
      <c r="D841" s="62"/>
    </row>
    <row r="842" spans="1:4">
      <c r="A842" s="63">
        <f t="shared" si="5"/>
        <v>75</v>
      </c>
      <c r="B842" s="64">
        <v>100</v>
      </c>
      <c r="C842" s="64">
        <v>1</v>
      </c>
      <c r="D842" s="62"/>
    </row>
    <row r="843" spans="1:4">
      <c r="A843" s="63">
        <f t="shared" si="5"/>
        <v>76</v>
      </c>
      <c r="B843" s="64">
        <v>15</v>
      </c>
      <c r="C843" s="64">
        <v>1</v>
      </c>
      <c r="D843" s="62"/>
    </row>
    <row r="844" spans="1:4">
      <c r="A844" s="63">
        <f t="shared" si="5"/>
        <v>76</v>
      </c>
      <c r="B844" s="64">
        <v>25</v>
      </c>
      <c r="C844" s="64">
        <v>1</v>
      </c>
      <c r="D844" s="62"/>
    </row>
    <row r="845" spans="1:4">
      <c r="A845" s="63">
        <f t="shared" si="5"/>
        <v>76</v>
      </c>
      <c r="B845" s="64">
        <v>50</v>
      </c>
      <c r="C845" s="64">
        <v>1</v>
      </c>
      <c r="D845" s="62"/>
    </row>
    <row r="846" spans="1:4">
      <c r="A846" s="63">
        <f t="shared" si="5"/>
        <v>76</v>
      </c>
      <c r="B846" s="64">
        <v>75</v>
      </c>
      <c r="C846" s="64">
        <v>1</v>
      </c>
      <c r="D846" s="62"/>
    </row>
    <row r="847" spans="1:4">
      <c r="A847" s="63">
        <f t="shared" si="5"/>
        <v>76</v>
      </c>
      <c r="B847" s="64">
        <v>100</v>
      </c>
      <c r="C847" s="64">
        <v>1</v>
      </c>
      <c r="D847" s="62"/>
    </row>
    <row r="848" spans="1:4">
      <c r="A848" s="63">
        <f t="shared" si="5"/>
        <v>77</v>
      </c>
      <c r="B848" s="64">
        <v>15</v>
      </c>
      <c r="C848" s="64">
        <v>1</v>
      </c>
      <c r="D848" s="62"/>
    </row>
    <row r="849" spans="1:4">
      <c r="A849" s="63">
        <f t="shared" si="5"/>
        <v>77</v>
      </c>
      <c r="B849" s="64">
        <v>25</v>
      </c>
      <c r="C849" s="64">
        <v>1</v>
      </c>
      <c r="D849" s="62"/>
    </row>
    <row r="850" spans="1:4">
      <c r="A850" s="63">
        <f t="shared" si="5"/>
        <v>77</v>
      </c>
      <c r="B850" s="64">
        <v>50</v>
      </c>
      <c r="C850" s="64">
        <v>1</v>
      </c>
      <c r="D850" s="62"/>
    </row>
    <row r="851" spans="1:4">
      <c r="A851" s="63">
        <f t="shared" si="5"/>
        <v>77</v>
      </c>
      <c r="B851" s="64">
        <v>75</v>
      </c>
      <c r="C851" s="64">
        <v>1</v>
      </c>
      <c r="D851" s="62"/>
    </row>
    <row r="852" spans="1:4">
      <c r="A852" s="63">
        <f t="shared" ref="A852:A915" si="6">A847+1</f>
        <v>77</v>
      </c>
      <c r="B852" s="64">
        <v>100</v>
      </c>
      <c r="C852" s="64">
        <v>1</v>
      </c>
      <c r="D852" s="62"/>
    </row>
    <row r="853" spans="1:4">
      <c r="A853" s="63">
        <f t="shared" si="6"/>
        <v>78</v>
      </c>
      <c r="B853" s="64">
        <v>15</v>
      </c>
      <c r="C853" s="64">
        <v>1</v>
      </c>
      <c r="D853" s="62"/>
    </row>
    <row r="854" spans="1:4">
      <c r="A854" s="63">
        <f t="shared" si="6"/>
        <v>78</v>
      </c>
      <c r="B854" s="64">
        <v>25</v>
      </c>
      <c r="C854" s="64">
        <v>1</v>
      </c>
      <c r="D854" s="62"/>
    </row>
    <row r="855" spans="1:4">
      <c r="A855" s="63">
        <f t="shared" si="6"/>
        <v>78</v>
      </c>
      <c r="B855" s="64">
        <v>50</v>
      </c>
      <c r="C855" s="64">
        <v>1</v>
      </c>
      <c r="D855" s="62"/>
    </row>
    <row r="856" spans="1:4">
      <c r="A856" s="63">
        <f t="shared" si="6"/>
        <v>78</v>
      </c>
      <c r="B856" s="64">
        <v>75</v>
      </c>
      <c r="C856" s="64">
        <v>1</v>
      </c>
      <c r="D856" s="62"/>
    </row>
    <row r="857" spans="1:4">
      <c r="A857" s="63">
        <f t="shared" si="6"/>
        <v>78</v>
      </c>
      <c r="B857" s="64">
        <v>100</v>
      </c>
      <c r="C857" s="64">
        <v>1</v>
      </c>
      <c r="D857" s="62"/>
    </row>
    <row r="858" spans="1:4">
      <c r="A858" s="63">
        <f t="shared" si="6"/>
        <v>79</v>
      </c>
      <c r="B858" s="64">
        <v>15</v>
      </c>
      <c r="C858" s="64">
        <v>1</v>
      </c>
      <c r="D858" s="62"/>
    </row>
    <row r="859" spans="1:4">
      <c r="A859" s="63">
        <f t="shared" si="6"/>
        <v>79</v>
      </c>
      <c r="B859" s="64">
        <v>25</v>
      </c>
      <c r="C859" s="64">
        <v>1</v>
      </c>
      <c r="D859" s="62"/>
    </row>
    <row r="860" spans="1:4">
      <c r="A860" s="63">
        <f t="shared" si="6"/>
        <v>79</v>
      </c>
      <c r="B860" s="64">
        <v>50</v>
      </c>
      <c r="C860" s="64">
        <v>1</v>
      </c>
      <c r="D860" s="62"/>
    </row>
    <row r="861" spans="1:4">
      <c r="A861" s="63">
        <f t="shared" si="6"/>
        <v>79</v>
      </c>
      <c r="B861" s="64">
        <v>75</v>
      </c>
      <c r="C861" s="64">
        <v>1</v>
      </c>
      <c r="D861" s="62"/>
    </row>
    <row r="862" spans="1:4">
      <c r="A862" s="63">
        <f t="shared" si="6"/>
        <v>79</v>
      </c>
      <c r="B862" s="64">
        <v>100</v>
      </c>
      <c r="C862" s="64">
        <v>1</v>
      </c>
      <c r="D862" s="62"/>
    </row>
    <row r="863" spans="1:4">
      <c r="A863" s="63">
        <f t="shared" si="6"/>
        <v>80</v>
      </c>
      <c r="B863" s="64">
        <v>15</v>
      </c>
      <c r="C863" s="64">
        <v>1</v>
      </c>
      <c r="D863" s="62"/>
    </row>
    <row r="864" spans="1:4">
      <c r="A864" s="63">
        <f t="shared" si="6"/>
        <v>80</v>
      </c>
      <c r="B864" s="64">
        <v>25</v>
      </c>
      <c r="C864" s="64">
        <v>1</v>
      </c>
      <c r="D864" s="62"/>
    </row>
    <row r="865" spans="1:4">
      <c r="A865" s="63">
        <f t="shared" si="6"/>
        <v>80</v>
      </c>
      <c r="B865" s="64">
        <v>50</v>
      </c>
      <c r="C865" s="64">
        <v>1</v>
      </c>
      <c r="D865" s="62"/>
    </row>
    <row r="866" spans="1:4">
      <c r="A866" s="63">
        <f t="shared" si="6"/>
        <v>80</v>
      </c>
      <c r="B866" s="64">
        <v>75</v>
      </c>
      <c r="C866" s="64">
        <v>1</v>
      </c>
      <c r="D866" s="62"/>
    </row>
    <row r="867" spans="1:4">
      <c r="A867" s="63">
        <f t="shared" si="6"/>
        <v>80</v>
      </c>
      <c r="B867" s="64">
        <v>100</v>
      </c>
      <c r="C867" s="64">
        <v>1</v>
      </c>
      <c r="D867" s="62"/>
    </row>
    <row r="868" spans="1:4">
      <c r="A868" s="63">
        <f t="shared" si="6"/>
        <v>81</v>
      </c>
      <c r="B868" s="64">
        <v>15</v>
      </c>
      <c r="C868" s="64">
        <v>1</v>
      </c>
      <c r="D868" s="62"/>
    </row>
    <row r="869" spans="1:4">
      <c r="A869" s="63">
        <f t="shared" si="6"/>
        <v>81</v>
      </c>
      <c r="B869" s="64">
        <v>25</v>
      </c>
      <c r="C869" s="64">
        <v>1</v>
      </c>
      <c r="D869" s="62"/>
    </row>
    <row r="870" spans="1:4">
      <c r="A870" s="63">
        <f t="shared" si="6"/>
        <v>81</v>
      </c>
      <c r="B870" s="64">
        <v>50</v>
      </c>
      <c r="C870" s="64">
        <v>1</v>
      </c>
      <c r="D870" s="62"/>
    </row>
    <row r="871" spans="1:4">
      <c r="A871" s="63">
        <f t="shared" si="6"/>
        <v>81</v>
      </c>
      <c r="B871" s="64">
        <v>75</v>
      </c>
      <c r="C871" s="64">
        <v>1</v>
      </c>
      <c r="D871" s="62"/>
    </row>
    <row r="872" spans="1:4">
      <c r="A872" s="63">
        <f t="shared" si="6"/>
        <v>81</v>
      </c>
      <c r="B872" s="64">
        <v>100</v>
      </c>
      <c r="C872" s="64">
        <v>1</v>
      </c>
      <c r="D872" s="62"/>
    </row>
    <row r="873" spans="1:4">
      <c r="A873" s="63">
        <f t="shared" si="6"/>
        <v>82</v>
      </c>
      <c r="B873" s="64">
        <v>15</v>
      </c>
      <c r="C873" s="64">
        <v>1</v>
      </c>
      <c r="D873" s="62"/>
    </row>
    <row r="874" spans="1:4">
      <c r="A874" s="63">
        <f t="shared" si="6"/>
        <v>82</v>
      </c>
      <c r="B874" s="64">
        <v>25</v>
      </c>
      <c r="C874" s="64">
        <v>1</v>
      </c>
      <c r="D874" s="62"/>
    </row>
    <row r="875" spans="1:4">
      <c r="A875" s="63">
        <f t="shared" si="6"/>
        <v>82</v>
      </c>
      <c r="B875" s="64">
        <v>50</v>
      </c>
      <c r="C875" s="64">
        <v>1</v>
      </c>
      <c r="D875" s="62"/>
    </row>
    <row r="876" spans="1:4">
      <c r="A876" s="63">
        <f t="shared" si="6"/>
        <v>82</v>
      </c>
      <c r="B876" s="64">
        <v>75</v>
      </c>
      <c r="C876" s="64">
        <v>1</v>
      </c>
      <c r="D876" s="62"/>
    </row>
    <row r="877" spans="1:4">
      <c r="A877" s="63">
        <f t="shared" si="6"/>
        <v>82</v>
      </c>
      <c r="B877" s="64">
        <v>100</v>
      </c>
      <c r="C877" s="64">
        <v>1</v>
      </c>
      <c r="D877" s="62"/>
    </row>
    <row r="878" spans="1:4">
      <c r="A878" s="63">
        <f t="shared" si="6"/>
        <v>83</v>
      </c>
      <c r="B878" s="64">
        <v>15</v>
      </c>
      <c r="C878" s="64">
        <v>1</v>
      </c>
      <c r="D878" s="62"/>
    </row>
    <row r="879" spans="1:4">
      <c r="A879" s="63">
        <f t="shared" si="6"/>
        <v>83</v>
      </c>
      <c r="B879" s="64">
        <v>25</v>
      </c>
      <c r="C879" s="64">
        <v>1</v>
      </c>
      <c r="D879" s="62"/>
    </row>
    <row r="880" spans="1:4">
      <c r="A880" s="63">
        <f t="shared" si="6"/>
        <v>83</v>
      </c>
      <c r="B880" s="64">
        <v>50</v>
      </c>
      <c r="C880" s="64">
        <v>1</v>
      </c>
      <c r="D880" s="62"/>
    </row>
    <row r="881" spans="1:4">
      <c r="A881" s="63">
        <f t="shared" si="6"/>
        <v>83</v>
      </c>
      <c r="B881" s="64">
        <v>75</v>
      </c>
      <c r="C881" s="64">
        <v>1</v>
      </c>
      <c r="D881" s="62"/>
    </row>
    <row r="882" spans="1:4">
      <c r="A882" s="63">
        <f t="shared" si="6"/>
        <v>83</v>
      </c>
      <c r="B882" s="64">
        <v>100</v>
      </c>
      <c r="C882" s="64">
        <v>1</v>
      </c>
      <c r="D882" s="62"/>
    </row>
    <row r="883" spans="1:4">
      <c r="A883" s="63">
        <f t="shared" si="6"/>
        <v>84</v>
      </c>
      <c r="B883" s="64">
        <v>15</v>
      </c>
      <c r="C883" s="64">
        <v>1</v>
      </c>
      <c r="D883" s="62"/>
    </row>
    <row r="884" spans="1:4">
      <c r="A884" s="63">
        <f t="shared" si="6"/>
        <v>84</v>
      </c>
      <c r="B884" s="64">
        <v>25</v>
      </c>
      <c r="C884" s="64">
        <v>1</v>
      </c>
      <c r="D884" s="62"/>
    </row>
    <row r="885" spans="1:4">
      <c r="A885" s="63">
        <f t="shared" si="6"/>
        <v>84</v>
      </c>
      <c r="B885" s="64">
        <v>50</v>
      </c>
      <c r="C885" s="64">
        <v>1</v>
      </c>
      <c r="D885" s="62"/>
    </row>
    <row r="886" spans="1:4">
      <c r="A886" s="63">
        <f t="shared" si="6"/>
        <v>84</v>
      </c>
      <c r="B886" s="64">
        <v>75</v>
      </c>
      <c r="C886" s="64">
        <v>1</v>
      </c>
      <c r="D886" s="62"/>
    </row>
    <row r="887" spans="1:4">
      <c r="A887" s="63">
        <f t="shared" si="6"/>
        <v>84</v>
      </c>
      <c r="B887" s="64">
        <v>100</v>
      </c>
      <c r="C887" s="64">
        <v>1</v>
      </c>
      <c r="D887" s="62"/>
    </row>
    <row r="888" spans="1:4">
      <c r="A888" s="63">
        <f t="shared" si="6"/>
        <v>85</v>
      </c>
      <c r="B888" s="64">
        <v>15</v>
      </c>
      <c r="C888" s="64">
        <v>1</v>
      </c>
      <c r="D888" s="62"/>
    </row>
    <row r="889" spans="1:4">
      <c r="A889" s="63">
        <f t="shared" si="6"/>
        <v>85</v>
      </c>
      <c r="B889" s="64">
        <v>25</v>
      </c>
      <c r="C889" s="64">
        <v>1</v>
      </c>
      <c r="D889" s="62"/>
    </row>
    <row r="890" spans="1:4">
      <c r="A890" s="63">
        <f t="shared" si="6"/>
        <v>85</v>
      </c>
      <c r="B890" s="64">
        <v>50</v>
      </c>
      <c r="C890" s="64">
        <v>1</v>
      </c>
      <c r="D890" s="62"/>
    </row>
    <row r="891" spans="1:4">
      <c r="A891" s="63">
        <f t="shared" si="6"/>
        <v>85</v>
      </c>
      <c r="B891" s="64">
        <v>75</v>
      </c>
      <c r="C891" s="64">
        <v>1</v>
      </c>
      <c r="D891" s="62"/>
    </row>
    <row r="892" spans="1:4">
      <c r="A892" s="63">
        <f t="shared" si="6"/>
        <v>85</v>
      </c>
      <c r="B892" s="64">
        <v>100</v>
      </c>
      <c r="C892" s="64">
        <v>1</v>
      </c>
      <c r="D892" s="62"/>
    </row>
    <row r="893" spans="1:4">
      <c r="A893" s="63">
        <f t="shared" si="6"/>
        <v>86</v>
      </c>
      <c r="B893" s="64">
        <v>15</v>
      </c>
      <c r="C893" s="64">
        <v>1</v>
      </c>
      <c r="D893" s="62"/>
    </row>
    <row r="894" spans="1:4">
      <c r="A894" s="63">
        <f t="shared" si="6"/>
        <v>86</v>
      </c>
      <c r="B894" s="64">
        <v>25</v>
      </c>
      <c r="C894" s="64">
        <v>1</v>
      </c>
      <c r="D894" s="62"/>
    </row>
    <row r="895" spans="1:4">
      <c r="A895" s="63">
        <f t="shared" si="6"/>
        <v>86</v>
      </c>
      <c r="B895" s="64">
        <v>50</v>
      </c>
      <c r="C895" s="64">
        <v>1</v>
      </c>
      <c r="D895" s="62"/>
    </row>
    <row r="896" spans="1:4">
      <c r="A896" s="63">
        <f t="shared" si="6"/>
        <v>86</v>
      </c>
      <c r="B896" s="64">
        <v>75</v>
      </c>
      <c r="C896" s="64">
        <v>1</v>
      </c>
      <c r="D896" s="62"/>
    </row>
    <row r="897" spans="1:4">
      <c r="A897" s="63">
        <f t="shared" si="6"/>
        <v>86</v>
      </c>
      <c r="B897" s="64">
        <v>100</v>
      </c>
      <c r="C897" s="64">
        <v>1</v>
      </c>
      <c r="D897" s="62"/>
    </row>
    <row r="898" spans="1:4">
      <c r="A898" s="63">
        <f t="shared" si="6"/>
        <v>87</v>
      </c>
      <c r="B898" s="64">
        <v>15</v>
      </c>
      <c r="C898" s="64">
        <v>1</v>
      </c>
      <c r="D898" s="62"/>
    </row>
    <row r="899" spans="1:4">
      <c r="A899" s="63">
        <f t="shared" si="6"/>
        <v>87</v>
      </c>
      <c r="B899" s="64">
        <v>25</v>
      </c>
      <c r="C899" s="64">
        <v>1</v>
      </c>
      <c r="D899" s="62"/>
    </row>
    <row r="900" spans="1:4">
      <c r="A900" s="63">
        <f t="shared" si="6"/>
        <v>87</v>
      </c>
      <c r="B900" s="64">
        <v>50</v>
      </c>
      <c r="C900" s="64">
        <v>1</v>
      </c>
      <c r="D900" s="62"/>
    </row>
    <row r="901" spans="1:4">
      <c r="A901" s="63">
        <f t="shared" si="6"/>
        <v>87</v>
      </c>
      <c r="B901" s="64">
        <v>75</v>
      </c>
      <c r="C901" s="64">
        <v>1</v>
      </c>
      <c r="D901" s="62"/>
    </row>
    <row r="902" spans="1:4">
      <c r="A902" s="63">
        <f t="shared" si="6"/>
        <v>87</v>
      </c>
      <c r="B902" s="64">
        <v>100</v>
      </c>
      <c r="C902" s="64">
        <v>1</v>
      </c>
      <c r="D902" s="62"/>
    </row>
    <row r="903" spans="1:4">
      <c r="A903" s="63">
        <f t="shared" si="6"/>
        <v>88</v>
      </c>
      <c r="B903" s="64">
        <v>15</v>
      </c>
      <c r="C903" s="64">
        <v>1</v>
      </c>
      <c r="D903" s="62"/>
    </row>
    <row r="904" spans="1:4">
      <c r="A904" s="63">
        <f t="shared" si="6"/>
        <v>88</v>
      </c>
      <c r="B904" s="64">
        <v>25</v>
      </c>
      <c r="C904" s="64">
        <v>1</v>
      </c>
      <c r="D904" s="62"/>
    </row>
    <row r="905" spans="1:4">
      <c r="A905" s="63">
        <f t="shared" si="6"/>
        <v>88</v>
      </c>
      <c r="B905" s="64">
        <v>50</v>
      </c>
      <c r="C905" s="64">
        <v>1</v>
      </c>
      <c r="D905" s="62"/>
    </row>
    <row r="906" spans="1:4">
      <c r="A906" s="63">
        <f t="shared" si="6"/>
        <v>88</v>
      </c>
      <c r="B906" s="64">
        <v>75</v>
      </c>
      <c r="C906" s="64">
        <v>1</v>
      </c>
      <c r="D906" s="62"/>
    </row>
    <row r="907" spans="1:4">
      <c r="A907" s="63">
        <f t="shared" si="6"/>
        <v>88</v>
      </c>
      <c r="B907" s="64">
        <v>100</v>
      </c>
      <c r="C907" s="64">
        <v>1</v>
      </c>
      <c r="D907" s="62"/>
    </row>
    <row r="908" spans="1:4">
      <c r="A908" s="63">
        <f t="shared" si="6"/>
        <v>89</v>
      </c>
      <c r="B908" s="64">
        <v>15</v>
      </c>
      <c r="C908" s="64">
        <v>1</v>
      </c>
      <c r="D908" s="62"/>
    </row>
    <row r="909" spans="1:4">
      <c r="A909" s="63">
        <f t="shared" si="6"/>
        <v>89</v>
      </c>
      <c r="B909" s="64">
        <v>25</v>
      </c>
      <c r="C909" s="64">
        <v>1</v>
      </c>
      <c r="D909" s="62"/>
    </row>
    <row r="910" spans="1:4">
      <c r="A910" s="63">
        <f t="shared" si="6"/>
        <v>89</v>
      </c>
      <c r="B910" s="64">
        <v>50</v>
      </c>
      <c r="C910" s="64">
        <v>1</v>
      </c>
      <c r="D910" s="62"/>
    </row>
    <row r="911" spans="1:4">
      <c r="A911" s="63">
        <f t="shared" si="6"/>
        <v>89</v>
      </c>
      <c r="B911" s="64">
        <v>75</v>
      </c>
      <c r="C911" s="64">
        <v>1</v>
      </c>
      <c r="D911" s="62"/>
    </row>
    <row r="912" spans="1:4">
      <c r="A912" s="63">
        <f t="shared" si="6"/>
        <v>89</v>
      </c>
      <c r="B912" s="64">
        <v>100</v>
      </c>
      <c r="C912" s="64">
        <v>1</v>
      </c>
      <c r="D912" s="62"/>
    </row>
    <row r="913" spans="1:4">
      <c r="A913" s="63">
        <f t="shared" si="6"/>
        <v>90</v>
      </c>
      <c r="B913" s="64">
        <v>15</v>
      </c>
      <c r="C913" s="64">
        <v>1</v>
      </c>
      <c r="D913" s="62"/>
    </row>
    <row r="914" spans="1:4">
      <c r="A914" s="63">
        <f t="shared" si="6"/>
        <v>90</v>
      </c>
      <c r="B914" s="64">
        <v>25</v>
      </c>
      <c r="C914" s="64">
        <v>1</v>
      </c>
      <c r="D914" s="62"/>
    </row>
    <row r="915" spans="1:4">
      <c r="A915" s="63">
        <f t="shared" si="6"/>
        <v>90</v>
      </c>
      <c r="B915" s="64">
        <v>50</v>
      </c>
      <c r="C915" s="64">
        <v>1</v>
      </c>
      <c r="D915" s="62"/>
    </row>
    <row r="916" spans="1:4">
      <c r="A916" s="63">
        <f t="shared" ref="A916:A979" si="7">A911+1</f>
        <v>90</v>
      </c>
      <c r="B916" s="64">
        <v>75</v>
      </c>
      <c r="C916" s="64">
        <v>1</v>
      </c>
      <c r="D916" s="62"/>
    </row>
    <row r="917" spans="1:4">
      <c r="A917" s="63">
        <f t="shared" si="7"/>
        <v>90</v>
      </c>
      <c r="B917" s="64">
        <v>100</v>
      </c>
      <c r="C917" s="64">
        <v>1</v>
      </c>
      <c r="D917" s="62"/>
    </row>
    <row r="918" spans="1:4">
      <c r="A918" s="63">
        <f t="shared" si="7"/>
        <v>91</v>
      </c>
      <c r="B918" s="64">
        <v>15</v>
      </c>
      <c r="C918" s="64">
        <v>1</v>
      </c>
      <c r="D918" s="62"/>
    </row>
    <row r="919" spans="1:4">
      <c r="A919" s="63">
        <f t="shared" si="7"/>
        <v>91</v>
      </c>
      <c r="B919" s="64">
        <v>25</v>
      </c>
      <c r="C919" s="64">
        <v>1</v>
      </c>
      <c r="D919" s="62"/>
    </row>
    <row r="920" spans="1:4">
      <c r="A920" s="63">
        <f t="shared" si="7"/>
        <v>91</v>
      </c>
      <c r="B920" s="64">
        <v>50</v>
      </c>
      <c r="C920" s="64">
        <v>1</v>
      </c>
      <c r="D920" s="62"/>
    </row>
    <row r="921" spans="1:4">
      <c r="A921" s="63">
        <f t="shared" si="7"/>
        <v>91</v>
      </c>
      <c r="B921" s="64">
        <v>75</v>
      </c>
      <c r="C921" s="64">
        <v>1</v>
      </c>
      <c r="D921" s="62"/>
    </row>
    <row r="922" spans="1:4">
      <c r="A922" s="63">
        <f t="shared" si="7"/>
        <v>91</v>
      </c>
      <c r="B922" s="64">
        <v>100</v>
      </c>
      <c r="C922" s="64">
        <v>1</v>
      </c>
      <c r="D922" s="62"/>
    </row>
    <row r="923" spans="1:4">
      <c r="A923" s="63">
        <f t="shared" si="7"/>
        <v>92</v>
      </c>
      <c r="B923" s="64">
        <v>15</v>
      </c>
      <c r="C923" s="64">
        <v>1</v>
      </c>
      <c r="D923" s="62"/>
    </row>
    <row r="924" spans="1:4">
      <c r="A924" s="63">
        <f t="shared" si="7"/>
        <v>92</v>
      </c>
      <c r="B924" s="64">
        <v>25</v>
      </c>
      <c r="C924" s="64">
        <v>1</v>
      </c>
      <c r="D924" s="62"/>
    </row>
    <row r="925" spans="1:4">
      <c r="A925" s="63">
        <f t="shared" si="7"/>
        <v>92</v>
      </c>
      <c r="B925" s="64">
        <v>50</v>
      </c>
      <c r="C925" s="64">
        <v>1</v>
      </c>
      <c r="D925" s="62"/>
    </row>
    <row r="926" spans="1:4">
      <c r="A926" s="63">
        <f t="shared" si="7"/>
        <v>92</v>
      </c>
      <c r="B926" s="64">
        <v>75</v>
      </c>
      <c r="C926" s="64">
        <v>1</v>
      </c>
      <c r="D926" s="62"/>
    </row>
    <row r="927" spans="1:4">
      <c r="A927" s="63">
        <f t="shared" si="7"/>
        <v>92</v>
      </c>
      <c r="B927" s="64">
        <v>100</v>
      </c>
      <c r="C927" s="64">
        <v>1</v>
      </c>
      <c r="D927" s="62"/>
    </row>
    <row r="928" spans="1:4">
      <c r="A928" s="63">
        <f t="shared" si="7"/>
        <v>93</v>
      </c>
      <c r="B928" s="64">
        <v>15</v>
      </c>
      <c r="C928" s="64">
        <v>1</v>
      </c>
      <c r="D928" s="62"/>
    </row>
    <row r="929" spans="1:4">
      <c r="A929" s="63">
        <f t="shared" si="7"/>
        <v>93</v>
      </c>
      <c r="B929" s="64">
        <v>25</v>
      </c>
      <c r="C929" s="64">
        <v>1</v>
      </c>
      <c r="D929" s="62"/>
    </row>
    <row r="930" spans="1:4">
      <c r="A930" s="63">
        <f t="shared" si="7"/>
        <v>93</v>
      </c>
      <c r="B930" s="64">
        <v>50</v>
      </c>
      <c r="C930" s="64">
        <v>1</v>
      </c>
      <c r="D930" s="62"/>
    </row>
    <row r="931" spans="1:4">
      <c r="A931" s="63">
        <f t="shared" si="7"/>
        <v>93</v>
      </c>
      <c r="B931" s="64">
        <v>75</v>
      </c>
      <c r="C931" s="64">
        <v>1</v>
      </c>
      <c r="D931" s="62"/>
    </row>
    <row r="932" spans="1:4">
      <c r="A932" s="63">
        <f t="shared" si="7"/>
        <v>93</v>
      </c>
      <c r="B932" s="64">
        <v>100</v>
      </c>
      <c r="C932" s="64">
        <v>1</v>
      </c>
      <c r="D932" s="62"/>
    </row>
    <row r="933" spans="1:4">
      <c r="A933" s="63">
        <f t="shared" si="7"/>
        <v>94</v>
      </c>
      <c r="B933" s="64">
        <v>15</v>
      </c>
      <c r="C933" s="64">
        <v>1</v>
      </c>
      <c r="D933" s="62"/>
    </row>
    <row r="934" spans="1:4">
      <c r="A934" s="63">
        <f t="shared" si="7"/>
        <v>94</v>
      </c>
      <c r="B934" s="64">
        <v>25</v>
      </c>
      <c r="C934" s="64">
        <v>1</v>
      </c>
      <c r="D934" s="62"/>
    </row>
    <row r="935" spans="1:4">
      <c r="A935" s="63">
        <f t="shared" si="7"/>
        <v>94</v>
      </c>
      <c r="B935" s="64">
        <v>50</v>
      </c>
      <c r="C935" s="64">
        <v>1</v>
      </c>
      <c r="D935" s="62"/>
    </row>
    <row r="936" spans="1:4">
      <c r="A936" s="63">
        <f t="shared" si="7"/>
        <v>94</v>
      </c>
      <c r="B936" s="64">
        <v>75</v>
      </c>
      <c r="C936" s="64">
        <v>1</v>
      </c>
      <c r="D936" s="62"/>
    </row>
    <row r="937" spans="1:4">
      <c r="A937" s="63">
        <f t="shared" si="7"/>
        <v>94</v>
      </c>
      <c r="B937" s="64">
        <v>100</v>
      </c>
      <c r="C937" s="64">
        <v>1</v>
      </c>
      <c r="D937" s="62"/>
    </row>
    <row r="938" spans="1:4">
      <c r="A938" s="63">
        <f t="shared" si="7"/>
        <v>95</v>
      </c>
      <c r="B938" s="64">
        <v>15</v>
      </c>
      <c r="C938" s="64">
        <v>1</v>
      </c>
      <c r="D938" s="62"/>
    </row>
    <row r="939" spans="1:4">
      <c r="A939" s="63">
        <f t="shared" si="7"/>
        <v>95</v>
      </c>
      <c r="B939" s="64">
        <v>25</v>
      </c>
      <c r="C939" s="64">
        <v>1</v>
      </c>
      <c r="D939" s="62"/>
    </row>
    <row r="940" spans="1:4">
      <c r="A940" s="63">
        <f t="shared" si="7"/>
        <v>95</v>
      </c>
      <c r="B940" s="64">
        <v>50</v>
      </c>
      <c r="C940" s="64">
        <v>1</v>
      </c>
      <c r="D940" s="62"/>
    </row>
    <row r="941" spans="1:4">
      <c r="A941" s="63">
        <f t="shared" si="7"/>
        <v>95</v>
      </c>
      <c r="B941" s="64">
        <v>75</v>
      </c>
      <c r="C941" s="64">
        <v>1</v>
      </c>
      <c r="D941" s="62"/>
    </row>
    <row r="942" spans="1:4">
      <c r="A942" s="63">
        <f t="shared" si="7"/>
        <v>95</v>
      </c>
      <c r="B942" s="64">
        <v>100</v>
      </c>
      <c r="C942" s="64">
        <v>1</v>
      </c>
      <c r="D942" s="62"/>
    </row>
    <row r="943" spans="1:4">
      <c r="A943" s="63">
        <f t="shared" si="7"/>
        <v>96</v>
      </c>
      <c r="B943" s="64">
        <v>15</v>
      </c>
      <c r="C943" s="64">
        <v>1</v>
      </c>
      <c r="D943" s="62"/>
    </row>
    <row r="944" spans="1:4">
      <c r="A944" s="63">
        <f t="shared" si="7"/>
        <v>96</v>
      </c>
      <c r="B944" s="64">
        <v>25</v>
      </c>
      <c r="C944" s="64">
        <v>1</v>
      </c>
      <c r="D944" s="62"/>
    </row>
    <row r="945" spans="1:4">
      <c r="A945" s="63">
        <f t="shared" si="7"/>
        <v>96</v>
      </c>
      <c r="B945" s="64">
        <v>50</v>
      </c>
      <c r="C945" s="64">
        <v>1</v>
      </c>
      <c r="D945" s="62"/>
    </row>
    <row r="946" spans="1:4">
      <c r="A946" s="63">
        <f t="shared" si="7"/>
        <v>96</v>
      </c>
      <c r="B946" s="64">
        <v>75</v>
      </c>
      <c r="C946" s="64">
        <v>1</v>
      </c>
      <c r="D946" s="62"/>
    </row>
    <row r="947" spans="1:4">
      <c r="A947" s="63">
        <f t="shared" si="7"/>
        <v>96</v>
      </c>
      <c r="B947" s="64">
        <v>100</v>
      </c>
      <c r="C947" s="64">
        <v>1</v>
      </c>
      <c r="D947" s="62"/>
    </row>
    <row r="948" spans="1:4">
      <c r="A948" s="63">
        <f t="shared" si="7"/>
        <v>97</v>
      </c>
      <c r="B948" s="64">
        <v>15</v>
      </c>
      <c r="C948" s="64">
        <v>1</v>
      </c>
      <c r="D948" s="62"/>
    </row>
    <row r="949" spans="1:4">
      <c r="A949" s="63">
        <f t="shared" si="7"/>
        <v>97</v>
      </c>
      <c r="B949" s="64">
        <v>25</v>
      </c>
      <c r="C949" s="64">
        <v>1</v>
      </c>
      <c r="D949" s="62"/>
    </row>
    <row r="950" spans="1:4">
      <c r="A950" s="63">
        <f t="shared" si="7"/>
        <v>97</v>
      </c>
      <c r="B950" s="64">
        <v>50</v>
      </c>
      <c r="C950" s="64">
        <v>1</v>
      </c>
      <c r="D950" s="62"/>
    </row>
    <row r="951" spans="1:4">
      <c r="A951" s="63">
        <f t="shared" si="7"/>
        <v>97</v>
      </c>
      <c r="B951" s="64">
        <v>75</v>
      </c>
      <c r="C951" s="64">
        <v>1</v>
      </c>
      <c r="D951" s="62"/>
    </row>
    <row r="952" spans="1:4">
      <c r="A952" s="63">
        <f t="shared" si="7"/>
        <v>97</v>
      </c>
      <c r="B952" s="64">
        <v>100</v>
      </c>
      <c r="C952" s="64">
        <v>1</v>
      </c>
      <c r="D952" s="62"/>
    </row>
    <row r="953" spans="1:4">
      <c r="A953" s="63">
        <f t="shared" si="7"/>
        <v>98</v>
      </c>
      <c r="B953" s="64">
        <v>15</v>
      </c>
      <c r="C953" s="64">
        <v>1</v>
      </c>
      <c r="D953" s="62"/>
    </row>
    <row r="954" spans="1:4">
      <c r="A954" s="63">
        <f t="shared" si="7"/>
        <v>98</v>
      </c>
      <c r="B954" s="64">
        <v>25</v>
      </c>
      <c r="C954" s="64">
        <v>1</v>
      </c>
      <c r="D954" s="62"/>
    </row>
    <row r="955" spans="1:4">
      <c r="A955" s="63">
        <f t="shared" si="7"/>
        <v>98</v>
      </c>
      <c r="B955" s="64">
        <v>50</v>
      </c>
      <c r="C955" s="64">
        <v>1</v>
      </c>
      <c r="D955" s="62"/>
    </row>
    <row r="956" spans="1:4">
      <c r="A956" s="63">
        <f t="shared" si="7"/>
        <v>98</v>
      </c>
      <c r="B956" s="64">
        <v>75</v>
      </c>
      <c r="C956" s="64">
        <v>1</v>
      </c>
      <c r="D956" s="62"/>
    </row>
    <row r="957" spans="1:4">
      <c r="A957" s="63">
        <f t="shared" si="7"/>
        <v>98</v>
      </c>
      <c r="B957" s="64">
        <v>100</v>
      </c>
      <c r="C957" s="64">
        <v>1</v>
      </c>
      <c r="D957" s="62"/>
    </row>
    <row r="958" spans="1:4">
      <c r="A958" s="63">
        <f t="shared" si="7"/>
        <v>99</v>
      </c>
      <c r="B958" s="64">
        <v>15</v>
      </c>
      <c r="C958" s="64">
        <v>1</v>
      </c>
      <c r="D958" s="62"/>
    </row>
    <row r="959" spans="1:4">
      <c r="A959" s="63">
        <f t="shared" si="7"/>
        <v>99</v>
      </c>
      <c r="B959" s="64">
        <v>25</v>
      </c>
      <c r="C959" s="64">
        <v>1</v>
      </c>
      <c r="D959" s="62"/>
    </row>
    <row r="960" spans="1:4">
      <c r="A960" s="63">
        <f t="shared" si="7"/>
        <v>99</v>
      </c>
      <c r="B960" s="64">
        <v>50</v>
      </c>
      <c r="C960" s="64">
        <v>1</v>
      </c>
      <c r="D960" s="62"/>
    </row>
    <row r="961" spans="1:4">
      <c r="A961" s="63">
        <f t="shared" si="7"/>
        <v>99</v>
      </c>
      <c r="B961" s="64">
        <v>75</v>
      </c>
      <c r="C961" s="64">
        <v>1</v>
      </c>
      <c r="D961" s="62"/>
    </row>
    <row r="962" spans="1:4">
      <c r="A962" s="63">
        <f t="shared" si="7"/>
        <v>99</v>
      </c>
      <c r="B962" s="64">
        <v>100</v>
      </c>
      <c r="C962" s="64">
        <v>1</v>
      </c>
      <c r="D962" s="62"/>
    </row>
    <row r="963" spans="1:4">
      <c r="A963" s="63">
        <f t="shared" si="7"/>
        <v>100</v>
      </c>
      <c r="B963" s="64">
        <v>15</v>
      </c>
      <c r="C963" s="64">
        <v>1</v>
      </c>
      <c r="D963" s="62"/>
    </row>
    <row r="964" spans="1:4">
      <c r="A964" s="63">
        <f t="shared" si="7"/>
        <v>100</v>
      </c>
      <c r="B964" s="64">
        <v>25</v>
      </c>
      <c r="C964" s="64">
        <v>1</v>
      </c>
      <c r="D964" s="62"/>
    </row>
    <row r="965" spans="1:4">
      <c r="A965" s="63">
        <f t="shared" si="7"/>
        <v>100</v>
      </c>
      <c r="B965" s="64">
        <v>50</v>
      </c>
      <c r="C965" s="64">
        <v>1</v>
      </c>
      <c r="D965" s="62"/>
    </row>
    <row r="966" spans="1:4">
      <c r="A966" s="63">
        <f t="shared" si="7"/>
        <v>100</v>
      </c>
      <c r="B966" s="64">
        <v>75</v>
      </c>
      <c r="C966" s="64">
        <v>1</v>
      </c>
      <c r="D966" s="62"/>
    </row>
    <row r="967" spans="1:4">
      <c r="A967" s="63">
        <f t="shared" si="7"/>
        <v>100</v>
      </c>
      <c r="B967" s="64">
        <v>100</v>
      </c>
      <c r="C967" s="64">
        <v>1</v>
      </c>
      <c r="D967" s="62"/>
    </row>
    <row r="968" spans="1:4">
      <c r="A968" s="63">
        <f t="shared" si="7"/>
        <v>101</v>
      </c>
      <c r="B968" s="64">
        <v>15</v>
      </c>
      <c r="C968" s="64">
        <v>1</v>
      </c>
      <c r="D968" s="62"/>
    </row>
    <row r="969" spans="1:4">
      <c r="A969" s="63">
        <f t="shared" si="7"/>
        <v>101</v>
      </c>
      <c r="B969" s="64">
        <v>25</v>
      </c>
      <c r="C969" s="64">
        <v>1</v>
      </c>
      <c r="D969" s="62"/>
    </row>
    <row r="970" spans="1:4">
      <c r="A970" s="63">
        <f t="shared" si="7"/>
        <v>101</v>
      </c>
      <c r="B970" s="64">
        <v>50</v>
      </c>
      <c r="C970" s="64">
        <v>1</v>
      </c>
      <c r="D970" s="62"/>
    </row>
    <row r="971" spans="1:4">
      <c r="A971" s="63">
        <f t="shared" si="7"/>
        <v>101</v>
      </c>
      <c r="B971" s="64">
        <v>75</v>
      </c>
      <c r="C971" s="64">
        <v>1</v>
      </c>
      <c r="D971" s="62"/>
    </row>
    <row r="972" spans="1:4">
      <c r="A972" s="63">
        <f t="shared" si="7"/>
        <v>101</v>
      </c>
      <c r="B972" s="64">
        <v>100</v>
      </c>
      <c r="C972" s="64">
        <v>1</v>
      </c>
      <c r="D972" s="62"/>
    </row>
    <row r="973" spans="1:4">
      <c r="A973" s="63">
        <f t="shared" si="7"/>
        <v>102</v>
      </c>
      <c r="B973" s="64">
        <v>15</v>
      </c>
      <c r="C973" s="64">
        <v>1</v>
      </c>
      <c r="D973" s="62"/>
    </row>
    <row r="974" spans="1:4">
      <c r="A974" s="63">
        <f t="shared" si="7"/>
        <v>102</v>
      </c>
      <c r="B974" s="64">
        <v>25</v>
      </c>
      <c r="C974" s="64">
        <v>1</v>
      </c>
      <c r="D974" s="62"/>
    </row>
    <row r="975" spans="1:4">
      <c r="A975" s="63">
        <f t="shared" si="7"/>
        <v>102</v>
      </c>
      <c r="B975" s="64">
        <v>50</v>
      </c>
      <c r="C975" s="64">
        <v>1</v>
      </c>
      <c r="D975" s="62"/>
    </row>
    <row r="976" spans="1:4">
      <c r="A976" s="63">
        <f t="shared" si="7"/>
        <v>102</v>
      </c>
      <c r="B976" s="64">
        <v>75</v>
      </c>
      <c r="C976" s="64">
        <v>1</v>
      </c>
      <c r="D976" s="62"/>
    </row>
    <row r="977" spans="1:4">
      <c r="A977" s="63">
        <f t="shared" si="7"/>
        <v>102</v>
      </c>
      <c r="B977" s="64">
        <v>100</v>
      </c>
      <c r="C977" s="64">
        <v>1</v>
      </c>
      <c r="D977" s="62"/>
    </row>
    <row r="978" spans="1:4">
      <c r="A978" s="63">
        <f t="shared" si="7"/>
        <v>103</v>
      </c>
      <c r="B978" s="64">
        <v>15</v>
      </c>
      <c r="C978" s="64">
        <v>1</v>
      </c>
      <c r="D978" s="62"/>
    </row>
    <row r="979" spans="1:4">
      <c r="A979" s="63">
        <f t="shared" si="7"/>
        <v>103</v>
      </c>
      <c r="B979" s="64">
        <v>25</v>
      </c>
      <c r="C979" s="64">
        <v>1</v>
      </c>
      <c r="D979" s="62"/>
    </row>
    <row r="980" spans="1:4">
      <c r="A980" s="63">
        <f t="shared" ref="A980:A1043" si="8">A975+1</f>
        <v>103</v>
      </c>
      <c r="B980" s="64">
        <v>50</v>
      </c>
      <c r="C980" s="64">
        <v>1</v>
      </c>
      <c r="D980" s="62"/>
    </row>
    <row r="981" spans="1:4">
      <c r="A981" s="63">
        <f t="shared" si="8"/>
        <v>103</v>
      </c>
      <c r="B981" s="64">
        <v>75</v>
      </c>
      <c r="C981" s="64">
        <v>1</v>
      </c>
      <c r="D981" s="62"/>
    </row>
    <row r="982" spans="1:4">
      <c r="A982" s="63">
        <f t="shared" si="8"/>
        <v>103</v>
      </c>
      <c r="B982" s="64">
        <v>100</v>
      </c>
      <c r="C982" s="64">
        <v>1</v>
      </c>
      <c r="D982" s="62"/>
    </row>
    <row r="983" spans="1:4">
      <c r="A983" s="63">
        <f t="shared" si="8"/>
        <v>104</v>
      </c>
      <c r="B983" s="64">
        <v>15</v>
      </c>
      <c r="C983" s="64">
        <v>1</v>
      </c>
      <c r="D983" s="62"/>
    </row>
    <row r="984" spans="1:4">
      <c r="A984" s="63">
        <f t="shared" si="8"/>
        <v>104</v>
      </c>
      <c r="B984" s="64">
        <v>25</v>
      </c>
      <c r="C984" s="64">
        <v>1</v>
      </c>
      <c r="D984" s="62"/>
    </row>
    <row r="985" spans="1:4">
      <c r="A985" s="63">
        <f t="shared" si="8"/>
        <v>104</v>
      </c>
      <c r="B985" s="64">
        <v>50</v>
      </c>
      <c r="C985" s="64">
        <v>1</v>
      </c>
      <c r="D985" s="62"/>
    </row>
    <row r="986" spans="1:4">
      <c r="A986" s="63">
        <f t="shared" si="8"/>
        <v>104</v>
      </c>
      <c r="B986" s="64">
        <v>75</v>
      </c>
      <c r="C986" s="64">
        <v>1</v>
      </c>
      <c r="D986" s="62"/>
    </row>
    <row r="987" spans="1:4">
      <c r="A987" s="63">
        <f t="shared" si="8"/>
        <v>104</v>
      </c>
      <c r="B987" s="64">
        <v>100</v>
      </c>
      <c r="C987" s="64">
        <v>1</v>
      </c>
      <c r="D987" s="62"/>
    </row>
    <row r="988" spans="1:4">
      <c r="A988" s="63">
        <f t="shared" si="8"/>
        <v>105</v>
      </c>
      <c r="B988" s="64">
        <v>15</v>
      </c>
      <c r="C988" s="64">
        <v>1</v>
      </c>
      <c r="D988" s="62"/>
    </row>
    <row r="989" spans="1:4">
      <c r="A989" s="63">
        <f t="shared" si="8"/>
        <v>105</v>
      </c>
      <c r="B989" s="64">
        <v>25</v>
      </c>
      <c r="C989" s="64">
        <v>1</v>
      </c>
      <c r="D989" s="62"/>
    </row>
    <row r="990" spans="1:4">
      <c r="A990" s="63">
        <f t="shared" si="8"/>
        <v>105</v>
      </c>
      <c r="B990" s="64">
        <v>50</v>
      </c>
      <c r="C990" s="64">
        <v>1</v>
      </c>
      <c r="D990" s="62"/>
    </row>
    <row r="991" spans="1:4">
      <c r="A991" s="63">
        <f t="shared" si="8"/>
        <v>105</v>
      </c>
      <c r="B991" s="64">
        <v>75</v>
      </c>
      <c r="C991" s="64">
        <v>1</v>
      </c>
      <c r="D991" s="62"/>
    </row>
    <row r="992" spans="1:4">
      <c r="A992" s="63">
        <f t="shared" si="8"/>
        <v>105</v>
      </c>
      <c r="B992" s="64">
        <v>100</v>
      </c>
      <c r="C992" s="64">
        <v>1</v>
      </c>
      <c r="D992" s="62"/>
    </row>
    <row r="993" spans="1:4">
      <c r="A993" s="63">
        <f t="shared" si="8"/>
        <v>106</v>
      </c>
      <c r="B993" s="64">
        <v>15</v>
      </c>
      <c r="C993" s="64">
        <v>1</v>
      </c>
      <c r="D993" s="62"/>
    </row>
    <row r="994" spans="1:4">
      <c r="A994" s="63">
        <f t="shared" si="8"/>
        <v>106</v>
      </c>
      <c r="B994" s="64">
        <v>25</v>
      </c>
      <c r="C994" s="64">
        <v>1</v>
      </c>
      <c r="D994" s="62"/>
    </row>
    <row r="995" spans="1:4">
      <c r="A995" s="63">
        <f t="shared" si="8"/>
        <v>106</v>
      </c>
      <c r="B995" s="64">
        <v>50</v>
      </c>
      <c r="C995" s="64">
        <v>1</v>
      </c>
      <c r="D995" s="62"/>
    </row>
    <row r="996" spans="1:4">
      <c r="A996" s="63">
        <f t="shared" si="8"/>
        <v>106</v>
      </c>
      <c r="B996" s="64">
        <v>75</v>
      </c>
      <c r="C996" s="64">
        <v>1</v>
      </c>
      <c r="D996" s="62"/>
    </row>
    <row r="997" spans="1:4">
      <c r="A997" s="63">
        <f t="shared" si="8"/>
        <v>106</v>
      </c>
      <c r="B997" s="64">
        <v>100</v>
      </c>
      <c r="C997" s="64">
        <v>1</v>
      </c>
      <c r="D997" s="62"/>
    </row>
    <row r="998" spans="1:4">
      <c r="A998" s="63">
        <f t="shared" si="8"/>
        <v>107</v>
      </c>
      <c r="B998" s="64">
        <v>15</v>
      </c>
      <c r="C998" s="64">
        <v>1</v>
      </c>
      <c r="D998" s="62"/>
    </row>
    <row r="999" spans="1:4">
      <c r="A999" s="63">
        <f t="shared" si="8"/>
        <v>107</v>
      </c>
      <c r="B999" s="64">
        <v>25</v>
      </c>
      <c r="C999" s="64">
        <v>1</v>
      </c>
      <c r="D999" s="62"/>
    </row>
    <row r="1000" spans="1:4">
      <c r="A1000" s="63">
        <f t="shared" si="8"/>
        <v>107</v>
      </c>
      <c r="B1000" s="64">
        <v>50</v>
      </c>
      <c r="C1000" s="64">
        <v>1</v>
      </c>
      <c r="D1000" s="62"/>
    </row>
    <row r="1001" spans="1:4">
      <c r="A1001" s="63">
        <f t="shared" si="8"/>
        <v>107</v>
      </c>
      <c r="B1001" s="64">
        <v>75</v>
      </c>
      <c r="C1001" s="64">
        <v>1</v>
      </c>
      <c r="D1001" s="62"/>
    </row>
    <row r="1002" spans="1:4">
      <c r="A1002" s="63">
        <f t="shared" si="8"/>
        <v>107</v>
      </c>
      <c r="B1002" s="64">
        <v>100</v>
      </c>
      <c r="C1002" s="64">
        <v>1</v>
      </c>
      <c r="D1002" s="62"/>
    </row>
    <row r="1003" spans="1:4">
      <c r="A1003" s="63">
        <f t="shared" si="8"/>
        <v>108</v>
      </c>
      <c r="B1003" s="64">
        <v>15</v>
      </c>
      <c r="C1003" s="64">
        <v>1</v>
      </c>
      <c r="D1003" s="62"/>
    </row>
    <row r="1004" spans="1:4">
      <c r="A1004" s="63">
        <f t="shared" si="8"/>
        <v>108</v>
      </c>
      <c r="B1004" s="64">
        <v>25</v>
      </c>
      <c r="C1004" s="64">
        <v>1</v>
      </c>
      <c r="D1004" s="62"/>
    </row>
    <row r="1005" spans="1:4">
      <c r="A1005" s="63">
        <f t="shared" si="8"/>
        <v>108</v>
      </c>
      <c r="B1005" s="64">
        <v>50</v>
      </c>
      <c r="C1005" s="64">
        <v>1</v>
      </c>
      <c r="D1005" s="62"/>
    </row>
    <row r="1006" spans="1:4">
      <c r="A1006" s="63">
        <f t="shared" si="8"/>
        <v>108</v>
      </c>
      <c r="B1006" s="64">
        <v>75</v>
      </c>
      <c r="C1006" s="64">
        <v>1</v>
      </c>
      <c r="D1006" s="62"/>
    </row>
    <row r="1007" spans="1:4">
      <c r="A1007" s="63">
        <f t="shared" si="8"/>
        <v>108</v>
      </c>
      <c r="B1007" s="64">
        <v>100</v>
      </c>
      <c r="C1007" s="64">
        <v>1</v>
      </c>
      <c r="D1007" s="62"/>
    </row>
    <row r="1008" spans="1:4">
      <c r="A1008" s="63">
        <f t="shared" si="8"/>
        <v>109</v>
      </c>
      <c r="B1008" s="64">
        <v>15</v>
      </c>
      <c r="C1008" s="64">
        <v>1</v>
      </c>
      <c r="D1008" s="62"/>
    </row>
    <row r="1009" spans="1:4">
      <c r="A1009" s="63">
        <f t="shared" si="8"/>
        <v>109</v>
      </c>
      <c r="B1009" s="64">
        <v>25</v>
      </c>
      <c r="C1009" s="64">
        <v>1</v>
      </c>
      <c r="D1009" s="62"/>
    </row>
    <row r="1010" spans="1:4">
      <c r="A1010" s="63">
        <f t="shared" si="8"/>
        <v>109</v>
      </c>
      <c r="B1010" s="64">
        <v>50</v>
      </c>
      <c r="C1010" s="64">
        <v>1</v>
      </c>
      <c r="D1010" s="62"/>
    </row>
    <row r="1011" spans="1:4">
      <c r="A1011" s="63">
        <f t="shared" si="8"/>
        <v>109</v>
      </c>
      <c r="B1011" s="64">
        <v>75</v>
      </c>
      <c r="C1011" s="64">
        <v>1</v>
      </c>
      <c r="D1011" s="62"/>
    </row>
    <row r="1012" spans="1:4">
      <c r="A1012" s="63">
        <f t="shared" si="8"/>
        <v>109</v>
      </c>
      <c r="B1012" s="64">
        <v>100</v>
      </c>
      <c r="C1012" s="64">
        <v>1</v>
      </c>
      <c r="D1012" s="62"/>
    </row>
    <row r="1013" spans="1:4">
      <c r="A1013" s="63">
        <f t="shared" si="8"/>
        <v>110</v>
      </c>
      <c r="B1013" s="64">
        <v>15</v>
      </c>
      <c r="C1013" s="64">
        <v>1</v>
      </c>
      <c r="D1013" s="62"/>
    </row>
    <row r="1014" spans="1:4">
      <c r="A1014" s="63">
        <f t="shared" si="8"/>
        <v>110</v>
      </c>
      <c r="B1014" s="64">
        <v>25</v>
      </c>
      <c r="C1014" s="64">
        <v>1</v>
      </c>
      <c r="D1014" s="62"/>
    </row>
    <row r="1015" spans="1:4">
      <c r="A1015" s="63">
        <f t="shared" si="8"/>
        <v>110</v>
      </c>
      <c r="B1015" s="64">
        <v>50</v>
      </c>
      <c r="C1015" s="64">
        <v>1</v>
      </c>
      <c r="D1015" s="62"/>
    </row>
    <row r="1016" spans="1:4">
      <c r="A1016" s="63">
        <f t="shared" si="8"/>
        <v>110</v>
      </c>
      <c r="B1016" s="64">
        <v>75</v>
      </c>
      <c r="C1016" s="64">
        <v>1</v>
      </c>
      <c r="D1016" s="62"/>
    </row>
    <row r="1017" spans="1:4">
      <c r="A1017" s="63">
        <f t="shared" si="8"/>
        <v>110</v>
      </c>
      <c r="B1017" s="64">
        <v>100</v>
      </c>
      <c r="C1017" s="64">
        <v>1</v>
      </c>
      <c r="D1017" s="62"/>
    </row>
    <row r="1018" spans="1:4">
      <c r="A1018" s="63">
        <f t="shared" si="8"/>
        <v>111</v>
      </c>
      <c r="B1018" s="64">
        <v>15</v>
      </c>
      <c r="C1018" s="64">
        <v>1</v>
      </c>
      <c r="D1018" s="62"/>
    </row>
    <row r="1019" spans="1:4">
      <c r="A1019" s="63">
        <f t="shared" si="8"/>
        <v>111</v>
      </c>
      <c r="B1019" s="64">
        <v>25</v>
      </c>
      <c r="C1019" s="64">
        <v>1</v>
      </c>
      <c r="D1019" s="62"/>
    </row>
    <row r="1020" spans="1:4">
      <c r="A1020" s="63">
        <f t="shared" si="8"/>
        <v>111</v>
      </c>
      <c r="B1020" s="64">
        <v>50</v>
      </c>
      <c r="C1020" s="64">
        <v>1</v>
      </c>
      <c r="D1020" s="62"/>
    </row>
    <row r="1021" spans="1:4">
      <c r="A1021" s="63">
        <f t="shared" si="8"/>
        <v>111</v>
      </c>
      <c r="B1021" s="64">
        <v>75</v>
      </c>
      <c r="C1021" s="64">
        <v>1</v>
      </c>
      <c r="D1021" s="62"/>
    </row>
    <row r="1022" spans="1:4">
      <c r="A1022" s="63">
        <f t="shared" si="8"/>
        <v>111</v>
      </c>
      <c r="B1022" s="64">
        <v>100</v>
      </c>
      <c r="C1022" s="64">
        <v>1</v>
      </c>
      <c r="D1022" s="62"/>
    </row>
    <row r="1023" spans="1:4">
      <c r="A1023" s="63">
        <f t="shared" si="8"/>
        <v>112</v>
      </c>
      <c r="B1023" s="64">
        <v>15</v>
      </c>
      <c r="C1023" s="64">
        <v>1</v>
      </c>
      <c r="D1023" s="62"/>
    </row>
    <row r="1024" spans="1:4">
      <c r="A1024" s="63">
        <f t="shared" si="8"/>
        <v>112</v>
      </c>
      <c r="B1024" s="64">
        <v>25</v>
      </c>
      <c r="C1024" s="64">
        <v>1</v>
      </c>
      <c r="D1024" s="62"/>
    </row>
    <row r="1025" spans="1:4">
      <c r="A1025" s="63">
        <f t="shared" si="8"/>
        <v>112</v>
      </c>
      <c r="B1025" s="64">
        <v>50</v>
      </c>
      <c r="C1025" s="64">
        <v>1</v>
      </c>
      <c r="D1025" s="62"/>
    </row>
    <row r="1026" spans="1:4">
      <c r="A1026" s="63">
        <f t="shared" si="8"/>
        <v>112</v>
      </c>
      <c r="B1026" s="64">
        <v>75</v>
      </c>
      <c r="C1026" s="64">
        <v>1</v>
      </c>
      <c r="D1026" s="62"/>
    </row>
    <row r="1027" spans="1:4">
      <c r="A1027" s="63">
        <f t="shared" si="8"/>
        <v>112</v>
      </c>
      <c r="B1027" s="64">
        <v>100</v>
      </c>
      <c r="C1027" s="64">
        <v>1</v>
      </c>
      <c r="D1027" s="62"/>
    </row>
    <row r="1028" spans="1:4">
      <c r="A1028" s="63">
        <f t="shared" si="8"/>
        <v>113</v>
      </c>
      <c r="B1028" s="64">
        <v>15</v>
      </c>
      <c r="C1028" s="64">
        <v>1</v>
      </c>
      <c r="D1028" s="62"/>
    </row>
    <row r="1029" spans="1:4">
      <c r="A1029" s="63">
        <f t="shared" si="8"/>
        <v>113</v>
      </c>
      <c r="B1029" s="64">
        <v>25</v>
      </c>
      <c r="C1029" s="64">
        <v>1</v>
      </c>
      <c r="D1029" s="62"/>
    </row>
    <row r="1030" spans="1:4">
      <c r="A1030" s="63">
        <f t="shared" si="8"/>
        <v>113</v>
      </c>
      <c r="B1030" s="64">
        <v>50</v>
      </c>
      <c r="C1030" s="64">
        <v>1</v>
      </c>
      <c r="D1030" s="62"/>
    </row>
    <row r="1031" spans="1:4">
      <c r="A1031" s="63">
        <f t="shared" si="8"/>
        <v>113</v>
      </c>
      <c r="B1031" s="64">
        <v>75</v>
      </c>
      <c r="C1031" s="64">
        <v>1</v>
      </c>
      <c r="D1031" s="62"/>
    </row>
    <row r="1032" spans="1:4">
      <c r="A1032" s="63">
        <f t="shared" si="8"/>
        <v>113</v>
      </c>
      <c r="B1032" s="64">
        <v>100</v>
      </c>
      <c r="C1032" s="64">
        <v>1</v>
      </c>
      <c r="D1032" s="62"/>
    </row>
    <row r="1033" spans="1:4">
      <c r="A1033" s="63">
        <f t="shared" si="8"/>
        <v>114</v>
      </c>
      <c r="B1033" s="64">
        <v>15</v>
      </c>
      <c r="C1033" s="64">
        <v>1</v>
      </c>
      <c r="D1033" s="62"/>
    </row>
    <row r="1034" spans="1:4">
      <c r="A1034" s="63">
        <f t="shared" si="8"/>
        <v>114</v>
      </c>
      <c r="B1034" s="64">
        <v>25</v>
      </c>
      <c r="C1034" s="64">
        <v>1</v>
      </c>
      <c r="D1034" s="62"/>
    </row>
    <row r="1035" spans="1:4">
      <c r="A1035" s="63">
        <f t="shared" si="8"/>
        <v>114</v>
      </c>
      <c r="B1035" s="64">
        <v>50</v>
      </c>
      <c r="C1035" s="64">
        <v>1</v>
      </c>
      <c r="D1035" s="62"/>
    </row>
    <row r="1036" spans="1:4">
      <c r="A1036" s="63">
        <f t="shared" si="8"/>
        <v>114</v>
      </c>
      <c r="B1036" s="64">
        <v>75</v>
      </c>
      <c r="C1036" s="64">
        <v>1</v>
      </c>
      <c r="D1036" s="62"/>
    </row>
    <row r="1037" spans="1:4">
      <c r="A1037" s="63">
        <f t="shared" si="8"/>
        <v>114</v>
      </c>
      <c r="B1037" s="64">
        <v>100</v>
      </c>
      <c r="C1037" s="64">
        <v>1</v>
      </c>
      <c r="D1037" s="62"/>
    </row>
    <row r="1038" spans="1:4">
      <c r="A1038" s="63">
        <f t="shared" si="8"/>
        <v>115</v>
      </c>
      <c r="B1038" s="64">
        <v>15</v>
      </c>
      <c r="C1038" s="64">
        <v>1</v>
      </c>
      <c r="D1038" s="62"/>
    </row>
    <row r="1039" spans="1:4">
      <c r="A1039" s="63">
        <f t="shared" si="8"/>
        <v>115</v>
      </c>
      <c r="B1039" s="64">
        <v>25</v>
      </c>
      <c r="C1039" s="64">
        <v>1</v>
      </c>
      <c r="D1039" s="62"/>
    </row>
    <row r="1040" spans="1:4">
      <c r="A1040" s="63">
        <f t="shared" si="8"/>
        <v>115</v>
      </c>
      <c r="B1040" s="64">
        <v>50</v>
      </c>
      <c r="C1040" s="64">
        <v>1</v>
      </c>
      <c r="D1040" s="62"/>
    </row>
    <row r="1041" spans="1:4">
      <c r="A1041" s="63">
        <f t="shared" si="8"/>
        <v>115</v>
      </c>
      <c r="B1041" s="64">
        <v>75</v>
      </c>
      <c r="C1041" s="64">
        <v>1</v>
      </c>
      <c r="D1041" s="62"/>
    </row>
    <row r="1042" spans="1:4">
      <c r="A1042" s="63">
        <f t="shared" si="8"/>
        <v>115</v>
      </c>
      <c r="B1042" s="64">
        <v>100</v>
      </c>
      <c r="C1042" s="64">
        <v>1</v>
      </c>
      <c r="D1042" s="62"/>
    </row>
    <row r="1043" spans="1:4">
      <c r="A1043" s="63">
        <f t="shared" si="8"/>
        <v>116</v>
      </c>
      <c r="B1043" s="64">
        <v>15</v>
      </c>
      <c r="C1043" s="64">
        <v>1</v>
      </c>
      <c r="D1043" s="62"/>
    </row>
    <row r="1044" spans="1:4">
      <c r="A1044" s="63">
        <f t="shared" ref="A1044:A1107" si="9">A1039+1</f>
        <v>116</v>
      </c>
      <c r="B1044" s="64">
        <v>25</v>
      </c>
      <c r="C1044" s="64">
        <v>1</v>
      </c>
      <c r="D1044" s="62"/>
    </row>
    <row r="1045" spans="1:4">
      <c r="A1045" s="63">
        <f t="shared" si="9"/>
        <v>116</v>
      </c>
      <c r="B1045" s="64">
        <v>50</v>
      </c>
      <c r="C1045" s="64">
        <v>1</v>
      </c>
      <c r="D1045" s="62"/>
    </row>
    <row r="1046" spans="1:4">
      <c r="A1046" s="63">
        <f t="shared" si="9"/>
        <v>116</v>
      </c>
      <c r="B1046" s="64">
        <v>75</v>
      </c>
      <c r="C1046" s="64">
        <v>1</v>
      </c>
      <c r="D1046" s="62"/>
    </row>
    <row r="1047" spans="1:4">
      <c r="A1047" s="63">
        <f t="shared" si="9"/>
        <v>116</v>
      </c>
      <c r="B1047" s="64">
        <v>100</v>
      </c>
      <c r="C1047" s="64">
        <v>1</v>
      </c>
      <c r="D1047" s="62"/>
    </row>
    <row r="1048" spans="1:4">
      <c r="A1048" s="63">
        <f t="shared" si="9"/>
        <v>117</v>
      </c>
      <c r="B1048" s="64">
        <v>15</v>
      </c>
      <c r="C1048" s="64">
        <v>1</v>
      </c>
      <c r="D1048" s="62"/>
    </row>
    <row r="1049" spans="1:4">
      <c r="A1049" s="63">
        <f t="shared" si="9"/>
        <v>117</v>
      </c>
      <c r="B1049" s="64">
        <v>25</v>
      </c>
      <c r="C1049" s="64">
        <v>1</v>
      </c>
      <c r="D1049" s="62"/>
    </row>
    <row r="1050" spans="1:4">
      <c r="A1050" s="63">
        <f t="shared" si="9"/>
        <v>117</v>
      </c>
      <c r="B1050" s="64">
        <v>50</v>
      </c>
      <c r="C1050" s="64">
        <v>1</v>
      </c>
      <c r="D1050" s="62"/>
    </row>
    <row r="1051" spans="1:4">
      <c r="A1051" s="63">
        <f t="shared" si="9"/>
        <v>117</v>
      </c>
      <c r="B1051" s="64">
        <v>75</v>
      </c>
      <c r="C1051" s="64">
        <v>1</v>
      </c>
      <c r="D1051" s="62"/>
    </row>
    <row r="1052" spans="1:4">
      <c r="A1052" s="63">
        <f t="shared" si="9"/>
        <v>117</v>
      </c>
      <c r="B1052" s="64">
        <v>100</v>
      </c>
      <c r="C1052" s="64">
        <v>1</v>
      </c>
      <c r="D1052" s="62"/>
    </row>
    <row r="1053" spans="1:4">
      <c r="A1053" s="63">
        <f t="shared" si="9"/>
        <v>118</v>
      </c>
      <c r="B1053" s="64">
        <v>15</v>
      </c>
      <c r="C1053" s="64">
        <v>1</v>
      </c>
      <c r="D1053" s="62"/>
    </row>
    <row r="1054" spans="1:4">
      <c r="A1054" s="63">
        <f t="shared" si="9"/>
        <v>118</v>
      </c>
      <c r="B1054" s="64">
        <v>25</v>
      </c>
      <c r="C1054" s="64">
        <v>1</v>
      </c>
      <c r="D1054" s="62"/>
    </row>
    <row r="1055" spans="1:4">
      <c r="A1055" s="63">
        <f t="shared" si="9"/>
        <v>118</v>
      </c>
      <c r="B1055" s="64">
        <v>50</v>
      </c>
      <c r="C1055" s="64">
        <v>1</v>
      </c>
      <c r="D1055" s="62"/>
    </row>
    <row r="1056" spans="1:4">
      <c r="A1056" s="63">
        <f t="shared" si="9"/>
        <v>118</v>
      </c>
      <c r="B1056" s="64">
        <v>75</v>
      </c>
      <c r="C1056" s="64">
        <v>1</v>
      </c>
      <c r="D1056" s="62"/>
    </row>
    <row r="1057" spans="1:4">
      <c r="A1057" s="63">
        <f t="shared" si="9"/>
        <v>118</v>
      </c>
      <c r="B1057" s="64">
        <v>100</v>
      </c>
      <c r="C1057" s="64">
        <v>1</v>
      </c>
      <c r="D1057" s="62"/>
    </row>
    <row r="1058" spans="1:4">
      <c r="A1058" s="63">
        <f t="shared" si="9"/>
        <v>119</v>
      </c>
      <c r="B1058" s="64">
        <v>15</v>
      </c>
      <c r="C1058" s="64">
        <v>1</v>
      </c>
      <c r="D1058" s="62"/>
    </row>
    <row r="1059" spans="1:4">
      <c r="A1059" s="63">
        <f t="shared" si="9"/>
        <v>119</v>
      </c>
      <c r="B1059" s="64">
        <v>25</v>
      </c>
      <c r="C1059" s="64">
        <v>1</v>
      </c>
      <c r="D1059" s="62"/>
    </row>
    <row r="1060" spans="1:4">
      <c r="A1060" s="63">
        <f t="shared" si="9"/>
        <v>119</v>
      </c>
      <c r="B1060" s="64">
        <v>50</v>
      </c>
      <c r="C1060" s="64">
        <v>1</v>
      </c>
      <c r="D1060" s="62"/>
    </row>
    <row r="1061" spans="1:4">
      <c r="A1061" s="63">
        <f t="shared" si="9"/>
        <v>119</v>
      </c>
      <c r="B1061" s="64">
        <v>75</v>
      </c>
      <c r="C1061" s="64">
        <v>1</v>
      </c>
      <c r="D1061" s="62"/>
    </row>
    <row r="1062" spans="1:4">
      <c r="A1062" s="63">
        <f t="shared" si="9"/>
        <v>119</v>
      </c>
      <c r="B1062" s="64">
        <v>100</v>
      </c>
      <c r="C1062" s="64">
        <v>1</v>
      </c>
      <c r="D1062" s="62"/>
    </row>
    <row r="1063" spans="1:4">
      <c r="A1063" s="63">
        <f t="shared" si="9"/>
        <v>120</v>
      </c>
      <c r="B1063" s="64">
        <v>15</v>
      </c>
      <c r="C1063" s="64">
        <v>1</v>
      </c>
      <c r="D1063" s="62"/>
    </row>
    <row r="1064" spans="1:4">
      <c r="A1064" s="63">
        <f t="shared" si="9"/>
        <v>120</v>
      </c>
      <c r="B1064" s="64">
        <v>25</v>
      </c>
      <c r="C1064" s="64">
        <v>1</v>
      </c>
      <c r="D1064" s="62"/>
    </row>
    <row r="1065" spans="1:4">
      <c r="A1065" s="63">
        <f t="shared" si="9"/>
        <v>120</v>
      </c>
      <c r="B1065" s="64">
        <v>50</v>
      </c>
      <c r="C1065" s="64">
        <v>1</v>
      </c>
      <c r="D1065" s="62"/>
    </row>
    <row r="1066" spans="1:4">
      <c r="A1066" s="63">
        <f t="shared" si="9"/>
        <v>120</v>
      </c>
      <c r="B1066" s="64">
        <v>75</v>
      </c>
      <c r="C1066" s="64">
        <v>1</v>
      </c>
      <c r="D1066" s="62"/>
    </row>
    <row r="1067" spans="1:4">
      <c r="A1067" s="63">
        <f t="shared" si="9"/>
        <v>120</v>
      </c>
      <c r="B1067" s="64">
        <v>100</v>
      </c>
      <c r="C1067" s="64">
        <v>1</v>
      </c>
      <c r="D1067" s="62"/>
    </row>
    <row r="1068" spans="1:4">
      <c r="A1068" s="63">
        <f t="shared" si="9"/>
        <v>121</v>
      </c>
      <c r="B1068" s="64">
        <v>15</v>
      </c>
      <c r="C1068" s="64">
        <v>1</v>
      </c>
      <c r="D1068" s="62"/>
    </row>
    <row r="1069" spans="1:4">
      <c r="A1069" s="63">
        <f t="shared" si="9"/>
        <v>121</v>
      </c>
      <c r="B1069" s="64">
        <v>25</v>
      </c>
      <c r="C1069" s="64">
        <v>1</v>
      </c>
      <c r="D1069" s="62"/>
    </row>
    <row r="1070" spans="1:4">
      <c r="A1070" s="63">
        <f t="shared" si="9"/>
        <v>121</v>
      </c>
      <c r="B1070" s="64">
        <v>50</v>
      </c>
      <c r="C1070" s="64">
        <v>1</v>
      </c>
      <c r="D1070" s="62"/>
    </row>
    <row r="1071" spans="1:4">
      <c r="A1071" s="63">
        <f t="shared" si="9"/>
        <v>121</v>
      </c>
      <c r="B1071" s="64">
        <v>75</v>
      </c>
      <c r="C1071" s="64">
        <v>1</v>
      </c>
      <c r="D1071" s="62"/>
    </row>
    <row r="1072" spans="1:4">
      <c r="A1072" s="63">
        <f t="shared" si="9"/>
        <v>121</v>
      </c>
      <c r="B1072" s="64">
        <v>100</v>
      </c>
      <c r="C1072" s="64">
        <v>1</v>
      </c>
      <c r="D1072" s="62"/>
    </row>
    <row r="1073" spans="1:4">
      <c r="A1073" s="63">
        <f t="shared" si="9"/>
        <v>122</v>
      </c>
      <c r="B1073" s="64">
        <v>15</v>
      </c>
      <c r="C1073" s="64">
        <v>1</v>
      </c>
      <c r="D1073" s="62"/>
    </row>
    <row r="1074" spans="1:4">
      <c r="A1074" s="63">
        <f t="shared" si="9"/>
        <v>122</v>
      </c>
      <c r="B1074" s="64">
        <v>25</v>
      </c>
      <c r="C1074" s="64">
        <v>1</v>
      </c>
      <c r="D1074" s="62"/>
    </row>
    <row r="1075" spans="1:4">
      <c r="A1075" s="63">
        <f t="shared" si="9"/>
        <v>122</v>
      </c>
      <c r="B1075" s="64">
        <v>50</v>
      </c>
      <c r="C1075" s="64">
        <v>1</v>
      </c>
      <c r="D1075" s="62"/>
    </row>
    <row r="1076" spans="1:4">
      <c r="A1076" s="63">
        <f t="shared" si="9"/>
        <v>122</v>
      </c>
      <c r="B1076" s="64">
        <v>75</v>
      </c>
      <c r="C1076" s="64">
        <v>1</v>
      </c>
      <c r="D1076" s="62"/>
    </row>
    <row r="1077" spans="1:4">
      <c r="A1077" s="63">
        <f t="shared" si="9"/>
        <v>122</v>
      </c>
      <c r="B1077" s="64">
        <v>100</v>
      </c>
      <c r="C1077" s="64">
        <v>1</v>
      </c>
      <c r="D1077" s="62"/>
    </row>
    <row r="1078" spans="1:4">
      <c r="A1078" s="63">
        <f t="shared" si="9"/>
        <v>123</v>
      </c>
      <c r="B1078" s="64">
        <v>15</v>
      </c>
      <c r="C1078" s="64">
        <v>1</v>
      </c>
      <c r="D1078" s="62"/>
    </row>
    <row r="1079" spans="1:4">
      <c r="A1079" s="63">
        <f t="shared" si="9"/>
        <v>123</v>
      </c>
      <c r="B1079" s="64">
        <v>25</v>
      </c>
      <c r="C1079" s="64">
        <v>1</v>
      </c>
      <c r="D1079" s="62"/>
    </row>
    <row r="1080" spans="1:4">
      <c r="A1080" s="63">
        <f t="shared" si="9"/>
        <v>123</v>
      </c>
      <c r="B1080" s="64">
        <v>50</v>
      </c>
      <c r="C1080" s="64">
        <v>1</v>
      </c>
      <c r="D1080" s="62"/>
    </row>
    <row r="1081" spans="1:4">
      <c r="A1081" s="63">
        <f t="shared" si="9"/>
        <v>123</v>
      </c>
      <c r="B1081" s="64">
        <v>75</v>
      </c>
      <c r="C1081" s="64">
        <v>1</v>
      </c>
      <c r="D1081" s="62"/>
    </row>
    <row r="1082" spans="1:4">
      <c r="A1082" s="63">
        <f t="shared" si="9"/>
        <v>123</v>
      </c>
      <c r="B1082" s="64">
        <v>100</v>
      </c>
      <c r="C1082" s="64">
        <v>1</v>
      </c>
      <c r="D1082" s="62"/>
    </row>
    <row r="1083" spans="1:4">
      <c r="A1083" s="63">
        <f t="shared" si="9"/>
        <v>124</v>
      </c>
      <c r="B1083" s="64">
        <v>15</v>
      </c>
      <c r="C1083" s="64">
        <v>1</v>
      </c>
      <c r="D1083" s="62"/>
    </row>
    <row r="1084" spans="1:4">
      <c r="A1084" s="63">
        <f t="shared" si="9"/>
        <v>124</v>
      </c>
      <c r="B1084" s="64">
        <v>25</v>
      </c>
      <c r="C1084" s="64">
        <v>1</v>
      </c>
      <c r="D1084" s="62"/>
    </row>
    <row r="1085" spans="1:4">
      <c r="A1085" s="63">
        <f t="shared" si="9"/>
        <v>124</v>
      </c>
      <c r="B1085" s="64">
        <v>50</v>
      </c>
      <c r="C1085" s="64">
        <v>1</v>
      </c>
      <c r="D1085" s="62"/>
    </row>
    <row r="1086" spans="1:4">
      <c r="A1086" s="63">
        <f t="shared" si="9"/>
        <v>124</v>
      </c>
      <c r="B1086" s="64">
        <v>75</v>
      </c>
      <c r="C1086" s="64">
        <v>1</v>
      </c>
      <c r="D1086" s="62"/>
    </row>
    <row r="1087" spans="1:4">
      <c r="A1087" s="63">
        <f t="shared" si="9"/>
        <v>124</v>
      </c>
      <c r="B1087" s="64">
        <v>100</v>
      </c>
      <c r="C1087" s="64">
        <v>1</v>
      </c>
      <c r="D1087" s="62"/>
    </row>
    <row r="1088" spans="1:4">
      <c r="A1088" s="63">
        <f t="shared" si="9"/>
        <v>125</v>
      </c>
      <c r="B1088" s="64">
        <v>15</v>
      </c>
      <c r="C1088" s="64">
        <v>1</v>
      </c>
      <c r="D1088" s="62"/>
    </row>
    <row r="1089" spans="1:4">
      <c r="A1089" s="63">
        <f t="shared" si="9"/>
        <v>125</v>
      </c>
      <c r="B1089" s="64">
        <v>25</v>
      </c>
      <c r="C1089" s="64">
        <v>1</v>
      </c>
      <c r="D1089" s="62"/>
    </row>
    <row r="1090" spans="1:4">
      <c r="A1090" s="63">
        <f t="shared" si="9"/>
        <v>125</v>
      </c>
      <c r="B1090" s="64">
        <v>50</v>
      </c>
      <c r="C1090" s="64">
        <v>1</v>
      </c>
      <c r="D1090" s="62"/>
    </row>
    <row r="1091" spans="1:4">
      <c r="A1091" s="63">
        <f t="shared" si="9"/>
        <v>125</v>
      </c>
      <c r="B1091" s="64">
        <v>75</v>
      </c>
      <c r="C1091" s="64">
        <v>1</v>
      </c>
      <c r="D1091" s="62"/>
    </row>
    <row r="1092" spans="1:4">
      <c r="A1092" s="63">
        <f t="shared" si="9"/>
        <v>125</v>
      </c>
      <c r="B1092" s="64">
        <v>100</v>
      </c>
      <c r="C1092" s="64">
        <v>1</v>
      </c>
      <c r="D1092" s="62"/>
    </row>
    <row r="1093" spans="1:4">
      <c r="A1093" s="63">
        <f t="shared" si="9"/>
        <v>126</v>
      </c>
      <c r="B1093" s="64">
        <v>15</v>
      </c>
      <c r="C1093" s="64">
        <v>1</v>
      </c>
      <c r="D1093" s="62"/>
    </row>
    <row r="1094" spans="1:4">
      <c r="A1094" s="63">
        <f t="shared" si="9"/>
        <v>126</v>
      </c>
      <c r="B1094" s="64">
        <v>25</v>
      </c>
      <c r="C1094" s="64">
        <v>1</v>
      </c>
      <c r="D1094" s="62"/>
    </row>
    <row r="1095" spans="1:4">
      <c r="A1095" s="63">
        <f t="shared" si="9"/>
        <v>126</v>
      </c>
      <c r="B1095" s="64">
        <v>50</v>
      </c>
      <c r="C1095" s="64">
        <v>1</v>
      </c>
      <c r="D1095" s="62"/>
    </row>
    <row r="1096" spans="1:4">
      <c r="A1096" s="63">
        <f t="shared" si="9"/>
        <v>126</v>
      </c>
      <c r="B1096" s="64">
        <v>75</v>
      </c>
      <c r="C1096" s="64">
        <v>1</v>
      </c>
      <c r="D1096" s="62"/>
    </row>
    <row r="1097" spans="1:4">
      <c r="A1097" s="63">
        <f t="shared" si="9"/>
        <v>126</v>
      </c>
      <c r="B1097" s="64">
        <v>100</v>
      </c>
      <c r="C1097" s="64">
        <v>1</v>
      </c>
      <c r="D1097" s="62"/>
    </row>
    <row r="1098" spans="1:4">
      <c r="A1098" s="63">
        <f t="shared" si="9"/>
        <v>127</v>
      </c>
      <c r="B1098" s="64">
        <v>15</v>
      </c>
      <c r="C1098" s="64">
        <v>1</v>
      </c>
      <c r="D1098" s="62"/>
    </row>
    <row r="1099" spans="1:4">
      <c r="A1099" s="63">
        <f t="shared" si="9"/>
        <v>127</v>
      </c>
      <c r="B1099" s="64">
        <v>25</v>
      </c>
      <c r="C1099" s="64">
        <v>1</v>
      </c>
      <c r="D1099" s="62"/>
    </row>
    <row r="1100" spans="1:4">
      <c r="A1100" s="63">
        <f t="shared" si="9"/>
        <v>127</v>
      </c>
      <c r="B1100" s="64">
        <v>50</v>
      </c>
      <c r="C1100" s="64">
        <v>1</v>
      </c>
      <c r="D1100" s="62"/>
    </row>
    <row r="1101" spans="1:4">
      <c r="A1101" s="63">
        <f t="shared" si="9"/>
        <v>127</v>
      </c>
      <c r="B1101" s="64">
        <v>75</v>
      </c>
      <c r="C1101" s="64">
        <v>1</v>
      </c>
      <c r="D1101" s="62"/>
    </row>
    <row r="1102" spans="1:4">
      <c r="A1102" s="63">
        <f t="shared" si="9"/>
        <v>127</v>
      </c>
      <c r="B1102" s="64">
        <v>100</v>
      </c>
      <c r="C1102" s="64">
        <v>1</v>
      </c>
      <c r="D1102" s="62"/>
    </row>
    <row r="1103" spans="1:4">
      <c r="A1103" s="63">
        <f t="shared" si="9"/>
        <v>128</v>
      </c>
      <c r="B1103" s="64">
        <v>15</v>
      </c>
      <c r="C1103" s="64">
        <v>1</v>
      </c>
      <c r="D1103" s="62"/>
    </row>
    <row r="1104" spans="1:4">
      <c r="A1104" s="63">
        <f t="shared" si="9"/>
        <v>128</v>
      </c>
      <c r="B1104" s="64">
        <v>25</v>
      </c>
      <c r="C1104" s="64">
        <v>1</v>
      </c>
      <c r="D1104" s="62"/>
    </row>
    <row r="1105" spans="1:4">
      <c r="A1105" s="63">
        <f t="shared" si="9"/>
        <v>128</v>
      </c>
      <c r="B1105" s="64">
        <v>50</v>
      </c>
      <c r="C1105" s="64">
        <v>1</v>
      </c>
      <c r="D1105" s="62"/>
    </row>
    <row r="1106" spans="1:4">
      <c r="A1106" s="63">
        <f t="shared" si="9"/>
        <v>128</v>
      </c>
      <c r="B1106" s="64">
        <v>75</v>
      </c>
      <c r="C1106" s="64">
        <v>1</v>
      </c>
      <c r="D1106" s="62"/>
    </row>
    <row r="1107" spans="1:4">
      <c r="A1107" s="63">
        <f t="shared" si="9"/>
        <v>128</v>
      </c>
      <c r="B1107" s="64">
        <v>100</v>
      </c>
      <c r="C1107" s="64">
        <v>1</v>
      </c>
      <c r="D1107" s="62"/>
    </row>
    <row r="1108" spans="1:4">
      <c r="A1108" s="63">
        <f t="shared" ref="A1108:A1167" si="10">A1103+1</f>
        <v>129</v>
      </c>
      <c r="B1108" s="64">
        <v>15</v>
      </c>
      <c r="C1108" s="64">
        <v>1</v>
      </c>
      <c r="D1108" s="62"/>
    </row>
    <row r="1109" spans="1:4">
      <c r="A1109" s="63">
        <f t="shared" si="10"/>
        <v>129</v>
      </c>
      <c r="B1109" s="64">
        <v>25</v>
      </c>
      <c r="C1109" s="64">
        <v>1</v>
      </c>
      <c r="D1109" s="62"/>
    </row>
    <row r="1110" spans="1:4">
      <c r="A1110" s="63">
        <f t="shared" si="10"/>
        <v>129</v>
      </c>
      <c r="B1110" s="64">
        <v>50</v>
      </c>
      <c r="C1110" s="64">
        <v>1</v>
      </c>
      <c r="D1110" s="62"/>
    </row>
    <row r="1111" spans="1:4">
      <c r="A1111" s="63">
        <f t="shared" si="10"/>
        <v>129</v>
      </c>
      <c r="B1111" s="64">
        <v>75</v>
      </c>
      <c r="C1111" s="64">
        <v>1</v>
      </c>
      <c r="D1111" s="62"/>
    </row>
    <row r="1112" spans="1:4">
      <c r="A1112" s="63">
        <f t="shared" si="10"/>
        <v>129</v>
      </c>
      <c r="B1112" s="64">
        <v>100</v>
      </c>
      <c r="C1112" s="64">
        <v>1</v>
      </c>
      <c r="D1112" s="62"/>
    </row>
    <row r="1113" spans="1:4">
      <c r="A1113" s="63">
        <f t="shared" si="10"/>
        <v>130</v>
      </c>
      <c r="B1113" s="64">
        <v>15</v>
      </c>
      <c r="C1113" s="64">
        <v>1</v>
      </c>
      <c r="D1113" s="62"/>
    </row>
    <row r="1114" spans="1:4">
      <c r="A1114" s="63">
        <f t="shared" si="10"/>
        <v>130</v>
      </c>
      <c r="B1114" s="64">
        <v>25</v>
      </c>
      <c r="C1114" s="64">
        <v>1</v>
      </c>
      <c r="D1114" s="62"/>
    </row>
    <row r="1115" spans="1:4">
      <c r="A1115" s="63">
        <f t="shared" si="10"/>
        <v>130</v>
      </c>
      <c r="B1115" s="64">
        <v>50</v>
      </c>
      <c r="C1115" s="64">
        <v>1</v>
      </c>
      <c r="D1115" s="62"/>
    </row>
    <row r="1116" spans="1:4">
      <c r="A1116" s="63">
        <f t="shared" si="10"/>
        <v>130</v>
      </c>
      <c r="B1116" s="64">
        <v>75</v>
      </c>
      <c r="C1116" s="64">
        <v>1</v>
      </c>
      <c r="D1116" s="59"/>
    </row>
    <row r="1117" spans="1:4">
      <c r="A1117" s="63">
        <f t="shared" si="10"/>
        <v>130</v>
      </c>
      <c r="B1117" s="64">
        <v>100</v>
      </c>
      <c r="C1117" s="64">
        <v>1</v>
      </c>
      <c r="D1117" s="57"/>
    </row>
    <row r="1118" spans="1:4">
      <c r="A1118" s="63">
        <f t="shared" si="10"/>
        <v>131</v>
      </c>
      <c r="B1118" s="64">
        <v>15</v>
      </c>
      <c r="C1118" s="64">
        <v>1</v>
      </c>
      <c r="D1118" s="57"/>
    </row>
    <row r="1119" spans="1:4">
      <c r="A1119" s="63">
        <f t="shared" si="10"/>
        <v>131</v>
      </c>
      <c r="B1119" s="64">
        <v>25</v>
      </c>
      <c r="C1119" s="64">
        <v>1</v>
      </c>
      <c r="D1119" s="57"/>
    </row>
    <row r="1120" spans="1:4">
      <c r="A1120" s="63">
        <f t="shared" si="10"/>
        <v>131</v>
      </c>
      <c r="B1120" s="64">
        <v>50</v>
      </c>
      <c r="C1120" s="64">
        <v>1</v>
      </c>
      <c r="D1120" s="57"/>
    </row>
    <row r="1121" spans="1:4">
      <c r="A1121" s="63">
        <f t="shared" si="10"/>
        <v>131</v>
      </c>
      <c r="B1121" s="64">
        <v>75</v>
      </c>
      <c r="C1121" s="64">
        <v>1</v>
      </c>
      <c r="D1121" s="57"/>
    </row>
    <row r="1122" spans="1:4">
      <c r="A1122" s="63">
        <f t="shared" si="10"/>
        <v>131</v>
      </c>
      <c r="B1122" s="64">
        <v>100</v>
      </c>
      <c r="C1122" s="64">
        <v>1</v>
      </c>
      <c r="D1122" s="59"/>
    </row>
    <row r="1123" spans="1:4">
      <c r="A1123" s="63">
        <f t="shared" si="10"/>
        <v>132</v>
      </c>
      <c r="B1123" s="64">
        <v>15</v>
      </c>
      <c r="C1123" s="64">
        <v>1</v>
      </c>
      <c r="D1123" s="58"/>
    </row>
    <row r="1124" spans="1:4">
      <c r="A1124" s="63">
        <f t="shared" si="10"/>
        <v>132</v>
      </c>
      <c r="B1124" s="64">
        <v>25</v>
      </c>
      <c r="C1124" s="64">
        <v>1</v>
      </c>
      <c r="D1124" s="62"/>
    </row>
    <row r="1125" spans="1:4">
      <c r="A1125" s="63">
        <f t="shared" si="10"/>
        <v>132</v>
      </c>
      <c r="B1125" s="64">
        <v>50</v>
      </c>
      <c r="C1125" s="64">
        <v>1</v>
      </c>
      <c r="D1125" s="63" t="s">
        <v>71</v>
      </c>
    </row>
    <row r="1126" spans="1:4">
      <c r="A1126" s="63">
        <f t="shared" si="10"/>
        <v>132</v>
      </c>
      <c r="B1126" s="64">
        <v>75</v>
      </c>
      <c r="C1126" s="64">
        <v>1</v>
      </c>
      <c r="D1126" s="63" t="s">
        <v>72</v>
      </c>
    </row>
    <row r="1127" spans="1:4">
      <c r="A1127" s="63">
        <f t="shared" si="10"/>
        <v>132</v>
      </c>
      <c r="B1127" s="64">
        <v>100</v>
      </c>
      <c r="C1127" s="64">
        <v>1</v>
      </c>
      <c r="D1127" s="62"/>
    </row>
    <row r="1128" spans="1:4">
      <c r="A1128" s="63">
        <f t="shared" si="10"/>
        <v>133</v>
      </c>
      <c r="B1128" s="64">
        <v>15</v>
      </c>
      <c r="C1128" s="64">
        <v>1</v>
      </c>
      <c r="D1128" s="62"/>
    </row>
    <row r="1129" spans="1:4">
      <c r="A1129" s="63">
        <f t="shared" si="10"/>
        <v>133</v>
      </c>
      <c r="B1129" s="64">
        <v>25</v>
      </c>
      <c r="C1129" s="64">
        <v>1</v>
      </c>
      <c r="D1129" s="62"/>
    </row>
    <row r="1130" spans="1:4">
      <c r="A1130" s="63">
        <f t="shared" si="10"/>
        <v>133</v>
      </c>
      <c r="B1130" s="64">
        <v>50</v>
      </c>
      <c r="C1130" s="64">
        <v>1</v>
      </c>
      <c r="D1130" s="62"/>
    </row>
    <row r="1131" spans="1:4">
      <c r="A1131" s="63">
        <f t="shared" si="10"/>
        <v>133</v>
      </c>
      <c r="B1131" s="64">
        <v>75</v>
      </c>
      <c r="C1131" s="64">
        <v>1</v>
      </c>
      <c r="D1131" s="62"/>
    </row>
    <row r="1132" spans="1:4">
      <c r="A1132" s="63">
        <f t="shared" si="10"/>
        <v>133</v>
      </c>
      <c r="B1132" s="64">
        <v>100</v>
      </c>
      <c r="C1132" s="64">
        <v>1</v>
      </c>
      <c r="D1132" s="62"/>
    </row>
    <row r="1133" spans="1:4">
      <c r="A1133" s="63">
        <f t="shared" si="10"/>
        <v>134</v>
      </c>
      <c r="B1133" s="64">
        <v>15</v>
      </c>
      <c r="C1133" s="64">
        <v>1</v>
      </c>
      <c r="D1133" s="62"/>
    </row>
    <row r="1134" spans="1:4">
      <c r="A1134" s="63">
        <f t="shared" si="10"/>
        <v>134</v>
      </c>
      <c r="B1134" s="64">
        <v>25</v>
      </c>
      <c r="C1134" s="64">
        <v>1</v>
      </c>
      <c r="D1134" s="62"/>
    </row>
    <row r="1135" spans="1:4">
      <c r="A1135" s="63">
        <f t="shared" si="10"/>
        <v>134</v>
      </c>
      <c r="B1135" s="64">
        <v>50</v>
      </c>
      <c r="C1135" s="64">
        <v>1</v>
      </c>
      <c r="D1135" s="62"/>
    </row>
    <row r="1136" spans="1:4">
      <c r="A1136" s="63">
        <f t="shared" si="10"/>
        <v>134</v>
      </c>
      <c r="B1136" s="64">
        <v>75</v>
      </c>
      <c r="C1136" s="64">
        <v>1</v>
      </c>
      <c r="D1136" s="62"/>
    </row>
    <row r="1137" spans="1:4">
      <c r="A1137" s="63">
        <f t="shared" si="10"/>
        <v>134</v>
      </c>
      <c r="B1137" s="64">
        <v>100</v>
      </c>
      <c r="C1137" s="64">
        <v>1</v>
      </c>
      <c r="D1137" s="62"/>
    </row>
    <row r="1138" spans="1:4">
      <c r="A1138" s="63">
        <f t="shared" si="10"/>
        <v>135</v>
      </c>
      <c r="B1138" s="64">
        <v>15</v>
      </c>
      <c r="C1138" s="64">
        <v>1</v>
      </c>
      <c r="D1138" s="62"/>
    </row>
    <row r="1139" spans="1:4">
      <c r="A1139" s="63">
        <f t="shared" si="10"/>
        <v>135</v>
      </c>
      <c r="B1139" s="64">
        <v>25</v>
      </c>
      <c r="C1139" s="64">
        <v>1</v>
      </c>
      <c r="D1139" s="62"/>
    </row>
    <row r="1140" spans="1:4">
      <c r="A1140" s="63">
        <f t="shared" si="10"/>
        <v>135</v>
      </c>
      <c r="B1140" s="64">
        <v>50</v>
      </c>
      <c r="C1140" s="64">
        <v>1</v>
      </c>
      <c r="D1140" s="62"/>
    </row>
    <row r="1141" spans="1:4">
      <c r="A1141" s="63">
        <f t="shared" si="10"/>
        <v>135</v>
      </c>
      <c r="B1141" s="64">
        <v>75</v>
      </c>
      <c r="C1141" s="64">
        <v>1</v>
      </c>
      <c r="D1141" s="62"/>
    </row>
    <row r="1142" spans="1:4">
      <c r="A1142" s="63">
        <f t="shared" si="10"/>
        <v>135</v>
      </c>
      <c r="B1142" s="64">
        <v>100</v>
      </c>
      <c r="C1142" s="64">
        <v>1</v>
      </c>
      <c r="D1142" s="62"/>
    </row>
    <row r="1143" spans="1:4">
      <c r="A1143" s="63">
        <f t="shared" si="10"/>
        <v>136</v>
      </c>
      <c r="B1143" s="64">
        <v>15</v>
      </c>
      <c r="C1143" s="64">
        <v>1</v>
      </c>
      <c r="D1143" s="62"/>
    </row>
    <row r="1144" spans="1:4">
      <c r="A1144" s="63">
        <f t="shared" si="10"/>
        <v>136</v>
      </c>
      <c r="B1144" s="64">
        <v>25</v>
      </c>
      <c r="C1144" s="64">
        <v>1</v>
      </c>
      <c r="D1144" s="62"/>
    </row>
    <row r="1145" spans="1:4">
      <c r="A1145" s="63">
        <f t="shared" si="10"/>
        <v>136</v>
      </c>
      <c r="B1145" s="64">
        <v>50</v>
      </c>
      <c r="C1145" s="64">
        <v>1</v>
      </c>
      <c r="D1145" s="62"/>
    </row>
    <row r="1146" spans="1:4">
      <c r="A1146" s="63">
        <f t="shared" si="10"/>
        <v>136</v>
      </c>
      <c r="B1146" s="64">
        <v>75</v>
      </c>
      <c r="C1146" s="64">
        <v>1</v>
      </c>
      <c r="D1146" s="62"/>
    </row>
    <row r="1147" spans="1:4">
      <c r="A1147" s="63">
        <f t="shared" si="10"/>
        <v>136</v>
      </c>
      <c r="B1147" s="64">
        <v>100</v>
      </c>
      <c r="C1147" s="64">
        <v>1</v>
      </c>
      <c r="D1147" s="62"/>
    </row>
    <row r="1148" spans="1:4">
      <c r="A1148" s="63">
        <f t="shared" si="10"/>
        <v>137</v>
      </c>
      <c r="B1148" s="64">
        <v>15</v>
      </c>
      <c r="C1148" s="64">
        <v>1</v>
      </c>
      <c r="D1148" s="62"/>
    </row>
    <row r="1149" spans="1:4">
      <c r="A1149" s="63">
        <f t="shared" si="10"/>
        <v>137</v>
      </c>
      <c r="B1149" s="64">
        <v>25</v>
      </c>
      <c r="C1149" s="64">
        <v>1</v>
      </c>
      <c r="D1149" s="62"/>
    </row>
    <row r="1150" spans="1:4">
      <c r="A1150" s="63">
        <f t="shared" si="10"/>
        <v>137</v>
      </c>
      <c r="B1150" s="64">
        <v>50</v>
      </c>
      <c r="C1150" s="64">
        <v>1</v>
      </c>
      <c r="D1150" s="62"/>
    </row>
    <row r="1151" spans="1:4">
      <c r="A1151" s="63">
        <f t="shared" si="10"/>
        <v>137</v>
      </c>
      <c r="B1151" s="64">
        <v>75</v>
      </c>
      <c r="C1151" s="64">
        <v>1</v>
      </c>
      <c r="D1151" s="62"/>
    </row>
    <row r="1152" spans="1:4">
      <c r="A1152" s="63">
        <f t="shared" si="10"/>
        <v>137</v>
      </c>
      <c r="B1152" s="64">
        <v>100</v>
      </c>
      <c r="C1152" s="64">
        <v>1</v>
      </c>
      <c r="D1152" s="62"/>
    </row>
    <row r="1153" spans="1:4">
      <c r="A1153" s="63">
        <f t="shared" si="10"/>
        <v>138</v>
      </c>
      <c r="B1153" s="64">
        <v>15</v>
      </c>
      <c r="C1153" s="64">
        <v>1</v>
      </c>
      <c r="D1153" s="62"/>
    </row>
    <row r="1154" spans="1:4">
      <c r="A1154" s="63">
        <f t="shared" si="10"/>
        <v>138</v>
      </c>
      <c r="B1154" s="64">
        <v>25</v>
      </c>
      <c r="C1154" s="64">
        <v>1</v>
      </c>
      <c r="D1154" s="62"/>
    </row>
    <row r="1155" spans="1:4">
      <c r="A1155" s="63">
        <f t="shared" si="10"/>
        <v>138</v>
      </c>
      <c r="B1155" s="64">
        <v>50</v>
      </c>
      <c r="C1155" s="64">
        <v>1</v>
      </c>
      <c r="D1155" s="62"/>
    </row>
    <row r="1156" spans="1:4">
      <c r="A1156" s="63">
        <f t="shared" si="10"/>
        <v>138</v>
      </c>
      <c r="B1156" s="64">
        <v>75</v>
      </c>
      <c r="C1156" s="64">
        <v>1</v>
      </c>
      <c r="D1156" s="62"/>
    </row>
    <row r="1157" spans="1:4">
      <c r="A1157" s="63">
        <f t="shared" si="10"/>
        <v>138</v>
      </c>
      <c r="B1157" s="64">
        <v>100</v>
      </c>
      <c r="C1157" s="64">
        <v>1</v>
      </c>
      <c r="D1157" s="62"/>
    </row>
    <row r="1158" spans="1:4">
      <c r="A1158" s="63">
        <f t="shared" si="10"/>
        <v>139</v>
      </c>
      <c r="B1158" s="64">
        <v>15</v>
      </c>
      <c r="C1158" s="64">
        <v>1</v>
      </c>
      <c r="D1158" s="62"/>
    </row>
    <row r="1159" spans="1:4">
      <c r="A1159" s="63">
        <f t="shared" si="10"/>
        <v>139</v>
      </c>
      <c r="B1159" s="64">
        <v>25</v>
      </c>
      <c r="C1159" s="64">
        <v>1</v>
      </c>
      <c r="D1159" s="62"/>
    </row>
    <row r="1160" spans="1:4">
      <c r="A1160" s="63">
        <f t="shared" si="10"/>
        <v>139</v>
      </c>
      <c r="B1160" s="64">
        <v>50</v>
      </c>
      <c r="C1160" s="64">
        <v>1</v>
      </c>
      <c r="D1160" s="62"/>
    </row>
    <row r="1161" spans="1:4">
      <c r="A1161" s="63">
        <f t="shared" si="10"/>
        <v>139</v>
      </c>
      <c r="B1161" s="64">
        <v>75</v>
      </c>
      <c r="C1161" s="64">
        <v>1</v>
      </c>
      <c r="D1161" s="62"/>
    </row>
    <row r="1162" spans="1:4">
      <c r="A1162" s="63">
        <f t="shared" si="10"/>
        <v>139</v>
      </c>
      <c r="B1162" s="64">
        <v>100</v>
      </c>
      <c r="C1162" s="64">
        <v>1</v>
      </c>
      <c r="D1162" s="62"/>
    </row>
    <row r="1163" spans="1:4">
      <c r="A1163" s="63">
        <f t="shared" si="10"/>
        <v>140</v>
      </c>
      <c r="B1163" s="64">
        <v>15</v>
      </c>
      <c r="C1163" s="64">
        <v>1</v>
      </c>
      <c r="D1163" s="62"/>
    </row>
    <row r="1164" spans="1:4">
      <c r="A1164" s="63">
        <f t="shared" si="10"/>
        <v>140</v>
      </c>
      <c r="B1164" s="64">
        <v>25</v>
      </c>
      <c r="C1164" s="64">
        <v>1</v>
      </c>
      <c r="D1164" s="62"/>
    </row>
    <row r="1165" spans="1:4">
      <c r="A1165" s="63">
        <f t="shared" si="10"/>
        <v>140</v>
      </c>
      <c r="B1165" s="64">
        <v>50</v>
      </c>
      <c r="C1165" s="64">
        <v>1</v>
      </c>
      <c r="D1165" s="62"/>
    </row>
    <row r="1166" spans="1:4">
      <c r="A1166" s="63">
        <f t="shared" si="10"/>
        <v>140</v>
      </c>
      <c r="B1166" s="64">
        <v>75</v>
      </c>
      <c r="C1166" s="64">
        <v>1</v>
      </c>
      <c r="D1166" s="62"/>
    </row>
    <row r="1167" spans="1:4">
      <c r="A1167" s="63">
        <f t="shared" si="10"/>
        <v>140</v>
      </c>
      <c r="B1167" s="64">
        <v>100</v>
      </c>
      <c r="C1167" s="64">
        <v>1</v>
      </c>
      <c r="D1167" s="62"/>
    </row>
    <row r="1168" spans="1:4">
      <c r="A1168" s="57" t="s">
        <v>1</v>
      </c>
      <c r="B1168" s="57"/>
      <c r="C1168" s="62"/>
      <c r="D1168" s="62"/>
    </row>
    <row r="1169" spans="1:4">
      <c r="A1169" s="57"/>
      <c r="B1169" s="57"/>
      <c r="C1169" s="57"/>
      <c r="D1169" s="62"/>
    </row>
    <row r="1170" spans="1:4">
      <c r="A1170" s="57"/>
      <c r="B1170" s="57"/>
      <c r="C1170" s="57"/>
      <c r="D1170" s="62"/>
    </row>
    <row r="1171" spans="1:4">
      <c r="A1171" s="57"/>
      <c r="B1171" s="57"/>
      <c r="C1171" s="57"/>
      <c r="D1171" s="62"/>
    </row>
    <row r="1172" spans="1:4">
      <c r="A1172" s="57"/>
      <c r="B1172" s="57"/>
      <c r="C1172" s="57"/>
      <c r="D1172" s="62"/>
    </row>
    <row r="1173" spans="1:4">
      <c r="A1173" s="59"/>
      <c r="B1173" s="59"/>
      <c r="C1173" s="59"/>
      <c r="D1173" s="62"/>
    </row>
    <row r="1174" spans="1:4">
      <c r="A1174" s="57" t="s">
        <v>73</v>
      </c>
      <c r="B1174" s="58"/>
      <c r="C1174" s="58"/>
      <c r="D1174" s="62"/>
    </row>
    <row r="1175" spans="1:4">
      <c r="A1175" s="60">
        <v>0</v>
      </c>
      <c r="B1175" s="65">
        <v>15</v>
      </c>
      <c r="C1175" s="62">
        <v>1</v>
      </c>
      <c r="D1175" s="62"/>
    </row>
    <row r="1176" spans="1:4">
      <c r="A1176" s="63">
        <v>0</v>
      </c>
      <c r="B1176" s="66">
        <v>25</v>
      </c>
      <c r="C1176" s="62">
        <v>1</v>
      </c>
      <c r="D1176" s="62"/>
    </row>
    <row r="1177" spans="1:4">
      <c r="A1177" s="63">
        <v>0</v>
      </c>
      <c r="B1177" s="66">
        <v>50</v>
      </c>
      <c r="C1177" s="62">
        <v>1</v>
      </c>
      <c r="D1177" s="62"/>
    </row>
    <row r="1178" spans="1:4">
      <c r="A1178" s="63">
        <v>0</v>
      </c>
      <c r="B1178" s="66">
        <v>75</v>
      </c>
      <c r="C1178" s="62">
        <v>1</v>
      </c>
      <c r="D1178" s="62"/>
    </row>
    <row r="1179" spans="1:4">
      <c r="A1179" s="63">
        <v>0</v>
      </c>
      <c r="B1179" s="66">
        <v>100</v>
      </c>
      <c r="C1179" s="62">
        <v>1</v>
      </c>
      <c r="D1179" s="62"/>
    </row>
    <row r="1180" spans="1:4">
      <c r="A1180" s="63">
        <f t="shared" ref="A1180:A1243" si="11">A1175+1</f>
        <v>1</v>
      </c>
      <c r="B1180" s="66">
        <v>15</v>
      </c>
      <c r="C1180" s="62">
        <v>1</v>
      </c>
      <c r="D1180" s="62"/>
    </row>
    <row r="1181" spans="1:4">
      <c r="A1181" s="63">
        <f t="shared" si="11"/>
        <v>1</v>
      </c>
      <c r="B1181" s="66">
        <v>25</v>
      </c>
      <c r="C1181" s="62">
        <v>1</v>
      </c>
      <c r="D1181" s="62"/>
    </row>
    <row r="1182" spans="1:4">
      <c r="A1182" s="63">
        <f t="shared" si="11"/>
        <v>1</v>
      </c>
      <c r="B1182" s="66">
        <v>50</v>
      </c>
      <c r="C1182" s="62">
        <v>1</v>
      </c>
      <c r="D1182" s="62"/>
    </row>
    <row r="1183" spans="1:4">
      <c r="A1183" s="63">
        <f t="shared" si="11"/>
        <v>1</v>
      </c>
      <c r="B1183" s="66">
        <v>75</v>
      </c>
      <c r="C1183" s="62">
        <v>1</v>
      </c>
      <c r="D1183" s="62"/>
    </row>
    <row r="1184" spans="1:4">
      <c r="A1184" s="63">
        <f t="shared" si="11"/>
        <v>1</v>
      </c>
      <c r="B1184" s="66">
        <v>100</v>
      </c>
      <c r="C1184" s="62">
        <v>1</v>
      </c>
      <c r="D1184" s="62"/>
    </row>
    <row r="1185" spans="1:4">
      <c r="A1185" s="63">
        <f t="shared" si="11"/>
        <v>2</v>
      </c>
      <c r="B1185" s="66">
        <v>15</v>
      </c>
      <c r="C1185" s="62">
        <v>1</v>
      </c>
      <c r="D1185" s="62"/>
    </row>
    <row r="1186" spans="1:4">
      <c r="A1186" s="63">
        <f t="shared" si="11"/>
        <v>2</v>
      </c>
      <c r="B1186" s="66">
        <v>25</v>
      </c>
      <c r="C1186" s="62">
        <v>1</v>
      </c>
      <c r="D1186" s="62"/>
    </row>
    <row r="1187" spans="1:4">
      <c r="A1187" s="63">
        <f t="shared" si="11"/>
        <v>2</v>
      </c>
      <c r="B1187" s="66">
        <v>50</v>
      </c>
      <c r="C1187" s="62">
        <v>1</v>
      </c>
      <c r="D1187" s="62"/>
    </row>
    <row r="1188" spans="1:4">
      <c r="A1188" s="63">
        <f t="shared" si="11"/>
        <v>2</v>
      </c>
      <c r="B1188" s="66">
        <v>75</v>
      </c>
      <c r="C1188" s="62">
        <v>1</v>
      </c>
      <c r="D1188" s="62"/>
    </row>
    <row r="1189" spans="1:4">
      <c r="A1189" s="63">
        <f t="shared" si="11"/>
        <v>2</v>
      </c>
      <c r="B1189" s="66">
        <v>100</v>
      </c>
      <c r="C1189" s="62">
        <v>1</v>
      </c>
      <c r="D1189" s="62"/>
    </row>
    <row r="1190" spans="1:4">
      <c r="A1190" s="63">
        <f t="shared" si="11"/>
        <v>3</v>
      </c>
      <c r="B1190" s="66">
        <v>15</v>
      </c>
      <c r="C1190" s="62">
        <v>1</v>
      </c>
      <c r="D1190" s="62"/>
    </row>
    <row r="1191" spans="1:4">
      <c r="A1191" s="63">
        <f t="shared" si="11"/>
        <v>3</v>
      </c>
      <c r="B1191" s="66">
        <v>25</v>
      </c>
      <c r="C1191" s="62">
        <v>1</v>
      </c>
      <c r="D1191" s="62"/>
    </row>
    <row r="1192" spans="1:4">
      <c r="A1192" s="63">
        <f t="shared" si="11"/>
        <v>3</v>
      </c>
      <c r="B1192" s="66">
        <v>50</v>
      </c>
      <c r="C1192" s="62">
        <v>1</v>
      </c>
      <c r="D1192" s="62"/>
    </row>
    <row r="1193" spans="1:4">
      <c r="A1193" s="63">
        <f t="shared" si="11"/>
        <v>3</v>
      </c>
      <c r="B1193" s="66">
        <v>75</v>
      </c>
      <c r="C1193" s="62">
        <v>1</v>
      </c>
      <c r="D1193" s="62"/>
    </row>
    <row r="1194" spans="1:4">
      <c r="A1194" s="63">
        <f t="shared" si="11"/>
        <v>3</v>
      </c>
      <c r="B1194" s="66">
        <v>100</v>
      </c>
      <c r="C1194" s="62">
        <v>1</v>
      </c>
      <c r="D1194" s="62"/>
    </row>
    <row r="1195" spans="1:4">
      <c r="A1195" s="63">
        <f t="shared" si="11"/>
        <v>4</v>
      </c>
      <c r="B1195" s="66">
        <v>15</v>
      </c>
      <c r="C1195" s="62">
        <v>1</v>
      </c>
      <c r="D1195" s="62"/>
    </row>
    <row r="1196" spans="1:4">
      <c r="A1196" s="63">
        <f t="shared" si="11"/>
        <v>4</v>
      </c>
      <c r="B1196" s="66">
        <v>25</v>
      </c>
      <c r="C1196" s="62">
        <v>1</v>
      </c>
      <c r="D1196" s="62"/>
    </row>
    <row r="1197" spans="1:4">
      <c r="A1197" s="63">
        <f t="shared" si="11"/>
        <v>4</v>
      </c>
      <c r="B1197" s="66">
        <v>50</v>
      </c>
      <c r="C1197" s="62">
        <v>1</v>
      </c>
      <c r="D1197" s="62"/>
    </row>
    <row r="1198" spans="1:4">
      <c r="A1198" s="63">
        <f t="shared" si="11"/>
        <v>4</v>
      </c>
      <c r="B1198" s="66">
        <v>75</v>
      </c>
      <c r="C1198" s="62">
        <v>1</v>
      </c>
      <c r="D1198" s="62"/>
    </row>
    <row r="1199" spans="1:4">
      <c r="A1199" s="63">
        <f t="shared" si="11"/>
        <v>4</v>
      </c>
      <c r="B1199" s="66">
        <v>100</v>
      </c>
      <c r="C1199" s="62">
        <v>1</v>
      </c>
      <c r="D1199" s="62"/>
    </row>
    <row r="1200" spans="1:4">
      <c r="A1200" s="63">
        <f t="shared" si="11"/>
        <v>5</v>
      </c>
      <c r="B1200" s="66">
        <v>15</v>
      </c>
      <c r="C1200" s="62">
        <v>1</v>
      </c>
      <c r="D1200" s="62"/>
    </row>
    <row r="1201" spans="1:4">
      <c r="A1201" s="63">
        <f t="shared" si="11"/>
        <v>5</v>
      </c>
      <c r="B1201" s="66">
        <v>25</v>
      </c>
      <c r="C1201" s="62">
        <v>1</v>
      </c>
      <c r="D1201" s="62"/>
    </row>
    <row r="1202" spans="1:4">
      <c r="A1202" s="63">
        <f t="shared" si="11"/>
        <v>5</v>
      </c>
      <c r="B1202" s="66">
        <v>50</v>
      </c>
      <c r="C1202" s="62">
        <v>1</v>
      </c>
      <c r="D1202" s="62"/>
    </row>
    <row r="1203" spans="1:4">
      <c r="A1203" s="63">
        <f t="shared" si="11"/>
        <v>5</v>
      </c>
      <c r="B1203" s="66">
        <v>75</v>
      </c>
      <c r="C1203" s="62">
        <v>1</v>
      </c>
      <c r="D1203" s="62"/>
    </row>
    <row r="1204" spans="1:4">
      <c r="A1204" s="63">
        <f t="shared" si="11"/>
        <v>5</v>
      </c>
      <c r="B1204" s="66">
        <v>100</v>
      </c>
      <c r="C1204" s="62">
        <v>1</v>
      </c>
      <c r="D1204" s="62"/>
    </row>
    <row r="1205" spans="1:4">
      <c r="A1205" s="63">
        <f t="shared" si="11"/>
        <v>6</v>
      </c>
      <c r="B1205" s="66">
        <v>15</v>
      </c>
      <c r="C1205" s="62">
        <v>1</v>
      </c>
      <c r="D1205" s="62"/>
    </row>
    <row r="1206" spans="1:4">
      <c r="A1206" s="63">
        <f t="shared" si="11"/>
        <v>6</v>
      </c>
      <c r="B1206" s="66">
        <v>25</v>
      </c>
      <c r="C1206" s="62">
        <v>1</v>
      </c>
      <c r="D1206" s="62"/>
    </row>
    <row r="1207" spans="1:4">
      <c r="A1207" s="63">
        <f t="shared" si="11"/>
        <v>6</v>
      </c>
      <c r="B1207" s="66">
        <v>50</v>
      </c>
      <c r="C1207" s="62">
        <v>1</v>
      </c>
      <c r="D1207" s="62"/>
    </row>
    <row r="1208" spans="1:4">
      <c r="A1208" s="63">
        <f t="shared" si="11"/>
        <v>6</v>
      </c>
      <c r="B1208" s="66">
        <v>75</v>
      </c>
      <c r="C1208" s="62">
        <v>1</v>
      </c>
      <c r="D1208" s="62"/>
    </row>
    <row r="1209" spans="1:4">
      <c r="A1209" s="63">
        <f t="shared" si="11"/>
        <v>6</v>
      </c>
      <c r="B1209" s="66">
        <v>100</v>
      </c>
      <c r="C1209" s="62">
        <v>1</v>
      </c>
      <c r="D1209" s="62"/>
    </row>
    <row r="1210" spans="1:4">
      <c r="A1210" s="63">
        <f t="shared" si="11"/>
        <v>7</v>
      </c>
      <c r="B1210" s="66">
        <v>15</v>
      </c>
      <c r="C1210" s="62">
        <v>1</v>
      </c>
      <c r="D1210" s="62"/>
    </row>
    <row r="1211" spans="1:4">
      <c r="A1211" s="63">
        <f t="shared" si="11"/>
        <v>7</v>
      </c>
      <c r="B1211" s="66">
        <v>25</v>
      </c>
      <c r="C1211" s="62">
        <v>1</v>
      </c>
      <c r="D1211" s="62"/>
    </row>
    <row r="1212" spans="1:4">
      <c r="A1212" s="63">
        <f t="shared" si="11"/>
        <v>7</v>
      </c>
      <c r="B1212" s="66">
        <v>50</v>
      </c>
      <c r="C1212" s="62">
        <v>1</v>
      </c>
      <c r="D1212" s="62"/>
    </row>
    <row r="1213" spans="1:4">
      <c r="A1213" s="63">
        <f t="shared" si="11"/>
        <v>7</v>
      </c>
      <c r="B1213" s="66">
        <v>75</v>
      </c>
      <c r="C1213" s="62">
        <v>1</v>
      </c>
      <c r="D1213" s="62"/>
    </row>
    <row r="1214" spans="1:4">
      <c r="A1214" s="63">
        <f t="shared" si="11"/>
        <v>7</v>
      </c>
      <c r="B1214" s="66">
        <v>100</v>
      </c>
      <c r="C1214" s="62">
        <v>1</v>
      </c>
      <c r="D1214" s="62"/>
    </row>
    <row r="1215" spans="1:4">
      <c r="A1215" s="63">
        <f t="shared" si="11"/>
        <v>8</v>
      </c>
      <c r="B1215" s="66">
        <v>15</v>
      </c>
      <c r="C1215" s="62">
        <v>1</v>
      </c>
      <c r="D1215" s="62"/>
    </row>
    <row r="1216" spans="1:4">
      <c r="A1216" s="63">
        <f t="shared" si="11"/>
        <v>8</v>
      </c>
      <c r="B1216" s="66">
        <v>25</v>
      </c>
      <c r="C1216" s="62">
        <v>1</v>
      </c>
      <c r="D1216" s="62"/>
    </row>
    <row r="1217" spans="1:4">
      <c r="A1217" s="63">
        <f t="shared" si="11"/>
        <v>8</v>
      </c>
      <c r="B1217" s="66">
        <v>50</v>
      </c>
      <c r="C1217" s="62">
        <v>1</v>
      </c>
      <c r="D1217" s="62"/>
    </row>
    <row r="1218" spans="1:4">
      <c r="A1218" s="63">
        <f t="shared" si="11"/>
        <v>8</v>
      </c>
      <c r="B1218" s="66">
        <v>75</v>
      </c>
      <c r="C1218" s="62">
        <v>1</v>
      </c>
      <c r="D1218" s="62"/>
    </row>
    <row r="1219" spans="1:4">
      <c r="A1219" s="63">
        <f t="shared" si="11"/>
        <v>8</v>
      </c>
      <c r="B1219" s="66">
        <v>100</v>
      </c>
      <c r="C1219" s="62">
        <v>1</v>
      </c>
      <c r="D1219" s="62"/>
    </row>
    <row r="1220" spans="1:4">
      <c r="A1220" s="63">
        <f t="shared" si="11"/>
        <v>9</v>
      </c>
      <c r="B1220" s="66">
        <v>15</v>
      </c>
      <c r="C1220" s="62">
        <v>1</v>
      </c>
      <c r="D1220" s="62"/>
    </row>
    <row r="1221" spans="1:4">
      <c r="A1221" s="63">
        <f t="shared" si="11"/>
        <v>9</v>
      </c>
      <c r="B1221" s="66">
        <v>25</v>
      </c>
      <c r="C1221" s="62">
        <v>1</v>
      </c>
      <c r="D1221" s="62"/>
    </row>
    <row r="1222" spans="1:4">
      <c r="A1222" s="63">
        <f t="shared" si="11"/>
        <v>9</v>
      </c>
      <c r="B1222" s="66">
        <v>50</v>
      </c>
      <c r="C1222" s="62">
        <v>1</v>
      </c>
      <c r="D1222" s="62"/>
    </row>
    <row r="1223" spans="1:4">
      <c r="A1223" s="63">
        <f t="shared" si="11"/>
        <v>9</v>
      </c>
      <c r="B1223" s="66">
        <v>75</v>
      </c>
      <c r="C1223" s="62">
        <v>1</v>
      </c>
      <c r="D1223" s="62"/>
    </row>
    <row r="1224" spans="1:4">
      <c r="A1224" s="63">
        <f t="shared" si="11"/>
        <v>9</v>
      </c>
      <c r="B1224" s="66">
        <v>100</v>
      </c>
      <c r="C1224" s="62">
        <v>1</v>
      </c>
      <c r="D1224" s="62"/>
    </row>
    <row r="1225" spans="1:4">
      <c r="A1225" s="63">
        <f t="shared" si="11"/>
        <v>10</v>
      </c>
      <c r="B1225" s="66">
        <v>15</v>
      </c>
      <c r="C1225" s="62">
        <v>1</v>
      </c>
      <c r="D1225" s="62"/>
    </row>
    <row r="1226" spans="1:4">
      <c r="A1226" s="63">
        <f t="shared" si="11"/>
        <v>10</v>
      </c>
      <c r="B1226" s="66">
        <v>25</v>
      </c>
      <c r="C1226" s="62">
        <v>1</v>
      </c>
      <c r="D1226" s="62"/>
    </row>
    <row r="1227" spans="1:4">
      <c r="A1227" s="63">
        <f t="shared" si="11"/>
        <v>10</v>
      </c>
      <c r="B1227" s="66">
        <v>50</v>
      </c>
      <c r="C1227" s="62">
        <v>1</v>
      </c>
      <c r="D1227" s="62"/>
    </row>
    <row r="1228" spans="1:4">
      <c r="A1228" s="63">
        <f t="shared" si="11"/>
        <v>10</v>
      </c>
      <c r="B1228" s="66">
        <v>75</v>
      </c>
      <c r="C1228" s="62">
        <v>1</v>
      </c>
      <c r="D1228" s="62"/>
    </row>
    <row r="1229" spans="1:4">
      <c r="A1229" s="63">
        <f t="shared" si="11"/>
        <v>10</v>
      </c>
      <c r="B1229" s="66">
        <v>100</v>
      </c>
      <c r="C1229" s="62">
        <v>1</v>
      </c>
      <c r="D1229" s="62"/>
    </row>
    <row r="1230" spans="1:4">
      <c r="A1230" s="63">
        <f t="shared" si="11"/>
        <v>11</v>
      </c>
      <c r="B1230" s="66">
        <v>15</v>
      </c>
      <c r="C1230" s="62">
        <v>1</v>
      </c>
      <c r="D1230" s="62"/>
    </row>
    <row r="1231" spans="1:4">
      <c r="A1231" s="63">
        <f t="shared" si="11"/>
        <v>11</v>
      </c>
      <c r="B1231" s="66">
        <v>25</v>
      </c>
      <c r="C1231" s="62">
        <v>1</v>
      </c>
      <c r="D1231" s="62"/>
    </row>
    <row r="1232" spans="1:4">
      <c r="A1232" s="63">
        <f t="shared" si="11"/>
        <v>11</v>
      </c>
      <c r="B1232" s="66">
        <v>50</v>
      </c>
      <c r="C1232" s="62">
        <v>1</v>
      </c>
      <c r="D1232" s="62"/>
    </row>
    <row r="1233" spans="1:4">
      <c r="A1233" s="63">
        <f t="shared" si="11"/>
        <v>11</v>
      </c>
      <c r="B1233" s="66">
        <v>75</v>
      </c>
      <c r="C1233" s="62">
        <v>1</v>
      </c>
      <c r="D1233" s="62"/>
    </row>
    <row r="1234" spans="1:4">
      <c r="A1234" s="63">
        <f t="shared" si="11"/>
        <v>11</v>
      </c>
      <c r="B1234" s="66">
        <v>100</v>
      </c>
      <c r="C1234" s="62">
        <v>1</v>
      </c>
      <c r="D1234" s="62"/>
    </row>
    <row r="1235" spans="1:4">
      <c r="A1235" s="63">
        <f t="shared" si="11"/>
        <v>12</v>
      </c>
      <c r="B1235" s="66">
        <v>15</v>
      </c>
      <c r="C1235" s="62">
        <v>1</v>
      </c>
      <c r="D1235" s="62"/>
    </row>
    <row r="1236" spans="1:4">
      <c r="A1236" s="63">
        <f t="shared" si="11"/>
        <v>12</v>
      </c>
      <c r="B1236" s="66">
        <v>25</v>
      </c>
      <c r="C1236" s="62">
        <v>1</v>
      </c>
      <c r="D1236" s="62"/>
    </row>
    <row r="1237" spans="1:4">
      <c r="A1237" s="63">
        <f t="shared" si="11"/>
        <v>12</v>
      </c>
      <c r="B1237" s="66">
        <v>50</v>
      </c>
      <c r="C1237" s="62">
        <v>1</v>
      </c>
      <c r="D1237" s="62"/>
    </row>
    <row r="1238" spans="1:4">
      <c r="A1238" s="63">
        <f t="shared" si="11"/>
        <v>12</v>
      </c>
      <c r="B1238" s="66">
        <v>75</v>
      </c>
      <c r="C1238" s="62">
        <v>1</v>
      </c>
      <c r="D1238" s="62"/>
    </row>
    <row r="1239" spans="1:4">
      <c r="A1239" s="63">
        <f t="shared" si="11"/>
        <v>12</v>
      </c>
      <c r="B1239" s="66">
        <v>100</v>
      </c>
      <c r="C1239" s="62">
        <v>1</v>
      </c>
      <c r="D1239" s="62"/>
    </row>
    <row r="1240" spans="1:4">
      <c r="A1240" s="63">
        <f t="shared" si="11"/>
        <v>13</v>
      </c>
      <c r="B1240" s="66">
        <v>15</v>
      </c>
      <c r="C1240" s="62">
        <v>1</v>
      </c>
      <c r="D1240" s="62"/>
    </row>
    <row r="1241" spans="1:4">
      <c r="A1241" s="63">
        <f t="shared" si="11"/>
        <v>13</v>
      </c>
      <c r="B1241" s="66">
        <v>25</v>
      </c>
      <c r="C1241" s="62">
        <v>1</v>
      </c>
      <c r="D1241" s="62"/>
    </row>
    <row r="1242" spans="1:4">
      <c r="A1242" s="63">
        <f t="shared" si="11"/>
        <v>13</v>
      </c>
      <c r="B1242" s="66">
        <v>50</v>
      </c>
      <c r="C1242" s="62">
        <v>1</v>
      </c>
      <c r="D1242" s="62"/>
    </row>
    <row r="1243" spans="1:4">
      <c r="A1243" s="63">
        <f t="shared" si="11"/>
        <v>13</v>
      </c>
      <c r="B1243" s="66">
        <v>75</v>
      </c>
      <c r="C1243" s="62">
        <v>1</v>
      </c>
      <c r="D1243" s="62"/>
    </row>
    <row r="1244" spans="1:4">
      <c r="A1244" s="63">
        <f t="shared" ref="A1244:A1307" si="12">A1239+1</f>
        <v>13</v>
      </c>
      <c r="B1244" s="66">
        <v>100</v>
      </c>
      <c r="C1244" s="62">
        <v>1</v>
      </c>
      <c r="D1244" s="62"/>
    </row>
    <row r="1245" spans="1:4">
      <c r="A1245" s="63">
        <f t="shared" si="12"/>
        <v>14</v>
      </c>
      <c r="B1245" s="66">
        <v>15</v>
      </c>
      <c r="C1245" s="62">
        <v>1</v>
      </c>
      <c r="D1245" s="62"/>
    </row>
    <row r="1246" spans="1:4">
      <c r="A1246" s="63">
        <f t="shared" si="12"/>
        <v>14</v>
      </c>
      <c r="B1246" s="66">
        <v>25</v>
      </c>
      <c r="C1246" s="62">
        <v>1</v>
      </c>
      <c r="D1246" s="62"/>
    </row>
    <row r="1247" spans="1:4">
      <c r="A1247" s="63">
        <f t="shared" si="12"/>
        <v>14</v>
      </c>
      <c r="B1247" s="66">
        <v>50</v>
      </c>
      <c r="C1247" s="62">
        <v>1</v>
      </c>
      <c r="D1247" s="62"/>
    </row>
    <row r="1248" spans="1:4">
      <c r="A1248" s="63">
        <f t="shared" si="12"/>
        <v>14</v>
      </c>
      <c r="B1248" s="66">
        <v>75</v>
      </c>
      <c r="C1248" s="62">
        <v>1</v>
      </c>
      <c r="D1248" s="62"/>
    </row>
    <row r="1249" spans="1:4">
      <c r="A1249" s="63">
        <f t="shared" si="12"/>
        <v>14</v>
      </c>
      <c r="B1249" s="66">
        <v>100</v>
      </c>
      <c r="C1249" s="62">
        <v>1</v>
      </c>
      <c r="D1249" s="62"/>
    </row>
    <row r="1250" spans="1:4">
      <c r="A1250" s="63">
        <f t="shared" si="12"/>
        <v>15</v>
      </c>
      <c r="B1250" s="66">
        <v>15</v>
      </c>
      <c r="C1250" s="62">
        <v>1</v>
      </c>
      <c r="D1250" s="62"/>
    </row>
    <row r="1251" spans="1:4">
      <c r="A1251" s="63">
        <f t="shared" si="12"/>
        <v>15</v>
      </c>
      <c r="B1251" s="66">
        <v>25</v>
      </c>
      <c r="C1251" s="62">
        <v>1</v>
      </c>
      <c r="D1251" s="62"/>
    </row>
    <row r="1252" spans="1:4">
      <c r="A1252" s="63">
        <f t="shared" si="12"/>
        <v>15</v>
      </c>
      <c r="B1252" s="66">
        <v>50</v>
      </c>
      <c r="C1252" s="62">
        <v>1</v>
      </c>
      <c r="D1252" s="62"/>
    </row>
    <row r="1253" spans="1:4">
      <c r="A1253" s="63">
        <f t="shared" si="12"/>
        <v>15</v>
      </c>
      <c r="B1253" s="66">
        <v>75</v>
      </c>
      <c r="C1253" s="62">
        <v>1</v>
      </c>
      <c r="D1253" s="62"/>
    </row>
    <row r="1254" spans="1:4">
      <c r="A1254" s="63">
        <f t="shared" si="12"/>
        <v>15</v>
      </c>
      <c r="B1254" s="66">
        <v>100</v>
      </c>
      <c r="C1254" s="62">
        <v>1</v>
      </c>
      <c r="D1254" s="62"/>
    </row>
    <row r="1255" spans="1:4">
      <c r="A1255" s="63">
        <f t="shared" si="12"/>
        <v>16</v>
      </c>
      <c r="B1255" s="66">
        <v>15</v>
      </c>
      <c r="C1255" s="62">
        <v>1</v>
      </c>
      <c r="D1255" s="62"/>
    </row>
    <row r="1256" spans="1:4">
      <c r="A1256" s="63">
        <f t="shared" si="12"/>
        <v>16</v>
      </c>
      <c r="B1256" s="66">
        <v>25</v>
      </c>
      <c r="C1256" s="62">
        <v>1</v>
      </c>
      <c r="D1256" s="62"/>
    </row>
    <row r="1257" spans="1:4">
      <c r="A1257" s="63">
        <f t="shared" si="12"/>
        <v>16</v>
      </c>
      <c r="B1257" s="66">
        <v>50</v>
      </c>
      <c r="C1257" s="62">
        <v>1</v>
      </c>
      <c r="D1257" s="62"/>
    </row>
    <row r="1258" spans="1:4">
      <c r="A1258" s="63">
        <f t="shared" si="12"/>
        <v>16</v>
      </c>
      <c r="B1258" s="66">
        <v>75</v>
      </c>
      <c r="C1258" s="62">
        <v>1</v>
      </c>
      <c r="D1258" s="62"/>
    </row>
    <row r="1259" spans="1:4">
      <c r="A1259" s="63">
        <f t="shared" si="12"/>
        <v>16</v>
      </c>
      <c r="B1259" s="66">
        <v>100</v>
      </c>
      <c r="C1259" s="62">
        <v>1</v>
      </c>
      <c r="D1259" s="62"/>
    </row>
    <row r="1260" spans="1:4">
      <c r="A1260" s="63">
        <f t="shared" si="12"/>
        <v>17</v>
      </c>
      <c r="B1260" s="66">
        <v>15</v>
      </c>
      <c r="C1260" s="62">
        <v>1</v>
      </c>
      <c r="D1260" s="62"/>
    </row>
    <row r="1261" spans="1:4">
      <c r="A1261" s="63">
        <f t="shared" si="12"/>
        <v>17</v>
      </c>
      <c r="B1261" s="66">
        <v>25</v>
      </c>
      <c r="C1261" s="62">
        <v>1</v>
      </c>
      <c r="D1261" s="62"/>
    </row>
    <row r="1262" spans="1:4">
      <c r="A1262" s="63">
        <f t="shared" si="12"/>
        <v>17</v>
      </c>
      <c r="B1262" s="66">
        <v>50</v>
      </c>
      <c r="C1262" s="62">
        <v>1</v>
      </c>
      <c r="D1262" s="62"/>
    </row>
    <row r="1263" spans="1:4">
      <c r="A1263" s="63">
        <f t="shared" si="12"/>
        <v>17</v>
      </c>
      <c r="B1263" s="66">
        <v>75</v>
      </c>
      <c r="C1263" s="62">
        <v>1</v>
      </c>
      <c r="D1263" s="62"/>
    </row>
    <row r="1264" spans="1:4">
      <c r="A1264" s="63">
        <f t="shared" si="12"/>
        <v>17</v>
      </c>
      <c r="B1264" s="66">
        <v>100</v>
      </c>
      <c r="C1264" s="62">
        <v>1</v>
      </c>
      <c r="D1264" s="62"/>
    </row>
    <row r="1265" spans="1:4">
      <c r="A1265" s="63">
        <f t="shared" si="12"/>
        <v>18</v>
      </c>
      <c r="B1265" s="66">
        <v>15</v>
      </c>
      <c r="C1265" s="62">
        <v>1</v>
      </c>
      <c r="D1265" s="62"/>
    </row>
    <row r="1266" spans="1:4">
      <c r="A1266" s="63">
        <f t="shared" si="12"/>
        <v>18</v>
      </c>
      <c r="B1266" s="66">
        <v>25</v>
      </c>
      <c r="C1266" s="62">
        <v>1</v>
      </c>
      <c r="D1266" s="62"/>
    </row>
    <row r="1267" spans="1:4">
      <c r="A1267" s="63">
        <f t="shared" si="12"/>
        <v>18</v>
      </c>
      <c r="B1267" s="66">
        <v>50</v>
      </c>
      <c r="C1267" s="62">
        <v>1</v>
      </c>
      <c r="D1267" s="62"/>
    </row>
    <row r="1268" spans="1:4">
      <c r="A1268" s="63">
        <f t="shared" si="12"/>
        <v>18</v>
      </c>
      <c r="B1268" s="66">
        <v>75</v>
      </c>
      <c r="C1268" s="62">
        <v>1</v>
      </c>
      <c r="D1268" s="62"/>
    </row>
    <row r="1269" spans="1:4">
      <c r="A1269" s="63">
        <f t="shared" si="12"/>
        <v>18</v>
      </c>
      <c r="B1269" s="66">
        <v>100</v>
      </c>
      <c r="C1269" s="62">
        <v>1</v>
      </c>
      <c r="D1269" s="62"/>
    </row>
    <row r="1270" spans="1:4">
      <c r="A1270" s="63">
        <f t="shared" si="12"/>
        <v>19</v>
      </c>
      <c r="B1270" s="66">
        <v>15</v>
      </c>
      <c r="C1270" s="62">
        <v>1</v>
      </c>
      <c r="D1270" s="62"/>
    </row>
    <row r="1271" spans="1:4">
      <c r="A1271" s="63">
        <f t="shared" si="12"/>
        <v>19</v>
      </c>
      <c r="B1271" s="66">
        <v>25</v>
      </c>
      <c r="C1271" s="62">
        <v>1</v>
      </c>
      <c r="D1271" s="62"/>
    </row>
    <row r="1272" spans="1:4">
      <c r="A1272" s="63">
        <f t="shared" si="12"/>
        <v>19</v>
      </c>
      <c r="B1272" s="66">
        <v>50</v>
      </c>
      <c r="C1272" s="62">
        <v>1</v>
      </c>
      <c r="D1272" s="62"/>
    </row>
    <row r="1273" spans="1:4">
      <c r="A1273" s="63">
        <f t="shared" si="12"/>
        <v>19</v>
      </c>
      <c r="B1273" s="66">
        <v>75</v>
      </c>
      <c r="C1273" s="62">
        <v>1</v>
      </c>
      <c r="D1273" s="62"/>
    </row>
    <row r="1274" spans="1:4">
      <c r="A1274" s="63">
        <f t="shared" si="12"/>
        <v>19</v>
      </c>
      <c r="B1274" s="66">
        <v>100</v>
      </c>
      <c r="C1274" s="62">
        <v>1</v>
      </c>
      <c r="D1274" s="62"/>
    </row>
    <row r="1275" spans="1:4">
      <c r="A1275" s="63">
        <f t="shared" si="12"/>
        <v>20</v>
      </c>
      <c r="B1275" s="66">
        <v>15</v>
      </c>
      <c r="C1275" s="62">
        <v>1</v>
      </c>
      <c r="D1275" s="62"/>
    </row>
    <row r="1276" spans="1:4">
      <c r="A1276" s="63">
        <f t="shared" si="12"/>
        <v>20</v>
      </c>
      <c r="B1276" s="66">
        <v>25</v>
      </c>
      <c r="C1276" s="62">
        <v>1</v>
      </c>
      <c r="D1276" s="62"/>
    </row>
    <row r="1277" spans="1:4">
      <c r="A1277" s="63">
        <f t="shared" si="12"/>
        <v>20</v>
      </c>
      <c r="B1277" s="66">
        <v>50</v>
      </c>
      <c r="C1277" s="62">
        <v>1</v>
      </c>
      <c r="D1277" s="62"/>
    </row>
    <row r="1278" spans="1:4">
      <c r="A1278" s="63">
        <f t="shared" si="12"/>
        <v>20</v>
      </c>
      <c r="B1278" s="66">
        <v>75</v>
      </c>
      <c r="C1278" s="62">
        <v>1</v>
      </c>
      <c r="D1278" s="62"/>
    </row>
    <row r="1279" spans="1:4">
      <c r="A1279" s="63">
        <f t="shared" si="12"/>
        <v>20</v>
      </c>
      <c r="B1279" s="66">
        <v>100</v>
      </c>
      <c r="C1279" s="62">
        <v>1</v>
      </c>
      <c r="D1279" s="62"/>
    </row>
    <row r="1280" spans="1:4">
      <c r="A1280" s="63">
        <f t="shared" si="12"/>
        <v>21</v>
      </c>
      <c r="B1280" s="66">
        <v>15</v>
      </c>
      <c r="C1280" s="62">
        <v>1</v>
      </c>
      <c r="D1280" s="62"/>
    </row>
    <row r="1281" spans="1:4">
      <c r="A1281" s="63">
        <f t="shared" si="12"/>
        <v>21</v>
      </c>
      <c r="B1281" s="66">
        <v>25</v>
      </c>
      <c r="C1281" s="62">
        <v>1</v>
      </c>
      <c r="D1281" s="62"/>
    </row>
    <row r="1282" spans="1:4">
      <c r="A1282" s="63">
        <f t="shared" si="12"/>
        <v>21</v>
      </c>
      <c r="B1282" s="66">
        <v>50</v>
      </c>
      <c r="C1282" s="62">
        <v>1</v>
      </c>
      <c r="D1282" s="62"/>
    </row>
    <row r="1283" spans="1:4">
      <c r="A1283" s="63">
        <f t="shared" si="12"/>
        <v>21</v>
      </c>
      <c r="B1283" s="66">
        <v>75</v>
      </c>
      <c r="C1283" s="62">
        <v>1</v>
      </c>
      <c r="D1283" s="62"/>
    </row>
    <row r="1284" spans="1:4">
      <c r="A1284" s="63">
        <f t="shared" si="12"/>
        <v>21</v>
      </c>
      <c r="B1284" s="66">
        <v>100</v>
      </c>
      <c r="C1284" s="62">
        <v>1</v>
      </c>
      <c r="D1284" s="62"/>
    </row>
    <row r="1285" spans="1:4">
      <c r="A1285" s="63">
        <f t="shared" si="12"/>
        <v>22</v>
      </c>
      <c r="B1285" s="66">
        <v>15</v>
      </c>
      <c r="C1285" s="62">
        <v>1</v>
      </c>
      <c r="D1285" s="62"/>
    </row>
    <row r="1286" spans="1:4">
      <c r="A1286" s="63">
        <f t="shared" si="12"/>
        <v>22</v>
      </c>
      <c r="B1286" s="66">
        <v>25</v>
      </c>
      <c r="C1286" s="62">
        <v>1</v>
      </c>
      <c r="D1286" s="62"/>
    </row>
    <row r="1287" spans="1:4">
      <c r="A1287" s="63">
        <f t="shared" si="12"/>
        <v>22</v>
      </c>
      <c r="B1287" s="66">
        <v>50</v>
      </c>
      <c r="C1287" s="62">
        <v>1</v>
      </c>
      <c r="D1287" s="62"/>
    </row>
    <row r="1288" spans="1:4">
      <c r="A1288" s="63">
        <f t="shared" si="12"/>
        <v>22</v>
      </c>
      <c r="B1288" s="66">
        <v>75</v>
      </c>
      <c r="C1288" s="62">
        <v>1</v>
      </c>
      <c r="D1288" s="62"/>
    </row>
    <row r="1289" spans="1:4">
      <c r="A1289" s="63">
        <f t="shared" si="12"/>
        <v>22</v>
      </c>
      <c r="B1289" s="66">
        <v>100</v>
      </c>
      <c r="C1289" s="62">
        <v>1</v>
      </c>
      <c r="D1289" s="62"/>
    </row>
    <row r="1290" spans="1:4">
      <c r="A1290" s="63">
        <f t="shared" si="12"/>
        <v>23</v>
      </c>
      <c r="B1290" s="66">
        <v>15</v>
      </c>
      <c r="C1290" s="62">
        <v>1</v>
      </c>
      <c r="D1290" s="62"/>
    </row>
    <row r="1291" spans="1:4">
      <c r="A1291" s="63">
        <f t="shared" si="12"/>
        <v>23</v>
      </c>
      <c r="B1291" s="66">
        <v>25</v>
      </c>
      <c r="C1291" s="62">
        <v>1</v>
      </c>
      <c r="D1291" s="62"/>
    </row>
    <row r="1292" spans="1:4">
      <c r="A1292" s="63">
        <f t="shared" si="12"/>
        <v>23</v>
      </c>
      <c r="B1292" s="66">
        <v>50</v>
      </c>
      <c r="C1292" s="62">
        <v>1</v>
      </c>
      <c r="D1292" s="62"/>
    </row>
    <row r="1293" spans="1:4">
      <c r="A1293" s="63">
        <f t="shared" si="12"/>
        <v>23</v>
      </c>
      <c r="B1293" s="66">
        <v>75</v>
      </c>
      <c r="C1293" s="62">
        <v>1</v>
      </c>
      <c r="D1293" s="62"/>
    </row>
    <row r="1294" spans="1:4">
      <c r="A1294" s="63">
        <f t="shared" si="12"/>
        <v>23</v>
      </c>
      <c r="B1294" s="66">
        <v>100</v>
      </c>
      <c r="C1294" s="62">
        <v>1</v>
      </c>
      <c r="D1294" s="62"/>
    </row>
    <row r="1295" spans="1:4">
      <c r="A1295" s="63">
        <f t="shared" si="12"/>
        <v>24</v>
      </c>
      <c r="B1295" s="66">
        <v>15</v>
      </c>
      <c r="C1295" s="62">
        <v>1</v>
      </c>
      <c r="D1295" s="62"/>
    </row>
    <row r="1296" spans="1:4">
      <c r="A1296" s="63">
        <f t="shared" si="12"/>
        <v>24</v>
      </c>
      <c r="B1296" s="66">
        <v>25</v>
      </c>
      <c r="C1296" s="62">
        <v>1</v>
      </c>
      <c r="D1296" s="62"/>
    </row>
    <row r="1297" spans="1:4">
      <c r="A1297" s="63">
        <f t="shared" si="12"/>
        <v>24</v>
      </c>
      <c r="B1297" s="66">
        <v>50</v>
      </c>
      <c r="C1297" s="62">
        <v>1</v>
      </c>
      <c r="D1297" s="62"/>
    </row>
    <row r="1298" spans="1:4">
      <c r="A1298" s="63">
        <f t="shared" si="12"/>
        <v>24</v>
      </c>
      <c r="B1298" s="66">
        <v>75</v>
      </c>
      <c r="C1298" s="62">
        <v>1</v>
      </c>
      <c r="D1298" s="62"/>
    </row>
    <row r="1299" spans="1:4">
      <c r="A1299" s="63">
        <f t="shared" si="12"/>
        <v>24</v>
      </c>
      <c r="B1299" s="66">
        <v>100</v>
      </c>
      <c r="C1299" s="62">
        <v>1</v>
      </c>
      <c r="D1299" s="62"/>
    </row>
    <row r="1300" spans="1:4">
      <c r="A1300" s="63">
        <f t="shared" si="12"/>
        <v>25</v>
      </c>
      <c r="B1300" s="66">
        <v>15</v>
      </c>
      <c r="C1300" s="62">
        <v>1</v>
      </c>
      <c r="D1300" s="62"/>
    </row>
    <row r="1301" spans="1:4">
      <c r="A1301" s="63">
        <f t="shared" si="12"/>
        <v>25</v>
      </c>
      <c r="B1301" s="66">
        <v>25</v>
      </c>
      <c r="C1301" s="62">
        <v>1</v>
      </c>
      <c r="D1301" s="62"/>
    </row>
    <row r="1302" spans="1:4">
      <c r="A1302" s="63">
        <f t="shared" si="12"/>
        <v>25</v>
      </c>
      <c r="B1302" s="66">
        <v>50</v>
      </c>
      <c r="C1302" s="62">
        <v>1</v>
      </c>
      <c r="D1302" s="62"/>
    </row>
    <row r="1303" spans="1:4">
      <c r="A1303" s="63">
        <f t="shared" si="12"/>
        <v>25</v>
      </c>
      <c r="B1303" s="66">
        <v>75</v>
      </c>
      <c r="C1303" s="62">
        <v>1</v>
      </c>
      <c r="D1303" s="62"/>
    </row>
    <row r="1304" spans="1:4">
      <c r="A1304" s="63">
        <f t="shared" si="12"/>
        <v>25</v>
      </c>
      <c r="B1304" s="66">
        <v>100</v>
      </c>
      <c r="C1304" s="62">
        <v>1</v>
      </c>
      <c r="D1304" s="62"/>
    </row>
    <row r="1305" spans="1:4">
      <c r="A1305" s="63">
        <f t="shared" si="12"/>
        <v>26</v>
      </c>
      <c r="B1305" s="66">
        <v>15</v>
      </c>
      <c r="C1305" s="62">
        <v>1</v>
      </c>
      <c r="D1305" s="62"/>
    </row>
    <row r="1306" spans="1:4">
      <c r="A1306" s="63">
        <f t="shared" si="12"/>
        <v>26</v>
      </c>
      <c r="B1306" s="66">
        <v>25</v>
      </c>
      <c r="C1306" s="62">
        <v>1</v>
      </c>
      <c r="D1306" s="62"/>
    </row>
    <row r="1307" spans="1:4">
      <c r="A1307" s="63">
        <f t="shared" si="12"/>
        <v>26</v>
      </c>
      <c r="B1307" s="66">
        <v>50</v>
      </c>
      <c r="C1307" s="62">
        <v>1</v>
      </c>
      <c r="D1307" s="62"/>
    </row>
    <row r="1308" spans="1:4">
      <c r="A1308" s="63">
        <f t="shared" ref="A1308:A1371" si="13">A1303+1</f>
        <v>26</v>
      </c>
      <c r="B1308" s="66">
        <v>75</v>
      </c>
      <c r="C1308" s="62">
        <v>1</v>
      </c>
      <c r="D1308" s="62"/>
    </row>
    <row r="1309" spans="1:4">
      <c r="A1309" s="63">
        <f t="shared" si="13"/>
        <v>26</v>
      </c>
      <c r="B1309" s="66">
        <v>100</v>
      </c>
      <c r="C1309" s="62">
        <v>1</v>
      </c>
      <c r="D1309" s="62"/>
    </row>
    <row r="1310" spans="1:4">
      <c r="A1310" s="63">
        <f t="shared" si="13"/>
        <v>27</v>
      </c>
      <c r="B1310" s="66">
        <v>15</v>
      </c>
      <c r="C1310" s="62">
        <v>1</v>
      </c>
      <c r="D1310" s="62"/>
    </row>
    <row r="1311" spans="1:4">
      <c r="A1311" s="63">
        <f t="shared" si="13"/>
        <v>27</v>
      </c>
      <c r="B1311" s="66">
        <v>25</v>
      </c>
      <c r="C1311" s="62">
        <v>1</v>
      </c>
      <c r="D1311" s="62"/>
    </row>
    <row r="1312" spans="1:4">
      <c r="A1312" s="63">
        <f t="shared" si="13"/>
        <v>27</v>
      </c>
      <c r="B1312" s="66">
        <v>50</v>
      </c>
      <c r="C1312" s="62">
        <v>1</v>
      </c>
      <c r="D1312" s="62"/>
    </row>
    <row r="1313" spans="1:4">
      <c r="A1313" s="63">
        <f t="shared" si="13"/>
        <v>27</v>
      </c>
      <c r="B1313" s="66">
        <v>75</v>
      </c>
      <c r="C1313" s="62">
        <v>1</v>
      </c>
      <c r="D1313" s="62"/>
    </row>
    <row r="1314" spans="1:4">
      <c r="A1314" s="63">
        <f t="shared" si="13"/>
        <v>27</v>
      </c>
      <c r="B1314" s="66">
        <v>100</v>
      </c>
      <c r="C1314" s="62">
        <v>1</v>
      </c>
      <c r="D1314" s="62"/>
    </row>
    <row r="1315" spans="1:4">
      <c r="A1315" s="63">
        <f t="shared" si="13"/>
        <v>28</v>
      </c>
      <c r="B1315" s="66">
        <v>15</v>
      </c>
      <c r="C1315" s="62">
        <v>1</v>
      </c>
      <c r="D1315" s="62"/>
    </row>
    <row r="1316" spans="1:4">
      <c r="A1316" s="63">
        <f t="shared" si="13"/>
        <v>28</v>
      </c>
      <c r="B1316" s="66">
        <v>25</v>
      </c>
      <c r="C1316" s="62">
        <v>1</v>
      </c>
      <c r="D1316" s="62"/>
    </row>
    <row r="1317" spans="1:4">
      <c r="A1317" s="63">
        <f t="shared" si="13"/>
        <v>28</v>
      </c>
      <c r="B1317" s="66">
        <v>50</v>
      </c>
      <c r="C1317" s="62">
        <v>1</v>
      </c>
      <c r="D1317" s="62"/>
    </row>
    <row r="1318" spans="1:4">
      <c r="A1318" s="63">
        <f t="shared" si="13"/>
        <v>28</v>
      </c>
      <c r="B1318" s="66">
        <v>75</v>
      </c>
      <c r="C1318" s="62">
        <v>1</v>
      </c>
      <c r="D1318" s="62"/>
    </row>
    <row r="1319" spans="1:4">
      <c r="A1319" s="63">
        <f t="shared" si="13"/>
        <v>28</v>
      </c>
      <c r="B1319" s="66">
        <v>100</v>
      </c>
      <c r="C1319" s="62">
        <v>1</v>
      </c>
      <c r="D1319" s="62"/>
    </row>
    <row r="1320" spans="1:4">
      <c r="A1320" s="63">
        <f t="shared" si="13"/>
        <v>29</v>
      </c>
      <c r="B1320" s="66">
        <v>15</v>
      </c>
      <c r="C1320" s="62">
        <v>1</v>
      </c>
      <c r="D1320" s="62"/>
    </row>
    <row r="1321" spans="1:4">
      <c r="A1321" s="63">
        <f t="shared" si="13"/>
        <v>29</v>
      </c>
      <c r="B1321" s="66">
        <v>25</v>
      </c>
      <c r="C1321" s="62">
        <v>1</v>
      </c>
      <c r="D1321" s="62"/>
    </row>
    <row r="1322" spans="1:4">
      <c r="A1322" s="63">
        <f t="shared" si="13"/>
        <v>29</v>
      </c>
      <c r="B1322" s="66">
        <v>50</v>
      </c>
      <c r="C1322" s="62">
        <v>1</v>
      </c>
      <c r="D1322" s="62"/>
    </row>
    <row r="1323" spans="1:4">
      <c r="A1323" s="63">
        <f t="shared" si="13"/>
        <v>29</v>
      </c>
      <c r="B1323" s="66">
        <v>75</v>
      </c>
      <c r="C1323" s="62">
        <v>1</v>
      </c>
      <c r="D1323" s="62"/>
    </row>
    <row r="1324" spans="1:4">
      <c r="A1324" s="63">
        <f t="shared" si="13"/>
        <v>29</v>
      </c>
      <c r="B1324" s="66">
        <v>100</v>
      </c>
      <c r="C1324" s="62">
        <v>1</v>
      </c>
      <c r="D1324" s="62"/>
    </row>
    <row r="1325" spans="1:4">
      <c r="A1325" s="63">
        <f t="shared" si="13"/>
        <v>30</v>
      </c>
      <c r="B1325" s="66">
        <v>15</v>
      </c>
      <c r="C1325" s="62">
        <v>1</v>
      </c>
      <c r="D1325" s="62"/>
    </row>
    <row r="1326" spans="1:4">
      <c r="A1326" s="63">
        <f t="shared" si="13"/>
        <v>30</v>
      </c>
      <c r="B1326" s="66">
        <v>25</v>
      </c>
      <c r="C1326" s="62">
        <v>1</v>
      </c>
      <c r="D1326" s="62"/>
    </row>
    <row r="1327" spans="1:4">
      <c r="A1327" s="63">
        <f t="shared" si="13"/>
        <v>30</v>
      </c>
      <c r="B1327" s="66">
        <v>50</v>
      </c>
      <c r="C1327" s="62">
        <v>1</v>
      </c>
      <c r="D1327" s="62"/>
    </row>
    <row r="1328" spans="1:4">
      <c r="A1328" s="63">
        <f t="shared" si="13"/>
        <v>30</v>
      </c>
      <c r="B1328" s="66">
        <v>75</v>
      </c>
      <c r="C1328" s="62">
        <v>1</v>
      </c>
      <c r="D1328" s="62"/>
    </row>
    <row r="1329" spans="1:4">
      <c r="A1329" s="63">
        <f t="shared" si="13"/>
        <v>30</v>
      </c>
      <c r="B1329" s="66">
        <v>100</v>
      </c>
      <c r="C1329" s="62">
        <v>1</v>
      </c>
      <c r="D1329" s="62"/>
    </row>
    <row r="1330" spans="1:4">
      <c r="A1330" s="63">
        <f t="shared" si="13"/>
        <v>31</v>
      </c>
      <c r="B1330" s="66">
        <v>15</v>
      </c>
      <c r="C1330" s="62">
        <v>1</v>
      </c>
      <c r="D1330" s="62"/>
    </row>
    <row r="1331" spans="1:4">
      <c r="A1331" s="63">
        <f t="shared" si="13"/>
        <v>31</v>
      </c>
      <c r="B1331" s="66">
        <v>25</v>
      </c>
      <c r="C1331" s="62">
        <v>1</v>
      </c>
      <c r="D1331" s="62"/>
    </row>
    <row r="1332" spans="1:4">
      <c r="A1332" s="63">
        <f t="shared" si="13"/>
        <v>31</v>
      </c>
      <c r="B1332" s="66">
        <v>50</v>
      </c>
      <c r="C1332" s="62">
        <v>1</v>
      </c>
      <c r="D1332" s="62"/>
    </row>
    <row r="1333" spans="1:4">
      <c r="A1333" s="63">
        <f t="shared" si="13"/>
        <v>31</v>
      </c>
      <c r="B1333" s="66">
        <v>75</v>
      </c>
      <c r="C1333" s="62">
        <v>1</v>
      </c>
      <c r="D1333" s="62"/>
    </row>
    <row r="1334" spans="1:4">
      <c r="A1334" s="63">
        <f t="shared" si="13"/>
        <v>31</v>
      </c>
      <c r="B1334" s="66">
        <v>100</v>
      </c>
      <c r="C1334" s="62">
        <v>1</v>
      </c>
      <c r="D1334" s="62"/>
    </row>
    <row r="1335" spans="1:4">
      <c r="A1335" s="63">
        <f t="shared" si="13"/>
        <v>32</v>
      </c>
      <c r="B1335" s="66">
        <v>15</v>
      </c>
      <c r="C1335" s="62">
        <v>1</v>
      </c>
      <c r="D1335" s="62"/>
    </row>
    <row r="1336" spans="1:4">
      <c r="A1336" s="63">
        <f t="shared" si="13"/>
        <v>32</v>
      </c>
      <c r="B1336" s="66">
        <v>25</v>
      </c>
      <c r="C1336" s="62">
        <v>1</v>
      </c>
      <c r="D1336" s="62"/>
    </row>
    <row r="1337" spans="1:4">
      <c r="A1337" s="63">
        <f t="shared" si="13"/>
        <v>32</v>
      </c>
      <c r="B1337" s="66">
        <v>50</v>
      </c>
      <c r="C1337" s="62">
        <v>1</v>
      </c>
      <c r="D1337" s="62"/>
    </row>
    <row r="1338" spans="1:4">
      <c r="A1338" s="63">
        <f t="shared" si="13"/>
        <v>32</v>
      </c>
      <c r="B1338" s="66">
        <v>75</v>
      </c>
      <c r="C1338" s="62">
        <v>1</v>
      </c>
      <c r="D1338" s="62"/>
    </row>
    <row r="1339" spans="1:4">
      <c r="A1339" s="63">
        <f t="shared" si="13"/>
        <v>32</v>
      </c>
      <c r="B1339" s="66">
        <v>100</v>
      </c>
      <c r="C1339" s="62">
        <v>1</v>
      </c>
      <c r="D1339" s="62"/>
    </row>
    <row r="1340" spans="1:4">
      <c r="A1340" s="63">
        <f t="shared" si="13"/>
        <v>33</v>
      </c>
      <c r="B1340" s="66">
        <v>15</v>
      </c>
      <c r="C1340" s="62">
        <v>1</v>
      </c>
      <c r="D1340" s="62"/>
    </row>
    <row r="1341" spans="1:4">
      <c r="A1341" s="63">
        <f t="shared" si="13"/>
        <v>33</v>
      </c>
      <c r="B1341" s="66">
        <v>25</v>
      </c>
      <c r="C1341" s="62">
        <v>1</v>
      </c>
      <c r="D1341" s="62"/>
    </row>
    <row r="1342" spans="1:4">
      <c r="A1342" s="63">
        <f t="shared" si="13"/>
        <v>33</v>
      </c>
      <c r="B1342" s="66">
        <v>50</v>
      </c>
      <c r="C1342" s="62">
        <v>1</v>
      </c>
      <c r="D1342" s="62"/>
    </row>
    <row r="1343" spans="1:4">
      <c r="A1343" s="63">
        <f t="shared" si="13"/>
        <v>33</v>
      </c>
      <c r="B1343" s="66">
        <v>75</v>
      </c>
      <c r="C1343" s="62">
        <v>1</v>
      </c>
      <c r="D1343" s="62"/>
    </row>
    <row r="1344" spans="1:4">
      <c r="A1344" s="63">
        <f t="shared" si="13"/>
        <v>33</v>
      </c>
      <c r="B1344" s="66">
        <v>100</v>
      </c>
      <c r="C1344" s="62">
        <v>1</v>
      </c>
      <c r="D1344" s="62"/>
    </row>
    <row r="1345" spans="1:4">
      <c r="A1345" s="63">
        <f t="shared" si="13"/>
        <v>34</v>
      </c>
      <c r="B1345" s="66">
        <v>15</v>
      </c>
      <c r="C1345" s="62">
        <v>1</v>
      </c>
      <c r="D1345" s="62"/>
    </row>
    <row r="1346" spans="1:4">
      <c r="A1346" s="63">
        <f t="shared" si="13"/>
        <v>34</v>
      </c>
      <c r="B1346" s="66">
        <v>25</v>
      </c>
      <c r="C1346" s="62">
        <v>1</v>
      </c>
      <c r="D1346" s="62"/>
    </row>
    <row r="1347" spans="1:4">
      <c r="A1347" s="63">
        <f t="shared" si="13"/>
        <v>34</v>
      </c>
      <c r="B1347" s="66">
        <v>50</v>
      </c>
      <c r="C1347" s="62">
        <v>1</v>
      </c>
      <c r="D1347" s="62"/>
    </row>
    <row r="1348" spans="1:4">
      <c r="A1348" s="63">
        <f t="shared" si="13"/>
        <v>34</v>
      </c>
      <c r="B1348" s="66">
        <v>75</v>
      </c>
      <c r="C1348" s="62">
        <v>1</v>
      </c>
      <c r="D1348" s="62"/>
    </row>
    <row r="1349" spans="1:4">
      <c r="A1349" s="63">
        <f t="shared" si="13"/>
        <v>34</v>
      </c>
      <c r="B1349" s="66">
        <v>100</v>
      </c>
      <c r="C1349" s="62">
        <v>1</v>
      </c>
      <c r="D1349" s="62"/>
    </row>
    <row r="1350" spans="1:4">
      <c r="A1350" s="63">
        <f t="shared" si="13"/>
        <v>35</v>
      </c>
      <c r="B1350" s="66">
        <v>15</v>
      </c>
      <c r="C1350" s="62">
        <v>1</v>
      </c>
      <c r="D1350" s="62"/>
    </row>
    <row r="1351" spans="1:4">
      <c r="A1351" s="63">
        <f t="shared" si="13"/>
        <v>35</v>
      </c>
      <c r="B1351" s="66">
        <v>25</v>
      </c>
      <c r="C1351" s="62">
        <v>1</v>
      </c>
      <c r="D1351" s="62"/>
    </row>
    <row r="1352" spans="1:4">
      <c r="A1352" s="63">
        <f t="shared" si="13"/>
        <v>35</v>
      </c>
      <c r="B1352" s="66">
        <v>50</v>
      </c>
      <c r="C1352" s="62">
        <v>1</v>
      </c>
      <c r="D1352" s="62"/>
    </row>
    <row r="1353" spans="1:4">
      <c r="A1353" s="63">
        <f t="shared" si="13"/>
        <v>35</v>
      </c>
      <c r="B1353" s="66">
        <v>75</v>
      </c>
      <c r="C1353" s="62">
        <v>1</v>
      </c>
      <c r="D1353" s="62"/>
    </row>
    <row r="1354" spans="1:4">
      <c r="A1354" s="63">
        <f t="shared" si="13"/>
        <v>35</v>
      </c>
      <c r="B1354" s="66">
        <v>100</v>
      </c>
      <c r="C1354" s="62">
        <v>1</v>
      </c>
      <c r="D1354" s="62"/>
    </row>
    <row r="1355" spans="1:4">
      <c r="A1355" s="63">
        <f t="shared" si="13"/>
        <v>36</v>
      </c>
      <c r="B1355" s="66">
        <v>15</v>
      </c>
      <c r="C1355" s="62">
        <v>1</v>
      </c>
      <c r="D1355" s="62"/>
    </row>
    <row r="1356" spans="1:4">
      <c r="A1356" s="63">
        <f t="shared" si="13"/>
        <v>36</v>
      </c>
      <c r="B1356" s="66">
        <v>25</v>
      </c>
      <c r="C1356" s="62">
        <v>1</v>
      </c>
      <c r="D1356" s="62"/>
    </row>
    <row r="1357" spans="1:4">
      <c r="A1357" s="63">
        <f t="shared" si="13"/>
        <v>36</v>
      </c>
      <c r="B1357" s="66">
        <v>50</v>
      </c>
      <c r="C1357" s="62">
        <v>1</v>
      </c>
      <c r="D1357" s="62"/>
    </row>
    <row r="1358" spans="1:4">
      <c r="A1358" s="63">
        <f t="shared" si="13"/>
        <v>36</v>
      </c>
      <c r="B1358" s="66">
        <v>75</v>
      </c>
      <c r="C1358" s="62">
        <v>1</v>
      </c>
      <c r="D1358" s="62"/>
    </row>
    <row r="1359" spans="1:4">
      <c r="A1359" s="63">
        <f t="shared" si="13"/>
        <v>36</v>
      </c>
      <c r="B1359" s="66">
        <v>100</v>
      </c>
      <c r="C1359" s="62">
        <v>1</v>
      </c>
      <c r="D1359" s="62"/>
    </row>
    <row r="1360" spans="1:4">
      <c r="A1360" s="63">
        <f t="shared" si="13"/>
        <v>37</v>
      </c>
      <c r="B1360" s="66">
        <v>15</v>
      </c>
      <c r="C1360" s="62">
        <v>1</v>
      </c>
      <c r="D1360" s="62"/>
    </row>
    <row r="1361" spans="1:4">
      <c r="A1361" s="63">
        <f t="shared" si="13"/>
        <v>37</v>
      </c>
      <c r="B1361" s="66">
        <v>25</v>
      </c>
      <c r="C1361" s="62">
        <v>1</v>
      </c>
      <c r="D1361" s="62"/>
    </row>
    <row r="1362" spans="1:4">
      <c r="A1362" s="63">
        <f t="shared" si="13"/>
        <v>37</v>
      </c>
      <c r="B1362" s="66">
        <v>50</v>
      </c>
      <c r="C1362" s="62">
        <v>1</v>
      </c>
      <c r="D1362" s="62"/>
    </row>
    <row r="1363" spans="1:4">
      <c r="A1363" s="63">
        <f t="shared" si="13"/>
        <v>37</v>
      </c>
      <c r="B1363" s="66">
        <v>75</v>
      </c>
      <c r="C1363" s="62">
        <v>1</v>
      </c>
      <c r="D1363" s="62"/>
    </row>
    <row r="1364" spans="1:4">
      <c r="A1364" s="63">
        <f t="shared" si="13"/>
        <v>37</v>
      </c>
      <c r="B1364" s="66">
        <v>100</v>
      </c>
      <c r="C1364" s="62">
        <v>1</v>
      </c>
      <c r="D1364" s="62"/>
    </row>
    <row r="1365" spans="1:4">
      <c r="A1365" s="63">
        <f t="shared" si="13"/>
        <v>38</v>
      </c>
      <c r="B1365" s="66">
        <v>15</v>
      </c>
      <c r="C1365" s="62">
        <v>1</v>
      </c>
      <c r="D1365" s="62"/>
    </row>
    <row r="1366" spans="1:4">
      <c r="A1366" s="63">
        <f t="shared" si="13"/>
        <v>38</v>
      </c>
      <c r="B1366" s="66">
        <v>25</v>
      </c>
      <c r="C1366" s="62">
        <v>1</v>
      </c>
      <c r="D1366" s="62"/>
    </row>
    <row r="1367" spans="1:4">
      <c r="A1367" s="63">
        <f t="shared" si="13"/>
        <v>38</v>
      </c>
      <c r="B1367" s="66">
        <v>50</v>
      </c>
      <c r="C1367" s="62">
        <v>1</v>
      </c>
      <c r="D1367" s="62"/>
    </row>
    <row r="1368" spans="1:4">
      <c r="A1368" s="63">
        <f t="shared" si="13"/>
        <v>38</v>
      </c>
      <c r="B1368" s="66">
        <v>75</v>
      </c>
      <c r="C1368" s="62">
        <v>1</v>
      </c>
      <c r="D1368" s="62"/>
    </row>
    <row r="1369" spans="1:4">
      <c r="A1369" s="63">
        <f t="shared" si="13"/>
        <v>38</v>
      </c>
      <c r="B1369" s="66">
        <v>100</v>
      </c>
      <c r="C1369" s="62">
        <v>1</v>
      </c>
      <c r="D1369" s="62"/>
    </row>
    <row r="1370" spans="1:4">
      <c r="A1370" s="63">
        <f t="shared" si="13"/>
        <v>39</v>
      </c>
      <c r="B1370" s="66">
        <v>15</v>
      </c>
      <c r="C1370" s="62">
        <v>1</v>
      </c>
      <c r="D1370" s="62"/>
    </row>
    <row r="1371" spans="1:4">
      <c r="A1371" s="63">
        <f t="shared" si="13"/>
        <v>39</v>
      </c>
      <c r="B1371" s="66">
        <v>25</v>
      </c>
      <c r="C1371" s="62">
        <v>1</v>
      </c>
      <c r="D1371" s="62"/>
    </row>
    <row r="1372" spans="1:4">
      <c r="A1372" s="63">
        <f t="shared" ref="A1372:A1435" si="14">A1367+1</f>
        <v>39</v>
      </c>
      <c r="B1372" s="66">
        <v>50</v>
      </c>
      <c r="C1372" s="62">
        <v>1</v>
      </c>
      <c r="D1372" s="62"/>
    </row>
    <row r="1373" spans="1:4">
      <c r="A1373" s="63">
        <f t="shared" si="14"/>
        <v>39</v>
      </c>
      <c r="B1373" s="66">
        <v>75</v>
      </c>
      <c r="C1373" s="62">
        <v>1</v>
      </c>
      <c r="D1373" s="62"/>
    </row>
    <row r="1374" spans="1:4">
      <c r="A1374" s="63">
        <f t="shared" si="14"/>
        <v>39</v>
      </c>
      <c r="B1374" s="66">
        <v>100</v>
      </c>
      <c r="C1374" s="62">
        <v>1</v>
      </c>
      <c r="D1374" s="62"/>
    </row>
    <row r="1375" spans="1:4">
      <c r="A1375" s="63">
        <f t="shared" si="14"/>
        <v>40</v>
      </c>
      <c r="B1375" s="66">
        <v>15</v>
      </c>
      <c r="C1375" s="62">
        <v>1</v>
      </c>
      <c r="D1375" s="62"/>
    </row>
    <row r="1376" spans="1:4">
      <c r="A1376" s="63">
        <f t="shared" si="14"/>
        <v>40</v>
      </c>
      <c r="B1376" s="66">
        <v>25</v>
      </c>
      <c r="C1376" s="62">
        <v>1</v>
      </c>
      <c r="D1376" s="62"/>
    </row>
    <row r="1377" spans="1:4">
      <c r="A1377" s="63">
        <f t="shared" si="14"/>
        <v>40</v>
      </c>
      <c r="B1377" s="66">
        <v>50</v>
      </c>
      <c r="C1377" s="62">
        <v>1</v>
      </c>
      <c r="D1377" s="62"/>
    </row>
    <row r="1378" spans="1:4">
      <c r="A1378" s="63">
        <f t="shared" si="14"/>
        <v>40</v>
      </c>
      <c r="B1378" s="66">
        <v>75</v>
      </c>
      <c r="C1378" s="62">
        <v>1</v>
      </c>
      <c r="D1378" s="62"/>
    </row>
    <row r="1379" spans="1:4">
      <c r="A1379" s="63">
        <f t="shared" si="14"/>
        <v>40</v>
      </c>
      <c r="B1379" s="66">
        <v>100</v>
      </c>
      <c r="C1379" s="62">
        <v>1</v>
      </c>
      <c r="D1379" s="62"/>
    </row>
    <row r="1380" spans="1:4">
      <c r="A1380" s="63">
        <f t="shared" si="14"/>
        <v>41</v>
      </c>
      <c r="B1380" s="66">
        <v>15</v>
      </c>
      <c r="C1380" s="62">
        <v>1</v>
      </c>
      <c r="D1380" s="62"/>
    </row>
    <row r="1381" spans="1:4">
      <c r="A1381" s="63">
        <f t="shared" si="14"/>
        <v>41</v>
      </c>
      <c r="B1381" s="66">
        <v>25</v>
      </c>
      <c r="C1381" s="62">
        <v>1</v>
      </c>
      <c r="D1381" s="62"/>
    </row>
    <row r="1382" spans="1:4">
      <c r="A1382" s="63">
        <f t="shared" si="14"/>
        <v>41</v>
      </c>
      <c r="B1382" s="66">
        <v>50</v>
      </c>
      <c r="C1382" s="62">
        <v>1</v>
      </c>
      <c r="D1382" s="62"/>
    </row>
    <row r="1383" spans="1:4">
      <c r="A1383" s="63">
        <f t="shared" si="14"/>
        <v>41</v>
      </c>
      <c r="B1383" s="66">
        <v>75</v>
      </c>
      <c r="C1383" s="62">
        <v>1</v>
      </c>
      <c r="D1383" s="62"/>
    </row>
    <row r="1384" spans="1:4">
      <c r="A1384" s="63">
        <f t="shared" si="14"/>
        <v>41</v>
      </c>
      <c r="B1384" s="66">
        <v>100</v>
      </c>
      <c r="C1384" s="62">
        <v>1</v>
      </c>
      <c r="D1384" s="62"/>
    </row>
    <row r="1385" spans="1:4">
      <c r="A1385" s="63">
        <f t="shared" si="14"/>
        <v>42</v>
      </c>
      <c r="B1385" s="66">
        <v>15</v>
      </c>
      <c r="C1385" s="62">
        <v>1</v>
      </c>
      <c r="D1385" s="62"/>
    </row>
    <row r="1386" spans="1:4">
      <c r="A1386" s="63">
        <f t="shared" si="14"/>
        <v>42</v>
      </c>
      <c r="B1386" s="66">
        <v>25</v>
      </c>
      <c r="C1386" s="62">
        <v>1</v>
      </c>
      <c r="D1386" s="62"/>
    </row>
    <row r="1387" spans="1:4">
      <c r="A1387" s="63">
        <f t="shared" si="14"/>
        <v>42</v>
      </c>
      <c r="B1387" s="66">
        <v>50</v>
      </c>
      <c r="C1387" s="62">
        <v>1</v>
      </c>
      <c r="D1387" s="62"/>
    </row>
    <row r="1388" spans="1:4">
      <c r="A1388" s="63">
        <f t="shared" si="14"/>
        <v>42</v>
      </c>
      <c r="B1388" s="66">
        <v>75</v>
      </c>
      <c r="C1388" s="62">
        <v>1</v>
      </c>
      <c r="D1388" s="62"/>
    </row>
    <row r="1389" spans="1:4">
      <c r="A1389" s="63">
        <f t="shared" si="14"/>
        <v>42</v>
      </c>
      <c r="B1389" s="66">
        <v>100</v>
      </c>
      <c r="C1389" s="62">
        <v>1</v>
      </c>
      <c r="D1389" s="62"/>
    </row>
    <row r="1390" spans="1:4">
      <c r="A1390" s="63">
        <f t="shared" si="14"/>
        <v>43</v>
      </c>
      <c r="B1390" s="66">
        <v>15</v>
      </c>
      <c r="C1390" s="62">
        <v>1</v>
      </c>
      <c r="D1390" s="62"/>
    </row>
    <row r="1391" spans="1:4">
      <c r="A1391" s="63">
        <f t="shared" si="14"/>
        <v>43</v>
      </c>
      <c r="B1391" s="66">
        <v>25</v>
      </c>
      <c r="C1391" s="62">
        <v>1</v>
      </c>
      <c r="D1391" s="62"/>
    </row>
    <row r="1392" spans="1:4">
      <c r="A1392" s="63">
        <f t="shared" si="14"/>
        <v>43</v>
      </c>
      <c r="B1392" s="66">
        <v>50</v>
      </c>
      <c r="C1392" s="62">
        <v>1</v>
      </c>
      <c r="D1392" s="62"/>
    </row>
    <row r="1393" spans="1:4">
      <c r="A1393" s="63">
        <f t="shared" si="14"/>
        <v>43</v>
      </c>
      <c r="B1393" s="66">
        <v>75</v>
      </c>
      <c r="C1393" s="62">
        <v>1</v>
      </c>
      <c r="D1393" s="62"/>
    </row>
    <row r="1394" spans="1:4">
      <c r="A1394" s="63">
        <f t="shared" si="14"/>
        <v>43</v>
      </c>
      <c r="B1394" s="66">
        <v>100</v>
      </c>
      <c r="C1394" s="62">
        <v>1</v>
      </c>
      <c r="D1394" s="62"/>
    </row>
    <row r="1395" spans="1:4">
      <c r="A1395" s="63">
        <f t="shared" si="14"/>
        <v>44</v>
      </c>
      <c r="B1395" s="66">
        <v>15</v>
      </c>
      <c r="C1395" s="62">
        <v>1</v>
      </c>
      <c r="D1395" s="62"/>
    </row>
    <row r="1396" spans="1:4">
      <c r="A1396" s="63">
        <f t="shared" si="14"/>
        <v>44</v>
      </c>
      <c r="B1396" s="66">
        <v>25</v>
      </c>
      <c r="C1396" s="62">
        <v>1</v>
      </c>
      <c r="D1396" s="62"/>
    </row>
    <row r="1397" spans="1:4">
      <c r="A1397" s="63">
        <f t="shared" si="14"/>
        <v>44</v>
      </c>
      <c r="B1397" s="66">
        <v>50</v>
      </c>
      <c r="C1397" s="62">
        <v>1</v>
      </c>
      <c r="D1397" s="62"/>
    </row>
    <row r="1398" spans="1:4">
      <c r="A1398" s="63">
        <f t="shared" si="14"/>
        <v>44</v>
      </c>
      <c r="B1398" s="66">
        <v>75</v>
      </c>
      <c r="C1398" s="62">
        <v>1</v>
      </c>
      <c r="D1398" s="62"/>
    </row>
    <row r="1399" spans="1:4">
      <c r="A1399" s="63">
        <f t="shared" si="14"/>
        <v>44</v>
      </c>
      <c r="B1399" s="66">
        <v>100</v>
      </c>
      <c r="C1399" s="62">
        <v>1</v>
      </c>
      <c r="D1399" s="62"/>
    </row>
    <row r="1400" spans="1:4">
      <c r="A1400" s="63">
        <f t="shared" si="14"/>
        <v>45</v>
      </c>
      <c r="B1400" s="66">
        <v>15</v>
      </c>
      <c r="C1400" s="62">
        <v>1</v>
      </c>
      <c r="D1400" s="62"/>
    </row>
    <row r="1401" spans="1:4">
      <c r="A1401" s="63">
        <f t="shared" si="14"/>
        <v>45</v>
      </c>
      <c r="B1401" s="66">
        <v>25</v>
      </c>
      <c r="C1401" s="62">
        <v>1</v>
      </c>
      <c r="D1401" s="62"/>
    </row>
    <row r="1402" spans="1:4">
      <c r="A1402" s="63">
        <f t="shared" si="14"/>
        <v>45</v>
      </c>
      <c r="B1402" s="66">
        <v>50</v>
      </c>
      <c r="C1402" s="62">
        <v>1</v>
      </c>
      <c r="D1402" s="62"/>
    </row>
    <row r="1403" spans="1:4">
      <c r="A1403" s="63">
        <f t="shared" si="14"/>
        <v>45</v>
      </c>
      <c r="B1403" s="66">
        <v>75</v>
      </c>
      <c r="C1403" s="62">
        <v>1</v>
      </c>
      <c r="D1403" s="62"/>
    </row>
    <row r="1404" spans="1:4">
      <c r="A1404" s="63">
        <f t="shared" si="14"/>
        <v>45</v>
      </c>
      <c r="B1404" s="66">
        <v>100</v>
      </c>
      <c r="C1404" s="62">
        <v>1</v>
      </c>
      <c r="D1404" s="62"/>
    </row>
    <row r="1405" spans="1:4">
      <c r="A1405" s="63">
        <f t="shared" si="14"/>
        <v>46</v>
      </c>
      <c r="B1405" s="66">
        <v>15</v>
      </c>
      <c r="C1405" s="62">
        <v>1</v>
      </c>
      <c r="D1405" s="62"/>
    </row>
    <row r="1406" spans="1:4">
      <c r="A1406" s="63">
        <f t="shared" si="14"/>
        <v>46</v>
      </c>
      <c r="B1406" s="66">
        <v>25</v>
      </c>
      <c r="C1406" s="62">
        <v>1</v>
      </c>
      <c r="D1406" s="62"/>
    </row>
    <row r="1407" spans="1:4">
      <c r="A1407" s="63">
        <f t="shared" si="14"/>
        <v>46</v>
      </c>
      <c r="B1407" s="66">
        <v>50</v>
      </c>
      <c r="C1407" s="62">
        <v>1</v>
      </c>
      <c r="D1407" s="62"/>
    </row>
    <row r="1408" spans="1:4">
      <c r="A1408" s="63">
        <f t="shared" si="14"/>
        <v>46</v>
      </c>
      <c r="B1408" s="66">
        <v>75</v>
      </c>
      <c r="C1408" s="62">
        <v>1</v>
      </c>
      <c r="D1408" s="62"/>
    </row>
    <row r="1409" spans="1:4">
      <c r="A1409" s="63">
        <f t="shared" si="14"/>
        <v>46</v>
      </c>
      <c r="B1409" s="66">
        <v>100</v>
      </c>
      <c r="C1409" s="62">
        <v>1</v>
      </c>
      <c r="D1409" s="62"/>
    </row>
    <row r="1410" spans="1:4">
      <c r="A1410" s="63">
        <f t="shared" si="14"/>
        <v>47</v>
      </c>
      <c r="B1410" s="66">
        <v>15</v>
      </c>
      <c r="C1410" s="62">
        <v>1</v>
      </c>
      <c r="D1410" s="62"/>
    </row>
    <row r="1411" spans="1:4">
      <c r="A1411" s="63">
        <f t="shared" si="14"/>
        <v>47</v>
      </c>
      <c r="B1411" s="66">
        <v>25</v>
      </c>
      <c r="C1411" s="62">
        <v>1</v>
      </c>
      <c r="D1411" s="62"/>
    </row>
    <row r="1412" spans="1:4">
      <c r="A1412" s="63">
        <f t="shared" si="14"/>
        <v>47</v>
      </c>
      <c r="B1412" s="66">
        <v>50</v>
      </c>
      <c r="C1412" s="62">
        <v>1</v>
      </c>
      <c r="D1412" s="62"/>
    </row>
    <row r="1413" spans="1:4">
      <c r="A1413" s="63">
        <f t="shared" si="14"/>
        <v>47</v>
      </c>
      <c r="B1413" s="66">
        <v>75</v>
      </c>
      <c r="C1413" s="62">
        <v>1</v>
      </c>
      <c r="D1413" s="62"/>
    </row>
    <row r="1414" spans="1:4">
      <c r="A1414" s="63">
        <f t="shared" si="14"/>
        <v>47</v>
      </c>
      <c r="B1414" s="66">
        <v>100</v>
      </c>
      <c r="C1414" s="62">
        <v>1</v>
      </c>
      <c r="D1414" s="62"/>
    </row>
    <row r="1415" spans="1:4">
      <c r="A1415" s="63">
        <f t="shared" si="14"/>
        <v>48</v>
      </c>
      <c r="B1415" s="66">
        <v>15</v>
      </c>
      <c r="C1415" s="62">
        <v>1</v>
      </c>
      <c r="D1415" s="62"/>
    </row>
    <row r="1416" spans="1:4">
      <c r="A1416" s="63">
        <f t="shared" si="14"/>
        <v>48</v>
      </c>
      <c r="B1416" s="66">
        <v>25</v>
      </c>
      <c r="C1416" s="62">
        <v>1</v>
      </c>
      <c r="D1416" s="62"/>
    </row>
    <row r="1417" spans="1:4">
      <c r="A1417" s="63">
        <f t="shared" si="14"/>
        <v>48</v>
      </c>
      <c r="B1417" s="66">
        <v>50</v>
      </c>
      <c r="C1417" s="62">
        <v>1</v>
      </c>
      <c r="D1417" s="62"/>
    </row>
    <row r="1418" spans="1:4">
      <c r="A1418" s="63">
        <f t="shared" si="14"/>
        <v>48</v>
      </c>
      <c r="B1418" s="66">
        <v>75</v>
      </c>
      <c r="C1418" s="62">
        <v>1</v>
      </c>
      <c r="D1418" s="62"/>
    </row>
    <row r="1419" spans="1:4">
      <c r="A1419" s="63">
        <f t="shared" si="14"/>
        <v>48</v>
      </c>
      <c r="B1419" s="66">
        <v>100</v>
      </c>
      <c r="C1419" s="62">
        <v>1</v>
      </c>
      <c r="D1419" s="62"/>
    </row>
    <row r="1420" spans="1:4">
      <c r="A1420" s="63">
        <f t="shared" si="14"/>
        <v>49</v>
      </c>
      <c r="B1420" s="66">
        <v>15</v>
      </c>
      <c r="C1420" s="62">
        <v>1</v>
      </c>
      <c r="D1420" s="62"/>
    </row>
    <row r="1421" spans="1:4">
      <c r="A1421" s="63">
        <f t="shared" si="14"/>
        <v>49</v>
      </c>
      <c r="B1421" s="66">
        <v>25</v>
      </c>
      <c r="C1421" s="62">
        <v>1</v>
      </c>
      <c r="D1421" s="62"/>
    </row>
    <row r="1422" spans="1:4">
      <c r="A1422" s="63">
        <f t="shared" si="14"/>
        <v>49</v>
      </c>
      <c r="B1422" s="66">
        <v>50</v>
      </c>
      <c r="C1422" s="62">
        <v>1</v>
      </c>
      <c r="D1422" s="62"/>
    </row>
    <row r="1423" spans="1:4">
      <c r="A1423" s="63">
        <f t="shared" si="14"/>
        <v>49</v>
      </c>
      <c r="B1423" s="66">
        <v>75</v>
      </c>
      <c r="C1423" s="62">
        <v>1</v>
      </c>
      <c r="D1423" s="62"/>
    </row>
    <row r="1424" spans="1:4">
      <c r="A1424" s="63">
        <f t="shared" si="14"/>
        <v>49</v>
      </c>
      <c r="B1424" s="66">
        <v>100</v>
      </c>
      <c r="C1424" s="62">
        <v>1</v>
      </c>
      <c r="D1424" s="62"/>
    </row>
    <row r="1425" spans="1:4">
      <c r="A1425" s="63">
        <f t="shared" si="14"/>
        <v>50</v>
      </c>
      <c r="B1425" s="66">
        <v>15</v>
      </c>
      <c r="C1425" s="62">
        <v>1</v>
      </c>
      <c r="D1425" s="62"/>
    </row>
    <row r="1426" spans="1:4">
      <c r="A1426" s="63">
        <f t="shared" si="14"/>
        <v>50</v>
      </c>
      <c r="B1426" s="66">
        <v>25</v>
      </c>
      <c r="C1426" s="62">
        <v>1</v>
      </c>
      <c r="D1426" s="62"/>
    </row>
    <row r="1427" spans="1:4">
      <c r="A1427" s="63">
        <f t="shared" si="14"/>
        <v>50</v>
      </c>
      <c r="B1427" s="66">
        <v>50</v>
      </c>
      <c r="C1427" s="62">
        <v>1</v>
      </c>
      <c r="D1427" s="62"/>
    </row>
    <row r="1428" spans="1:4">
      <c r="A1428" s="63">
        <f t="shared" si="14"/>
        <v>50</v>
      </c>
      <c r="B1428" s="66">
        <v>75</v>
      </c>
      <c r="C1428" s="62">
        <v>1</v>
      </c>
      <c r="D1428" s="62"/>
    </row>
    <row r="1429" spans="1:4">
      <c r="A1429" s="63">
        <f t="shared" si="14"/>
        <v>50</v>
      </c>
      <c r="B1429" s="66">
        <v>100</v>
      </c>
      <c r="C1429" s="62">
        <v>1</v>
      </c>
      <c r="D1429" s="62"/>
    </row>
    <row r="1430" spans="1:4">
      <c r="A1430" s="63">
        <f t="shared" si="14"/>
        <v>51</v>
      </c>
      <c r="B1430" s="66">
        <v>15</v>
      </c>
      <c r="C1430" s="62">
        <v>1</v>
      </c>
      <c r="D1430" s="62"/>
    </row>
    <row r="1431" spans="1:4">
      <c r="A1431" s="63">
        <f t="shared" si="14"/>
        <v>51</v>
      </c>
      <c r="B1431" s="66">
        <v>25</v>
      </c>
      <c r="C1431" s="62">
        <v>1</v>
      </c>
      <c r="D1431" s="62"/>
    </row>
    <row r="1432" spans="1:4">
      <c r="A1432" s="63">
        <f t="shared" si="14"/>
        <v>51</v>
      </c>
      <c r="B1432" s="66">
        <v>50</v>
      </c>
      <c r="C1432" s="62">
        <v>1</v>
      </c>
      <c r="D1432" s="62"/>
    </row>
    <row r="1433" spans="1:4">
      <c r="A1433" s="63">
        <f t="shared" si="14"/>
        <v>51</v>
      </c>
      <c r="B1433" s="66">
        <v>75</v>
      </c>
      <c r="C1433" s="62">
        <v>1</v>
      </c>
      <c r="D1433" s="62"/>
    </row>
    <row r="1434" spans="1:4">
      <c r="A1434" s="63">
        <f t="shared" si="14"/>
        <v>51</v>
      </c>
      <c r="B1434" s="66">
        <v>100</v>
      </c>
      <c r="C1434" s="62">
        <v>1</v>
      </c>
      <c r="D1434" s="62"/>
    </row>
    <row r="1435" spans="1:4">
      <c r="A1435" s="63">
        <f t="shared" si="14"/>
        <v>52</v>
      </c>
      <c r="B1435" s="66">
        <v>15</v>
      </c>
      <c r="C1435" s="62">
        <v>1</v>
      </c>
      <c r="D1435" s="62"/>
    </row>
    <row r="1436" spans="1:4">
      <c r="A1436" s="63">
        <f t="shared" ref="A1436:A1499" si="15">A1431+1</f>
        <v>52</v>
      </c>
      <c r="B1436" s="66">
        <v>25</v>
      </c>
      <c r="C1436" s="62">
        <v>1</v>
      </c>
      <c r="D1436" s="62"/>
    </row>
    <row r="1437" spans="1:4">
      <c r="A1437" s="63">
        <f t="shared" si="15"/>
        <v>52</v>
      </c>
      <c r="B1437" s="66">
        <v>50</v>
      </c>
      <c r="C1437" s="62">
        <v>1</v>
      </c>
      <c r="D1437" s="62"/>
    </row>
    <row r="1438" spans="1:4">
      <c r="A1438" s="63">
        <f t="shared" si="15"/>
        <v>52</v>
      </c>
      <c r="B1438" s="66">
        <v>75</v>
      </c>
      <c r="C1438" s="62">
        <v>1</v>
      </c>
      <c r="D1438" s="62"/>
    </row>
    <row r="1439" spans="1:4">
      <c r="A1439" s="63">
        <f t="shared" si="15"/>
        <v>52</v>
      </c>
      <c r="B1439" s="66">
        <v>100</v>
      </c>
      <c r="C1439" s="62">
        <v>1</v>
      </c>
      <c r="D1439" s="62"/>
    </row>
    <row r="1440" spans="1:4">
      <c r="A1440" s="63">
        <f t="shared" si="15"/>
        <v>53</v>
      </c>
      <c r="B1440" s="66">
        <v>15</v>
      </c>
      <c r="C1440" s="62">
        <v>1</v>
      </c>
      <c r="D1440" s="62"/>
    </row>
    <row r="1441" spans="1:4">
      <c r="A1441" s="63">
        <f t="shared" si="15"/>
        <v>53</v>
      </c>
      <c r="B1441" s="66">
        <v>25</v>
      </c>
      <c r="C1441" s="62">
        <v>1</v>
      </c>
      <c r="D1441" s="62"/>
    </row>
    <row r="1442" spans="1:4">
      <c r="A1442" s="63">
        <f t="shared" si="15"/>
        <v>53</v>
      </c>
      <c r="B1442" s="66">
        <v>50</v>
      </c>
      <c r="C1442" s="62">
        <v>1</v>
      </c>
      <c r="D1442" s="62"/>
    </row>
    <row r="1443" spans="1:4">
      <c r="A1443" s="63">
        <f t="shared" si="15"/>
        <v>53</v>
      </c>
      <c r="B1443" s="66">
        <v>75</v>
      </c>
      <c r="C1443" s="62">
        <v>1</v>
      </c>
      <c r="D1443" s="62"/>
    </row>
    <row r="1444" spans="1:4">
      <c r="A1444" s="63">
        <f t="shared" si="15"/>
        <v>53</v>
      </c>
      <c r="B1444" s="66">
        <v>100</v>
      </c>
      <c r="C1444" s="62">
        <v>1</v>
      </c>
      <c r="D1444" s="62"/>
    </row>
    <row r="1445" spans="1:4">
      <c r="A1445" s="63">
        <f t="shared" si="15"/>
        <v>54</v>
      </c>
      <c r="B1445" s="66">
        <v>15</v>
      </c>
      <c r="C1445" s="62">
        <v>1</v>
      </c>
      <c r="D1445" s="62"/>
    </row>
    <row r="1446" spans="1:4">
      <c r="A1446" s="63">
        <f t="shared" si="15"/>
        <v>54</v>
      </c>
      <c r="B1446" s="66">
        <v>25</v>
      </c>
      <c r="C1446" s="62">
        <v>1</v>
      </c>
      <c r="D1446" s="62"/>
    </row>
    <row r="1447" spans="1:4">
      <c r="A1447" s="63">
        <f t="shared" si="15"/>
        <v>54</v>
      </c>
      <c r="B1447" s="66">
        <v>50</v>
      </c>
      <c r="C1447" s="62">
        <v>1</v>
      </c>
      <c r="D1447" s="62"/>
    </row>
    <row r="1448" spans="1:4">
      <c r="A1448" s="63">
        <f t="shared" si="15"/>
        <v>54</v>
      </c>
      <c r="B1448" s="66">
        <v>75</v>
      </c>
      <c r="C1448" s="62">
        <v>1</v>
      </c>
      <c r="D1448" s="62"/>
    </row>
    <row r="1449" spans="1:4">
      <c r="A1449" s="63">
        <f t="shared" si="15"/>
        <v>54</v>
      </c>
      <c r="B1449" s="66">
        <v>100</v>
      </c>
      <c r="C1449" s="62">
        <v>1</v>
      </c>
      <c r="D1449" s="62"/>
    </row>
    <row r="1450" spans="1:4">
      <c r="A1450" s="63">
        <f t="shared" si="15"/>
        <v>55</v>
      </c>
      <c r="B1450" s="66">
        <v>15</v>
      </c>
      <c r="C1450" s="62">
        <v>1</v>
      </c>
      <c r="D1450" s="62"/>
    </row>
    <row r="1451" spans="1:4">
      <c r="A1451" s="63">
        <f t="shared" si="15"/>
        <v>55</v>
      </c>
      <c r="B1451" s="66">
        <v>25</v>
      </c>
      <c r="C1451" s="62">
        <v>1</v>
      </c>
      <c r="D1451" s="62"/>
    </row>
    <row r="1452" spans="1:4">
      <c r="A1452" s="63">
        <f t="shared" si="15"/>
        <v>55</v>
      </c>
      <c r="B1452" s="66">
        <v>50</v>
      </c>
      <c r="C1452" s="62">
        <v>1</v>
      </c>
      <c r="D1452" s="62"/>
    </row>
    <row r="1453" spans="1:4">
      <c r="A1453" s="63">
        <f t="shared" si="15"/>
        <v>55</v>
      </c>
      <c r="B1453" s="66">
        <v>75</v>
      </c>
      <c r="C1453" s="62">
        <v>1</v>
      </c>
      <c r="D1453" s="62"/>
    </row>
    <row r="1454" spans="1:4">
      <c r="A1454" s="63">
        <f t="shared" si="15"/>
        <v>55</v>
      </c>
      <c r="B1454" s="66">
        <v>100</v>
      </c>
      <c r="C1454" s="62">
        <v>1</v>
      </c>
      <c r="D1454" s="62"/>
    </row>
    <row r="1455" spans="1:4">
      <c r="A1455" s="63">
        <f t="shared" si="15"/>
        <v>56</v>
      </c>
      <c r="B1455" s="66">
        <v>15</v>
      </c>
      <c r="C1455" s="62">
        <v>1</v>
      </c>
      <c r="D1455" s="62"/>
    </row>
    <row r="1456" spans="1:4">
      <c r="A1456" s="63">
        <f t="shared" si="15"/>
        <v>56</v>
      </c>
      <c r="B1456" s="66">
        <v>25</v>
      </c>
      <c r="C1456" s="62">
        <v>1</v>
      </c>
      <c r="D1456" s="62"/>
    </row>
    <row r="1457" spans="1:4">
      <c r="A1457" s="63">
        <f t="shared" si="15"/>
        <v>56</v>
      </c>
      <c r="B1457" s="66">
        <v>50</v>
      </c>
      <c r="C1457" s="62">
        <v>1</v>
      </c>
      <c r="D1457" s="62"/>
    </row>
    <row r="1458" spans="1:4">
      <c r="A1458" s="63">
        <f t="shared" si="15"/>
        <v>56</v>
      </c>
      <c r="B1458" s="66">
        <v>75</v>
      </c>
      <c r="C1458" s="62">
        <v>1</v>
      </c>
      <c r="D1458" s="62"/>
    </row>
    <row r="1459" spans="1:4">
      <c r="A1459" s="63">
        <f t="shared" si="15"/>
        <v>56</v>
      </c>
      <c r="B1459" s="66">
        <v>100</v>
      </c>
      <c r="C1459" s="62">
        <v>1</v>
      </c>
      <c r="D1459" s="62"/>
    </row>
    <row r="1460" spans="1:4">
      <c r="A1460" s="63">
        <f t="shared" si="15"/>
        <v>57</v>
      </c>
      <c r="B1460" s="66">
        <v>15</v>
      </c>
      <c r="C1460" s="62">
        <v>1</v>
      </c>
      <c r="D1460" s="62"/>
    </row>
    <row r="1461" spans="1:4">
      <c r="A1461" s="63">
        <f t="shared" si="15"/>
        <v>57</v>
      </c>
      <c r="B1461" s="66">
        <v>25</v>
      </c>
      <c r="C1461" s="62">
        <v>1</v>
      </c>
      <c r="D1461" s="62"/>
    </row>
    <row r="1462" spans="1:4">
      <c r="A1462" s="63">
        <f t="shared" si="15"/>
        <v>57</v>
      </c>
      <c r="B1462" s="66">
        <v>50</v>
      </c>
      <c r="C1462" s="62">
        <v>1</v>
      </c>
      <c r="D1462" s="62"/>
    </row>
    <row r="1463" spans="1:4">
      <c r="A1463" s="63">
        <f t="shared" si="15"/>
        <v>57</v>
      </c>
      <c r="B1463" s="66">
        <v>75</v>
      </c>
      <c r="C1463" s="62">
        <v>1</v>
      </c>
      <c r="D1463" s="62"/>
    </row>
    <row r="1464" spans="1:4">
      <c r="A1464" s="63">
        <f t="shared" si="15"/>
        <v>57</v>
      </c>
      <c r="B1464" s="66">
        <v>100</v>
      </c>
      <c r="C1464" s="62">
        <v>1</v>
      </c>
      <c r="D1464" s="62"/>
    </row>
    <row r="1465" spans="1:4">
      <c r="A1465" s="63">
        <f t="shared" si="15"/>
        <v>58</v>
      </c>
      <c r="B1465" s="66">
        <v>15</v>
      </c>
      <c r="C1465" s="62">
        <v>1</v>
      </c>
      <c r="D1465" s="62"/>
    </row>
    <row r="1466" spans="1:4">
      <c r="A1466" s="63">
        <f t="shared" si="15"/>
        <v>58</v>
      </c>
      <c r="B1466" s="66">
        <v>25</v>
      </c>
      <c r="C1466" s="62">
        <v>1</v>
      </c>
      <c r="D1466" s="62"/>
    </row>
    <row r="1467" spans="1:4">
      <c r="A1467" s="63">
        <f t="shared" si="15"/>
        <v>58</v>
      </c>
      <c r="B1467" s="66">
        <v>50</v>
      </c>
      <c r="C1467" s="62">
        <v>1</v>
      </c>
      <c r="D1467" s="62"/>
    </row>
    <row r="1468" spans="1:4">
      <c r="A1468" s="63">
        <f t="shared" si="15"/>
        <v>58</v>
      </c>
      <c r="B1468" s="66">
        <v>75</v>
      </c>
      <c r="C1468" s="62">
        <v>1</v>
      </c>
      <c r="D1468" s="62"/>
    </row>
    <row r="1469" spans="1:4">
      <c r="A1469" s="63">
        <f t="shared" si="15"/>
        <v>58</v>
      </c>
      <c r="B1469" s="66">
        <v>100</v>
      </c>
      <c r="C1469" s="62">
        <v>1</v>
      </c>
      <c r="D1469" s="62"/>
    </row>
    <row r="1470" spans="1:4">
      <c r="A1470" s="63">
        <f t="shared" si="15"/>
        <v>59</v>
      </c>
      <c r="B1470" s="66">
        <v>15</v>
      </c>
      <c r="C1470" s="62">
        <v>1</v>
      </c>
      <c r="D1470" s="62"/>
    </row>
    <row r="1471" spans="1:4">
      <c r="A1471" s="63">
        <f t="shared" si="15"/>
        <v>59</v>
      </c>
      <c r="B1471" s="66">
        <v>25</v>
      </c>
      <c r="C1471" s="62">
        <v>1</v>
      </c>
      <c r="D1471" s="62"/>
    </row>
    <row r="1472" spans="1:4">
      <c r="A1472" s="63">
        <f t="shared" si="15"/>
        <v>59</v>
      </c>
      <c r="B1472" s="66">
        <v>50</v>
      </c>
      <c r="C1472" s="62">
        <v>1</v>
      </c>
      <c r="D1472" s="62"/>
    </row>
    <row r="1473" spans="1:4">
      <c r="A1473" s="63">
        <f t="shared" si="15"/>
        <v>59</v>
      </c>
      <c r="B1473" s="66">
        <v>75</v>
      </c>
      <c r="C1473" s="62">
        <v>1</v>
      </c>
      <c r="D1473" s="62"/>
    </row>
    <row r="1474" spans="1:4">
      <c r="A1474" s="63">
        <f t="shared" si="15"/>
        <v>59</v>
      </c>
      <c r="B1474" s="66">
        <v>100</v>
      </c>
      <c r="C1474" s="62">
        <v>1</v>
      </c>
      <c r="D1474" s="62"/>
    </row>
    <row r="1475" spans="1:4">
      <c r="A1475" s="63">
        <f t="shared" si="15"/>
        <v>60</v>
      </c>
      <c r="B1475" s="66">
        <v>15</v>
      </c>
      <c r="C1475" s="62">
        <v>1</v>
      </c>
      <c r="D1475" s="62"/>
    </row>
    <row r="1476" spans="1:4">
      <c r="A1476" s="63">
        <f t="shared" si="15"/>
        <v>60</v>
      </c>
      <c r="B1476" s="66">
        <v>25</v>
      </c>
      <c r="C1476" s="62">
        <v>1</v>
      </c>
      <c r="D1476" s="62"/>
    </row>
    <row r="1477" spans="1:4">
      <c r="A1477" s="63">
        <f t="shared" si="15"/>
        <v>60</v>
      </c>
      <c r="B1477" s="66">
        <v>50</v>
      </c>
      <c r="C1477" s="62">
        <v>1</v>
      </c>
      <c r="D1477" s="62"/>
    </row>
    <row r="1478" spans="1:4">
      <c r="A1478" s="63">
        <f t="shared" si="15"/>
        <v>60</v>
      </c>
      <c r="B1478" s="66">
        <v>75</v>
      </c>
      <c r="C1478" s="62">
        <v>1</v>
      </c>
      <c r="D1478" s="62"/>
    </row>
    <row r="1479" spans="1:4">
      <c r="A1479" s="63">
        <f t="shared" si="15"/>
        <v>60</v>
      </c>
      <c r="B1479" s="66">
        <v>100</v>
      </c>
      <c r="C1479" s="62">
        <v>1</v>
      </c>
      <c r="D1479" s="62"/>
    </row>
    <row r="1480" spans="1:4">
      <c r="A1480" s="63">
        <f t="shared" si="15"/>
        <v>61</v>
      </c>
      <c r="B1480" s="66">
        <v>15</v>
      </c>
      <c r="C1480" s="62">
        <v>1</v>
      </c>
      <c r="D1480" s="62"/>
    </row>
    <row r="1481" spans="1:4">
      <c r="A1481" s="63">
        <f t="shared" si="15"/>
        <v>61</v>
      </c>
      <c r="B1481" s="66">
        <v>25</v>
      </c>
      <c r="C1481" s="62">
        <v>1</v>
      </c>
      <c r="D1481" s="62"/>
    </row>
    <row r="1482" spans="1:4">
      <c r="A1482" s="63">
        <f t="shared" si="15"/>
        <v>61</v>
      </c>
      <c r="B1482" s="66">
        <v>50</v>
      </c>
      <c r="C1482" s="62">
        <v>1</v>
      </c>
      <c r="D1482" s="62"/>
    </row>
    <row r="1483" spans="1:4">
      <c r="A1483" s="63">
        <f t="shared" si="15"/>
        <v>61</v>
      </c>
      <c r="B1483" s="66">
        <v>75</v>
      </c>
      <c r="C1483" s="62">
        <v>1</v>
      </c>
      <c r="D1483" s="62"/>
    </row>
    <row r="1484" spans="1:4">
      <c r="A1484" s="63">
        <f t="shared" si="15"/>
        <v>61</v>
      </c>
      <c r="B1484" s="66">
        <v>100</v>
      </c>
      <c r="C1484" s="62">
        <v>1</v>
      </c>
      <c r="D1484" s="62"/>
    </row>
    <row r="1485" spans="1:4">
      <c r="A1485" s="63">
        <f t="shared" si="15"/>
        <v>62</v>
      </c>
      <c r="B1485" s="66">
        <v>15</v>
      </c>
      <c r="C1485" s="62">
        <v>1</v>
      </c>
      <c r="D1485" s="62"/>
    </row>
    <row r="1486" spans="1:4">
      <c r="A1486" s="63">
        <f t="shared" si="15"/>
        <v>62</v>
      </c>
      <c r="B1486" s="66">
        <v>25</v>
      </c>
      <c r="C1486" s="62">
        <v>1</v>
      </c>
      <c r="D1486" s="62"/>
    </row>
    <row r="1487" spans="1:4">
      <c r="A1487" s="63">
        <f t="shared" si="15"/>
        <v>62</v>
      </c>
      <c r="B1487" s="66">
        <v>50</v>
      </c>
      <c r="C1487" s="62">
        <v>1</v>
      </c>
      <c r="D1487" s="62"/>
    </row>
    <row r="1488" spans="1:4">
      <c r="A1488" s="63">
        <f t="shared" si="15"/>
        <v>62</v>
      </c>
      <c r="B1488" s="66">
        <v>75</v>
      </c>
      <c r="C1488" s="62">
        <v>1</v>
      </c>
      <c r="D1488" s="62"/>
    </row>
    <row r="1489" spans="1:4">
      <c r="A1489" s="63">
        <f t="shared" si="15"/>
        <v>62</v>
      </c>
      <c r="B1489" s="66">
        <v>100</v>
      </c>
      <c r="C1489" s="62">
        <v>1</v>
      </c>
      <c r="D1489" s="62"/>
    </row>
    <row r="1490" spans="1:4">
      <c r="A1490" s="63">
        <f t="shared" si="15"/>
        <v>63</v>
      </c>
      <c r="B1490" s="66">
        <v>15</v>
      </c>
      <c r="C1490" s="62">
        <v>1</v>
      </c>
      <c r="D1490" s="62"/>
    </row>
    <row r="1491" spans="1:4">
      <c r="A1491" s="63">
        <f t="shared" si="15"/>
        <v>63</v>
      </c>
      <c r="B1491" s="66">
        <v>25</v>
      </c>
      <c r="C1491" s="62">
        <v>1</v>
      </c>
      <c r="D1491" s="62"/>
    </row>
    <row r="1492" spans="1:4">
      <c r="A1492" s="63">
        <f t="shared" si="15"/>
        <v>63</v>
      </c>
      <c r="B1492" s="66">
        <v>50</v>
      </c>
      <c r="C1492" s="62">
        <v>1</v>
      </c>
      <c r="D1492" s="62"/>
    </row>
    <row r="1493" spans="1:4">
      <c r="A1493" s="63">
        <f t="shared" si="15"/>
        <v>63</v>
      </c>
      <c r="B1493" s="66">
        <v>75</v>
      </c>
      <c r="C1493" s="62">
        <v>1</v>
      </c>
      <c r="D1493" s="62"/>
    </row>
    <row r="1494" spans="1:4">
      <c r="A1494" s="63">
        <f t="shared" si="15"/>
        <v>63</v>
      </c>
      <c r="B1494" s="66">
        <v>100</v>
      </c>
      <c r="C1494" s="62">
        <v>1</v>
      </c>
      <c r="D1494" s="62"/>
    </row>
    <row r="1495" spans="1:4">
      <c r="A1495" s="63">
        <f t="shared" si="15"/>
        <v>64</v>
      </c>
      <c r="B1495" s="66">
        <v>15</v>
      </c>
      <c r="C1495" s="62">
        <v>1</v>
      </c>
      <c r="D1495" s="62"/>
    </row>
    <row r="1496" spans="1:4">
      <c r="A1496" s="63">
        <f t="shared" si="15"/>
        <v>64</v>
      </c>
      <c r="B1496" s="66">
        <v>25</v>
      </c>
      <c r="C1496" s="62">
        <v>1</v>
      </c>
      <c r="D1496" s="62"/>
    </row>
    <row r="1497" spans="1:4">
      <c r="A1497" s="63">
        <f t="shared" si="15"/>
        <v>64</v>
      </c>
      <c r="B1497" s="66">
        <v>50</v>
      </c>
      <c r="C1497" s="62">
        <v>1</v>
      </c>
      <c r="D1497" s="62"/>
    </row>
    <row r="1498" spans="1:4">
      <c r="A1498" s="63">
        <f t="shared" si="15"/>
        <v>64</v>
      </c>
      <c r="B1498" s="66">
        <v>75</v>
      </c>
      <c r="C1498" s="62">
        <v>1</v>
      </c>
      <c r="D1498" s="62"/>
    </row>
    <row r="1499" spans="1:4">
      <c r="A1499" s="63">
        <f t="shared" si="15"/>
        <v>64</v>
      </c>
      <c r="B1499" s="66">
        <v>100</v>
      </c>
      <c r="C1499" s="62">
        <v>1</v>
      </c>
      <c r="D1499" s="62"/>
    </row>
    <row r="1500" spans="1:4">
      <c r="A1500" s="63">
        <f t="shared" ref="A1500:A1563" si="16">A1495+1</f>
        <v>65</v>
      </c>
      <c r="B1500" s="66">
        <v>15</v>
      </c>
      <c r="C1500" s="62">
        <v>1</v>
      </c>
      <c r="D1500" s="62"/>
    </row>
    <row r="1501" spans="1:4">
      <c r="A1501" s="63">
        <f t="shared" si="16"/>
        <v>65</v>
      </c>
      <c r="B1501" s="66">
        <v>25</v>
      </c>
      <c r="C1501" s="62">
        <v>1</v>
      </c>
      <c r="D1501" s="62"/>
    </row>
    <row r="1502" spans="1:4">
      <c r="A1502" s="63">
        <f t="shared" si="16"/>
        <v>65</v>
      </c>
      <c r="B1502" s="66">
        <v>50</v>
      </c>
      <c r="C1502" s="62">
        <v>1</v>
      </c>
      <c r="D1502" s="62"/>
    </row>
    <row r="1503" spans="1:4">
      <c r="A1503" s="63">
        <f t="shared" si="16"/>
        <v>65</v>
      </c>
      <c r="B1503" s="66">
        <v>75</v>
      </c>
      <c r="C1503" s="62">
        <v>1</v>
      </c>
      <c r="D1503" s="62"/>
    </row>
    <row r="1504" spans="1:4">
      <c r="A1504" s="63">
        <f t="shared" si="16"/>
        <v>65</v>
      </c>
      <c r="B1504" s="66">
        <v>100</v>
      </c>
      <c r="C1504" s="62">
        <v>1</v>
      </c>
      <c r="D1504" s="62"/>
    </row>
    <row r="1505" spans="1:4">
      <c r="A1505" s="63">
        <f t="shared" si="16"/>
        <v>66</v>
      </c>
      <c r="B1505" s="66">
        <v>15</v>
      </c>
      <c r="C1505" s="62">
        <v>1</v>
      </c>
      <c r="D1505" s="62"/>
    </row>
    <row r="1506" spans="1:4">
      <c r="A1506" s="63">
        <f t="shared" si="16"/>
        <v>66</v>
      </c>
      <c r="B1506" s="66">
        <v>25</v>
      </c>
      <c r="C1506" s="62">
        <v>1</v>
      </c>
      <c r="D1506" s="62"/>
    </row>
    <row r="1507" spans="1:4">
      <c r="A1507" s="63">
        <f t="shared" si="16"/>
        <v>66</v>
      </c>
      <c r="B1507" s="66">
        <v>50</v>
      </c>
      <c r="C1507" s="62">
        <v>1</v>
      </c>
      <c r="D1507" s="62"/>
    </row>
    <row r="1508" spans="1:4">
      <c r="A1508" s="63">
        <f t="shared" si="16"/>
        <v>66</v>
      </c>
      <c r="B1508" s="66">
        <v>75</v>
      </c>
      <c r="C1508" s="62">
        <v>1</v>
      </c>
      <c r="D1508" s="62"/>
    </row>
    <row r="1509" spans="1:4">
      <c r="A1509" s="63">
        <f t="shared" si="16"/>
        <v>66</v>
      </c>
      <c r="B1509" s="66">
        <v>100</v>
      </c>
      <c r="C1509" s="62">
        <v>1</v>
      </c>
      <c r="D1509" s="62"/>
    </row>
    <row r="1510" spans="1:4">
      <c r="A1510" s="63">
        <f t="shared" si="16"/>
        <v>67</v>
      </c>
      <c r="B1510" s="66">
        <v>15</v>
      </c>
      <c r="C1510" s="62">
        <v>1</v>
      </c>
      <c r="D1510" s="62"/>
    </row>
    <row r="1511" spans="1:4">
      <c r="A1511" s="63">
        <f t="shared" si="16"/>
        <v>67</v>
      </c>
      <c r="B1511" s="66">
        <v>25</v>
      </c>
      <c r="C1511" s="62">
        <v>1</v>
      </c>
      <c r="D1511" s="62"/>
    </row>
    <row r="1512" spans="1:4">
      <c r="A1512" s="63">
        <f t="shared" si="16"/>
        <v>67</v>
      </c>
      <c r="B1512" s="66">
        <v>50</v>
      </c>
      <c r="C1512" s="62">
        <v>1</v>
      </c>
      <c r="D1512" s="62"/>
    </row>
    <row r="1513" spans="1:4">
      <c r="A1513" s="63">
        <f t="shared" si="16"/>
        <v>67</v>
      </c>
      <c r="B1513" s="66">
        <v>75</v>
      </c>
      <c r="C1513" s="62">
        <v>1</v>
      </c>
      <c r="D1513" s="62"/>
    </row>
    <row r="1514" spans="1:4">
      <c r="A1514" s="63">
        <f t="shared" si="16"/>
        <v>67</v>
      </c>
      <c r="B1514" s="66">
        <v>100</v>
      </c>
      <c r="C1514" s="62">
        <v>1</v>
      </c>
      <c r="D1514" s="62"/>
    </row>
    <row r="1515" spans="1:4">
      <c r="A1515" s="63">
        <f t="shared" si="16"/>
        <v>68</v>
      </c>
      <c r="B1515" s="66">
        <v>15</v>
      </c>
      <c r="C1515" s="62">
        <v>1</v>
      </c>
      <c r="D1515" s="62"/>
    </row>
    <row r="1516" spans="1:4">
      <c r="A1516" s="63">
        <f t="shared" si="16"/>
        <v>68</v>
      </c>
      <c r="B1516" s="66">
        <v>25</v>
      </c>
      <c r="C1516" s="62">
        <v>1</v>
      </c>
      <c r="D1516" s="62"/>
    </row>
    <row r="1517" spans="1:4">
      <c r="A1517" s="63">
        <f t="shared" si="16"/>
        <v>68</v>
      </c>
      <c r="B1517" s="66">
        <v>50</v>
      </c>
      <c r="C1517" s="62">
        <v>1</v>
      </c>
      <c r="D1517" s="62"/>
    </row>
    <row r="1518" spans="1:4">
      <c r="A1518" s="63">
        <f t="shared" si="16"/>
        <v>68</v>
      </c>
      <c r="B1518" s="66">
        <v>75</v>
      </c>
      <c r="C1518" s="62">
        <v>1</v>
      </c>
      <c r="D1518" s="62"/>
    </row>
    <row r="1519" spans="1:4">
      <c r="A1519" s="63">
        <f t="shared" si="16"/>
        <v>68</v>
      </c>
      <c r="B1519" s="66">
        <v>100</v>
      </c>
      <c r="C1519" s="62">
        <v>1</v>
      </c>
      <c r="D1519" s="62"/>
    </row>
    <row r="1520" spans="1:4">
      <c r="A1520" s="63">
        <f t="shared" si="16"/>
        <v>69</v>
      </c>
      <c r="B1520" s="66">
        <v>15</v>
      </c>
      <c r="C1520" s="62">
        <v>1</v>
      </c>
      <c r="D1520" s="62"/>
    </row>
    <row r="1521" spans="1:4">
      <c r="A1521" s="63">
        <f t="shared" si="16"/>
        <v>69</v>
      </c>
      <c r="B1521" s="66">
        <v>25</v>
      </c>
      <c r="C1521" s="62">
        <v>1</v>
      </c>
      <c r="D1521" s="62"/>
    </row>
    <row r="1522" spans="1:4">
      <c r="A1522" s="63">
        <f t="shared" si="16"/>
        <v>69</v>
      </c>
      <c r="B1522" s="66">
        <v>50</v>
      </c>
      <c r="C1522" s="62">
        <v>1</v>
      </c>
      <c r="D1522" s="62"/>
    </row>
    <row r="1523" spans="1:4">
      <c r="A1523" s="63">
        <f t="shared" si="16"/>
        <v>69</v>
      </c>
      <c r="B1523" s="66">
        <v>75</v>
      </c>
      <c r="C1523" s="62">
        <v>1</v>
      </c>
      <c r="D1523" s="62"/>
    </row>
    <row r="1524" spans="1:4">
      <c r="A1524" s="63">
        <f t="shared" si="16"/>
        <v>69</v>
      </c>
      <c r="B1524" s="66">
        <v>100</v>
      </c>
      <c r="C1524" s="62">
        <v>1</v>
      </c>
      <c r="D1524" s="62"/>
    </row>
    <row r="1525" spans="1:4">
      <c r="A1525" s="63">
        <f t="shared" si="16"/>
        <v>70</v>
      </c>
      <c r="B1525" s="66">
        <v>15</v>
      </c>
      <c r="C1525" s="62">
        <v>1</v>
      </c>
      <c r="D1525" s="62"/>
    </row>
    <row r="1526" spans="1:4">
      <c r="A1526" s="63">
        <f t="shared" si="16"/>
        <v>70</v>
      </c>
      <c r="B1526" s="66">
        <v>25</v>
      </c>
      <c r="C1526" s="62">
        <v>1</v>
      </c>
      <c r="D1526" s="62"/>
    </row>
    <row r="1527" spans="1:4">
      <c r="A1527" s="63">
        <f t="shared" si="16"/>
        <v>70</v>
      </c>
      <c r="B1527" s="66">
        <v>50</v>
      </c>
      <c r="C1527" s="62">
        <v>1</v>
      </c>
      <c r="D1527" s="62"/>
    </row>
    <row r="1528" spans="1:4">
      <c r="A1528" s="63">
        <f t="shared" si="16"/>
        <v>70</v>
      </c>
      <c r="B1528" s="66">
        <v>75</v>
      </c>
      <c r="C1528" s="62">
        <v>1</v>
      </c>
      <c r="D1528" s="62"/>
    </row>
    <row r="1529" spans="1:4">
      <c r="A1529" s="63">
        <f t="shared" si="16"/>
        <v>70</v>
      </c>
      <c r="B1529" s="66">
        <v>100</v>
      </c>
      <c r="C1529" s="62">
        <v>1</v>
      </c>
      <c r="D1529" s="62"/>
    </row>
    <row r="1530" spans="1:4">
      <c r="A1530" s="63">
        <f t="shared" si="16"/>
        <v>71</v>
      </c>
      <c r="B1530" s="66">
        <v>15</v>
      </c>
      <c r="C1530" s="62">
        <v>1</v>
      </c>
      <c r="D1530" s="62"/>
    </row>
    <row r="1531" spans="1:4">
      <c r="A1531" s="63">
        <f t="shared" si="16"/>
        <v>71</v>
      </c>
      <c r="B1531" s="66">
        <v>25</v>
      </c>
      <c r="C1531" s="62">
        <v>1</v>
      </c>
      <c r="D1531" s="62"/>
    </row>
    <row r="1532" spans="1:4">
      <c r="A1532" s="63">
        <f t="shared" si="16"/>
        <v>71</v>
      </c>
      <c r="B1532" s="66">
        <v>50</v>
      </c>
      <c r="C1532" s="62">
        <v>1</v>
      </c>
      <c r="D1532" s="62"/>
    </row>
    <row r="1533" spans="1:4">
      <c r="A1533" s="63">
        <f t="shared" si="16"/>
        <v>71</v>
      </c>
      <c r="B1533" s="66">
        <v>75</v>
      </c>
      <c r="C1533" s="62">
        <v>1</v>
      </c>
      <c r="D1533" s="62"/>
    </row>
    <row r="1534" spans="1:4">
      <c r="A1534" s="63">
        <f t="shared" si="16"/>
        <v>71</v>
      </c>
      <c r="B1534" s="66">
        <v>100</v>
      </c>
      <c r="C1534" s="62">
        <v>1</v>
      </c>
      <c r="D1534" s="62"/>
    </row>
    <row r="1535" spans="1:4">
      <c r="A1535" s="63">
        <f t="shared" si="16"/>
        <v>72</v>
      </c>
      <c r="B1535" s="66">
        <v>15</v>
      </c>
      <c r="C1535" s="62">
        <v>1</v>
      </c>
      <c r="D1535" s="62"/>
    </row>
    <row r="1536" spans="1:4">
      <c r="A1536" s="63">
        <f t="shared" si="16"/>
        <v>72</v>
      </c>
      <c r="B1536" s="66">
        <v>25</v>
      </c>
      <c r="C1536" s="62">
        <v>1</v>
      </c>
      <c r="D1536" s="62"/>
    </row>
    <row r="1537" spans="1:4">
      <c r="A1537" s="63">
        <f t="shared" si="16"/>
        <v>72</v>
      </c>
      <c r="B1537" s="66">
        <v>50</v>
      </c>
      <c r="C1537" s="62">
        <v>1</v>
      </c>
      <c r="D1537" s="62"/>
    </row>
    <row r="1538" spans="1:4">
      <c r="A1538" s="63">
        <f t="shared" si="16"/>
        <v>72</v>
      </c>
      <c r="B1538" s="66">
        <v>75</v>
      </c>
      <c r="C1538" s="62">
        <v>1</v>
      </c>
      <c r="D1538" s="62"/>
    </row>
    <row r="1539" spans="1:4">
      <c r="A1539" s="63">
        <f t="shared" si="16"/>
        <v>72</v>
      </c>
      <c r="B1539" s="66">
        <v>100</v>
      </c>
      <c r="C1539" s="62">
        <v>1</v>
      </c>
      <c r="D1539" s="62"/>
    </row>
    <row r="1540" spans="1:4">
      <c r="A1540" s="63">
        <f t="shared" si="16"/>
        <v>73</v>
      </c>
      <c r="B1540" s="66">
        <v>15</v>
      </c>
      <c r="C1540" s="62">
        <v>1</v>
      </c>
      <c r="D1540" s="62"/>
    </row>
    <row r="1541" spans="1:4">
      <c r="A1541" s="63">
        <f t="shared" si="16"/>
        <v>73</v>
      </c>
      <c r="B1541" s="66">
        <v>25</v>
      </c>
      <c r="C1541" s="62">
        <v>1</v>
      </c>
      <c r="D1541" s="62"/>
    </row>
    <row r="1542" spans="1:4">
      <c r="A1542" s="63">
        <f t="shared" si="16"/>
        <v>73</v>
      </c>
      <c r="B1542" s="66">
        <v>50</v>
      </c>
      <c r="C1542" s="62">
        <v>1</v>
      </c>
      <c r="D1542" s="62"/>
    </row>
    <row r="1543" spans="1:4">
      <c r="A1543" s="63">
        <f t="shared" si="16"/>
        <v>73</v>
      </c>
      <c r="B1543" s="66">
        <v>75</v>
      </c>
      <c r="C1543" s="62">
        <v>1</v>
      </c>
      <c r="D1543" s="62"/>
    </row>
    <row r="1544" spans="1:4">
      <c r="A1544" s="63">
        <f t="shared" si="16"/>
        <v>73</v>
      </c>
      <c r="B1544" s="66">
        <v>100</v>
      </c>
      <c r="C1544" s="62">
        <v>1</v>
      </c>
      <c r="D1544" s="62"/>
    </row>
    <row r="1545" spans="1:4">
      <c r="A1545" s="63">
        <f t="shared" si="16"/>
        <v>74</v>
      </c>
      <c r="B1545" s="66">
        <v>15</v>
      </c>
      <c r="C1545" s="62">
        <v>1</v>
      </c>
      <c r="D1545" s="62"/>
    </row>
    <row r="1546" spans="1:4">
      <c r="A1546" s="63">
        <f t="shared" si="16"/>
        <v>74</v>
      </c>
      <c r="B1546" s="66">
        <v>25</v>
      </c>
      <c r="C1546" s="62">
        <v>1</v>
      </c>
      <c r="D1546" s="62"/>
    </row>
    <row r="1547" spans="1:4">
      <c r="A1547" s="63">
        <f t="shared" si="16"/>
        <v>74</v>
      </c>
      <c r="B1547" s="66">
        <v>50</v>
      </c>
      <c r="C1547" s="62">
        <v>1</v>
      </c>
      <c r="D1547" s="62"/>
    </row>
    <row r="1548" spans="1:4">
      <c r="A1548" s="63">
        <f t="shared" si="16"/>
        <v>74</v>
      </c>
      <c r="B1548" s="66">
        <v>75</v>
      </c>
      <c r="C1548" s="62">
        <v>1</v>
      </c>
      <c r="D1548" s="62"/>
    </row>
    <row r="1549" spans="1:4">
      <c r="A1549" s="63">
        <f t="shared" si="16"/>
        <v>74</v>
      </c>
      <c r="B1549" s="66">
        <v>100</v>
      </c>
      <c r="C1549" s="62">
        <v>1</v>
      </c>
      <c r="D1549" s="62"/>
    </row>
    <row r="1550" spans="1:4">
      <c r="A1550" s="63">
        <f t="shared" si="16"/>
        <v>75</v>
      </c>
      <c r="B1550" s="66">
        <v>15</v>
      </c>
      <c r="C1550" s="62">
        <v>1</v>
      </c>
      <c r="D1550" s="62"/>
    </row>
    <row r="1551" spans="1:4">
      <c r="A1551" s="63">
        <f t="shared" si="16"/>
        <v>75</v>
      </c>
      <c r="B1551" s="66">
        <v>25</v>
      </c>
      <c r="C1551" s="62">
        <v>1</v>
      </c>
      <c r="D1551" s="62"/>
    </row>
    <row r="1552" spans="1:4">
      <c r="A1552" s="63">
        <f t="shared" si="16"/>
        <v>75</v>
      </c>
      <c r="B1552" s="66">
        <v>50</v>
      </c>
      <c r="C1552" s="62">
        <v>1</v>
      </c>
      <c r="D1552" s="62"/>
    </row>
    <row r="1553" spans="1:4">
      <c r="A1553" s="63">
        <f t="shared" si="16"/>
        <v>75</v>
      </c>
      <c r="B1553" s="66">
        <v>75</v>
      </c>
      <c r="C1553" s="62">
        <v>1</v>
      </c>
      <c r="D1553" s="62"/>
    </row>
    <row r="1554" spans="1:4">
      <c r="A1554" s="63">
        <f t="shared" si="16"/>
        <v>75</v>
      </c>
      <c r="B1554" s="66">
        <v>100</v>
      </c>
      <c r="C1554" s="62">
        <v>1</v>
      </c>
      <c r="D1554" s="62"/>
    </row>
    <row r="1555" spans="1:4">
      <c r="A1555" s="63">
        <f t="shared" si="16"/>
        <v>76</v>
      </c>
      <c r="B1555" s="66">
        <v>15</v>
      </c>
      <c r="C1555" s="62">
        <v>1</v>
      </c>
      <c r="D1555" s="62"/>
    </row>
    <row r="1556" spans="1:4">
      <c r="A1556" s="63">
        <f t="shared" si="16"/>
        <v>76</v>
      </c>
      <c r="B1556" s="66">
        <v>25</v>
      </c>
      <c r="C1556" s="62">
        <v>1</v>
      </c>
      <c r="D1556" s="62"/>
    </row>
    <row r="1557" spans="1:4">
      <c r="A1557" s="63">
        <f t="shared" si="16"/>
        <v>76</v>
      </c>
      <c r="B1557" s="66">
        <v>50</v>
      </c>
      <c r="C1557" s="62">
        <v>1</v>
      </c>
      <c r="D1557" s="62"/>
    </row>
    <row r="1558" spans="1:4">
      <c r="A1558" s="63">
        <f t="shared" si="16"/>
        <v>76</v>
      </c>
      <c r="B1558" s="66">
        <v>75</v>
      </c>
      <c r="C1558" s="62">
        <v>1</v>
      </c>
      <c r="D1558" s="62"/>
    </row>
    <row r="1559" spans="1:4">
      <c r="A1559" s="63">
        <f t="shared" si="16"/>
        <v>76</v>
      </c>
      <c r="B1559" s="66">
        <v>100</v>
      </c>
      <c r="C1559" s="62">
        <v>1</v>
      </c>
      <c r="D1559" s="62"/>
    </row>
    <row r="1560" spans="1:4">
      <c r="A1560" s="63">
        <f t="shared" si="16"/>
        <v>77</v>
      </c>
      <c r="B1560" s="66">
        <v>15</v>
      </c>
      <c r="C1560" s="62">
        <v>1</v>
      </c>
      <c r="D1560" s="62"/>
    </row>
    <row r="1561" spans="1:4">
      <c r="A1561" s="63">
        <f t="shared" si="16"/>
        <v>77</v>
      </c>
      <c r="B1561" s="66">
        <v>25</v>
      </c>
      <c r="C1561" s="62">
        <v>1</v>
      </c>
      <c r="D1561" s="62"/>
    </row>
    <row r="1562" spans="1:4">
      <c r="A1562" s="63">
        <f t="shared" si="16"/>
        <v>77</v>
      </c>
      <c r="B1562" s="66">
        <v>50</v>
      </c>
      <c r="C1562" s="62">
        <v>1</v>
      </c>
      <c r="D1562" s="62"/>
    </row>
    <row r="1563" spans="1:4">
      <c r="A1563" s="63">
        <f t="shared" si="16"/>
        <v>77</v>
      </c>
      <c r="B1563" s="66">
        <v>75</v>
      </c>
      <c r="C1563" s="62">
        <v>1</v>
      </c>
      <c r="D1563" s="62"/>
    </row>
    <row r="1564" spans="1:4">
      <c r="A1564" s="63">
        <f t="shared" ref="A1564:A1627" si="17">A1559+1</f>
        <v>77</v>
      </c>
      <c r="B1564" s="66">
        <v>100</v>
      </c>
      <c r="C1564" s="62">
        <v>1</v>
      </c>
      <c r="D1564" s="62"/>
    </row>
    <row r="1565" spans="1:4">
      <c r="A1565" s="63">
        <f t="shared" si="17"/>
        <v>78</v>
      </c>
      <c r="B1565" s="66">
        <v>15</v>
      </c>
      <c r="C1565" s="62">
        <v>1</v>
      </c>
      <c r="D1565" s="62"/>
    </row>
    <row r="1566" spans="1:4">
      <c r="A1566" s="63">
        <f t="shared" si="17"/>
        <v>78</v>
      </c>
      <c r="B1566" s="66">
        <v>25</v>
      </c>
      <c r="C1566" s="62">
        <v>1</v>
      </c>
      <c r="D1566" s="62"/>
    </row>
    <row r="1567" spans="1:4">
      <c r="A1567" s="63">
        <f t="shared" si="17"/>
        <v>78</v>
      </c>
      <c r="B1567" s="66">
        <v>50</v>
      </c>
      <c r="C1567" s="62">
        <v>1</v>
      </c>
      <c r="D1567" s="62"/>
    </row>
    <row r="1568" spans="1:4">
      <c r="A1568" s="63">
        <f t="shared" si="17"/>
        <v>78</v>
      </c>
      <c r="B1568" s="66">
        <v>75</v>
      </c>
      <c r="C1568" s="62">
        <v>1</v>
      </c>
      <c r="D1568" s="62"/>
    </row>
    <row r="1569" spans="1:4">
      <c r="A1569" s="63">
        <f t="shared" si="17"/>
        <v>78</v>
      </c>
      <c r="B1569" s="66">
        <v>100</v>
      </c>
      <c r="C1569" s="62">
        <v>1</v>
      </c>
      <c r="D1569" s="62"/>
    </row>
    <row r="1570" spans="1:4">
      <c r="A1570" s="63">
        <f t="shared" si="17"/>
        <v>79</v>
      </c>
      <c r="B1570" s="66">
        <v>15</v>
      </c>
      <c r="C1570" s="62">
        <v>1</v>
      </c>
      <c r="D1570" s="62"/>
    </row>
    <row r="1571" spans="1:4">
      <c r="A1571" s="63">
        <f t="shared" si="17"/>
        <v>79</v>
      </c>
      <c r="B1571" s="66">
        <v>25</v>
      </c>
      <c r="C1571" s="62">
        <v>1</v>
      </c>
      <c r="D1571" s="62"/>
    </row>
    <row r="1572" spans="1:4">
      <c r="A1572" s="63">
        <f t="shared" si="17"/>
        <v>79</v>
      </c>
      <c r="B1572" s="66">
        <v>50</v>
      </c>
      <c r="C1572" s="62">
        <v>1</v>
      </c>
      <c r="D1572" s="62"/>
    </row>
    <row r="1573" spans="1:4">
      <c r="A1573" s="63">
        <f t="shared" si="17"/>
        <v>79</v>
      </c>
      <c r="B1573" s="66">
        <v>75</v>
      </c>
      <c r="C1573" s="62">
        <v>1</v>
      </c>
      <c r="D1573" s="62"/>
    </row>
    <row r="1574" spans="1:4">
      <c r="A1574" s="63">
        <f t="shared" si="17"/>
        <v>79</v>
      </c>
      <c r="B1574" s="66">
        <v>100</v>
      </c>
      <c r="C1574" s="62">
        <v>1</v>
      </c>
      <c r="D1574" s="62"/>
    </row>
    <row r="1575" spans="1:4">
      <c r="A1575" s="63">
        <f t="shared" si="17"/>
        <v>80</v>
      </c>
      <c r="B1575" s="66">
        <v>15</v>
      </c>
      <c r="C1575" s="62">
        <v>1</v>
      </c>
      <c r="D1575" s="62"/>
    </row>
    <row r="1576" spans="1:4">
      <c r="A1576" s="63">
        <f t="shared" si="17"/>
        <v>80</v>
      </c>
      <c r="B1576" s="66">
        <v>25</v>
      </c>
      <c r="C1576" s="62">
        <v>1</v>
      </c>
      <c r="D1576" s="62"/>
    </row>
    <row r="1577" spans="1:4">
      <c r="A1577" s="63">
        <f t="shared" si="17"/>
        <v>80</v>
      </c>
      <c r="B1577" s="66">
        <v>50</v>
      </c>
      <c r="C1577" s="62">
        <v>1</v>
      </c>
      <c r="D1577" s="62"/>
    </row>
    <row r="1578" spans="1:4">
      <c r="A1578" s="63">
        <f t="shared" si="17"/>
        <v>80</v>
      </c>
      <c r="B1578" s="66">
        <v>75</v>
      </c>
      <c r="C1578" s="62">
        <v>1</v>
      </c>
      <c r="D1578" s="62"/>
    </row>
    <row r="1579" spans="1:4">
      <c r="A1579" s="63">
        <f t="shared" si="17"/>
        <v>80</v>
      </c>
      <c r="B1579" s="66">
        <v>100</v>
      </c>
      <c r="C1579" s="62">
        <v>1</v>
      </c>
      <c r="D1579" s="62"/>
    </row>
    <row r="1580" spans="1:4">
      <c r="A1580" s="63">
        <f t="shared" si="17"/>
        <v>81</v>
      </c>
      <c r="B1580" s="66">
        <v>15</v>
      </c>
      <c r="C1580" s="62">
        <v>1</v>
      </c>
      <c r="D1580" s="62"/>
    </row>
    <row r="1581" spans="1:4">
      <c r="A1581" s="63">
        <f t="shared" si="17"/>
        <v>81</v>
      </c>
      <c r="B1581" s="66">
        <v>25</v>
      </c>
      <c r="C1581" s="62">
        <v>1</v>
      </c>
      <c r="D1581" s="62"/>
    </row>
    <row r="1582" spans="1:4">
      <c r="A1582" s="63">
        <f t="shared" si="17"/>
        <v>81</v>
      </c>
      <c r="B1582" s="66">
        <v>50</v>
      </c>
      <c r="C1582" s="62">
        <v>1</v>
      </c>
      <c r="D1582" s="62"/>
    </row>
    <row r="1583" spans="1:4">
      <c r="A1583" s="63">
        <f t="shared" si="17"/>
        <v>81</v>
      </c>
      <c r="B1583" s="66">
        <v>75</v>
      </c>
      <c r="C1583" s="62">
        <v>1</v>
      </c>
      <c r="D1583" s="62"/>
    </row>
    <row r="1584" spans="1:4">
      <c r="A1584" s="63">
        <f t="shared" si="17"/>
        <v>81</v>
      </c>
      <c r="B1584" s="66">
        <v>100</v>
      </c>
      <c r="C1584" s="62">
        <v>1</v>
      </c>
      <c r="D1584" s="62"/>
    </row>
    <row r="1585" spans="1:4">
      <c r="A1585" s="63">
        <f t="shared" si="17"/>
        <v>82</v>
      </c>
      <c r="B1585" s="66">
        <v>15</v>
      </c>
      <c r="C1585" s="62">
        <v>1</v>
      </c>
      <c r="D1585" s="62"/>
    </row>
    <row r="1586" spans="1:4">
      <c r="A1586" s="63">
        <f t="shared" si="17"/>
        <v>82</v>
      </c>
      <c r="B1586" s="66">
        <v>25</v>
      </c>
      <c r="C1586" s="62">
        <v>1</v>
      </c>
      <c r="D1586" s="62"/>
    </row>
    <row r="1587" spans="1:4">
      <c r="A1587" s="63">
        <f t="shared" si="17"/>
        <v>82</v>
      </c>
      <c r="B1587" s="66">
        <v>50</v>
      </c>
      <c r="C1587" s="62">
        <v>1</v>
      </c>
      <c r="D1587" s="62"/>
    </row>
    <row r="1588" spans="1:4">
      <c r="A1588" s="63">
        <f t="shared" si="17"/>
        <v>82</v>
      </c>
      <c r="B1588" s="66">
        <v>75</v>
      </c>
      <c r="C1588" s="62">
        <v>1</v>
      </c>
      <c r="D1588" s="62"/>
    </row>
    <row r="1589" spans="1:4">
      <c r="A1589" s="63">
        <f t="shared" si="17"/>
        <v>82</v>
      </c>
      <c r="B1589" s="66">
        <v>100</v>
      </c>
      <c r="C1589" s="62">
        <v>1</v>
      </c>
      <c r="D1589" s="62"/>
    </row>
    <row r="1590" spans="1:4">
      <c r="A1590" s="63">
        <f t="shared" si="17"/>
        <v>83</v>
      </c>
      <c r="B1590" s="66">
        <v>15</v>
      </c>
      <c r="C1590" s="62">
        <v>1</v>
      </c>
      <c r="D1590" s="62"/>
    </row>
    <row r="1591" spans="1:4">
      <c r="A1591" s="63">
        <f t="shared" si="17"/>
        <v>83</v>
      </c>
      <c r="B1591" s="66">
        <v>25</v>
      </c>
      <c r="C1591" s="62">
        <v>1</v>
      </c>
      <c r="D1591" s="62"/>
    </row>
    <row r="1592" spans="1:4">
      <c r="A1592" s="63">
        <f t="shared" si="17"/>
        <v>83</v>
      </c>
      <c r="B1592" s="66">
        <v>50</v>
      </c>
      <c r="C1592" s="62">
        <v>1</v>
      </c>
      <c r="D1592" s="62"/>
    </row>
    <row r="1593" spans="1:4">
      <c r="A1593" s="63">
        <f t="shared" si="17"/>
        <v>83</v>
      </c>
      <c r="B1593" s="66">
        <v>75</v>
      </c>
      <c r="C1593" s="62">
        <v>1</v>
      </c>
      <c r="D1593" s="62"/>
    </row>
    <row r="1594" spans="1:4">
      <c r="A1594" s="63">
        <f t="shared" si="17"/>
        <v>83</v>
      </c>
      <c r="B1594" s="66">
        <v>100</v>
      </c>
      <c r="C1594" s="62">
        <v>1</v>
      </c>
      <c r="D1594" s="62"/>
    </row>
    <row r="1595" spans="1:4">
      <c r="A1595" s="63">
        <f t="shared" si="17"/>
        <v>84</v>
      </c>
      <c r="B1595" s="66">
        <v>15</v>
      </c>
      <c r="C1595" s="62">
        <v>1</v>
      </c>
      <c r="D1595" s="62"/>
    </row>
    <row r="1596" spans="1:4">
      <c r="A1596" s="63">
        <f t="shared" si="17"/>
        <v>84</v>
      </c>
      <c r="B1596" s="66">
        <v>25</v>
      </c>
      <c r="C1596" s="62">
        <v>1</v>
      </c>
      <c r="D1596" s="62"/>
    </row>
    <row r="1597" spans="1:4">
      <c r="A1597" s="63">
        <f t="shared" si="17"/>
        <v>84</v>
      </c>
      <c r="B1597" s="66">
        <v>50</v>
      </c>
      <c r="C1597" s="62">
        <v>1</v>
      </c>
      <c r="D1597" s="62"/>
    </row>
    <row r="1598" spans="1:4">
      <c r="A1598" s="63">
        <f t="shared" si="17"/>
        <v>84</v>
      </c>
      <c r="B1598" s="66">
        <v>75</v>
      </c>
      <c r="C1598" s="62">
        <v>1</v>
      </c>
      <c r="D1598" s="62"/>
    </row>
    <row r="1599" spans="1:4">
      <c r="A1599" s="63">
        <f t="shared" si="17"/>
        <v>84</v>
      </c>
      <c r="B1599" s="66">
        <v>100</v>
      </c>
      <c r="C1599" s="62">
        <v>1</v>
      </c>
      <c r="D1599" s="62"/>
    </row>
    <row r="1600" spans="1:4">
      <c r="A1600" s="63">
        <f t="shared" si="17"/>
        <v>85</v>
      </c>
      <c r="B1600" s="66">
        <v>15</v>
      </c>
      <c r="C1600" s="62">
        <v>1</v>
      </c>
      <c r="D1600" s="62"/>
    </row>
    <row r="1601" spans="1:4">
      <c r="A1601" s="63">
        <f t="shared" si="17"/>
        <v>85</v>
      </c>
      <c r="B1601" s="66">
        <v>25</v>
      </c>
      <c r="C1601" s="62">
        <v>1</v>
      </c>
      <c r="D1601" s="62"/>
    </row>
    <row r="1602" spans="1:4">
      <c r="A1602" s="63">
        <f t="shared" si="17"/>
        <v>85</v>
      </c>
      <c r="B1602" s="66">
        <v>50</v>
      </c>
      <c r="C1602" s="62">
        <v>1</v>
      </c>
      <c r="D1602" s="62"/>
    </row>
    <row r="1603" spans="1:4">
      <c r="A1603" s="63">
        <f t="shared" si="17"/>
        <v>85</v>
      </c>
      <c r="B1603" s="66">
        <v>75</v>
      </c>
      <c r="C1603" s="62">
        <v>1</v>
      </c>
      <c r="D1603" s="62"/>
    </row>
    <row r="1604" spans="1:4">
      <c r="A1604" s="63">
        <f t="shared" si="17"/>
        <v>85</v>
      </c>
      <c r="B1604" s="66">
        <v>100</v>
      </c>
      <c r="C1604" s="62">
        <v>1</v>
      </c>
      <c r="D1604" s="62"/>
    </row>
    <row r="1605" spans="1:4">
      <c r="A1605" s="63">
        <f t="shared" si="17"/>
        <v>86</v>
      </c>
      <c r="B1605" s="66">
        <v>15</v>
      </c>
      <c r="C1605" s="62">
        <v>1</v>
      </c>
      <c r="D1605" s="62"/>
    </row>
    <row r="1606" spans="1:4">
      <c r="A1606" s="63">
        <f t="shared" si="17"/>
        <v>86</v>
      </c>
      <c r="B1606" s="66">
        <v>25</v>
      </c>
      <c r="C1606" s="62">
        <v>1</v>
      </c>
      <c r="D1606" s="62"/>
    </row>
    <row r="1607" spans="1:4">
      <c r="A1607" s="63">
        <f t="shared" si="17"/>
        <v>86</v>
      </c>
      <c r="B1607" s="66">
        <v>50</v>
      </c>
      <c r="C1607" s="62">
        <v>1</v>
      </c>
      <c r="D1607" s="62"/>
    </row>
    <row r="1608" spans="1:4">
      <c r="A1608" s="63">
        <f t="shared" si="17"/>
        <v>86</v>
      </c>
      <c r="B1608" s="66">
        <v>75</v>
      </c>
      <c r="C1608" s="62">
        <v>1</v>
      </c>
      <c r="D1608" s="62"/>
    </row>
    <row r="1609" spans="1:4">
      <c r="A1609" s="63">
        <f t="shared" si="17"/>
        <v>86</v>
      </c>
      <c r="B1609" s="66">
        <v>100</v>
      </c>
      <c r="C1609" s="62">
        <v>1</v>
      </c>
      <c r="D1609" s="62"/>
    </row>
    <row r="1610" spans="1:4">
      <c r="A1610" s="63">
        <f t="shared" si="17"/>
        <v>87</v>
      </c>
      <c r="B1610" s="66">
        <v>15</v>
      </c>
      <c r="C1610" s="62">
        <v>1</v>
      </c>
      <c r="D1610" s="62"/>
    </row>
    <row r="1611" spans="1:4">
      <c r="A1611" s="63">
        <f t="shared" si="17"/>
        <v>87</v>
      </c>
      <c r="B1611" s="66">
        <v>25</v>
      </c>
      <c r="C1611" s="62">
        <v>1</v>
      </c>
      <c r="D1611" s="62"/>
    </row>
    <row r="1612" spans="1:4">
      <c r="A1612" s="63">
        <f t="shared" si="17"/>
        <v>87</v>
      </c>
      <c r="B1612" s="66">
        <v>50</v>
      </c>
      <c r="C1612" s="62">
        <v>1</v>
      </c>
      <c r="D1612" s="62"/>
    </row>
    <row r="1613" spans="1:4">
      <c r="A1613" s="63">
        <f t="shared" si="17"/>
        <v>87</v>
      </c>
      <c r="B1613" s="66">
        <v>75</v>
      </c>
      <c r="C1613" s="62">
        <v>1</v>
      </c>
      <c r="D1613" s="62"/>
    </row>
    <row r="1614" spans="1:4">
      <c r="A1614" s="63">
        <f t="shared" si="17"/>
        <v>87</v>
      </c>
      <c r="B1614" s="66">
        <v>100</v>
      </c>
      <c r="C1614" s="62">
        <v>1</v>
      </c>
      <c r="D1614" s="62"/>
    </row>
    <row r="1615" spans="1:4">
      <c r="A1615" s="63">
        <f t="shared" si="17"/>
        <v>88</v>
      </c>
      <c r="B1615" s="66">
        <v>15</v>
      </c>
      <c r="C1615" s="62">
        <v>1</v>
      </c>
      <c r="D1615" s="62"/>
    </row>
    <row r="1616" spans="1:4">
      <c r="A1616" s="63">
        <f t="shared" si="17"/>
        <v>88</v>
      </c>
      <c r="B1616" s="66">
        <v>25</v>
      </c>
      <c r="C1616" s="62">
        <v>1</v>
      </c>
      <c r="D1616" s="62"/>
    </row>
    <row r="1617" spans="1:4">
      <c r="A1617" s="63">
        <f t="shared" si="17"/>
        <v>88</v>
      </c>
      <c r="B1617" s="66">
        <v>50</v>
      </c>
      <c r="C1617" s="62">
        <v>1</v>
      </c>
      <c r="D1617" s="62"/>
    </row>
    <row r="1618" spans="1:4">
      <c r="A1618" s="63">
        <f t="shared" si="17"/>
        <v>88</v>
      </c>
      <c r="B1618" s="66">
        <v>75</v>
      </c>
      <c r="C1618" s="62">
        <v>1</v>
      </c>
      <c r="D1618" s="62"/>
    </row>
    <row r="1619" spans="1:4">
      <c r="A1619" s="63">
        <f t="shared" si="17"/>
        <v>88</v>
      </c>
      <c r="B1619" s="66">
        <v>100</v>
      </c>
      <c r="C1619" s="62">
        <v>1</v>
      </c>
      <c r="D1619" s="62"/>
    </row>
    <row r="1620" spans="1:4">
      <c r="A1620" s="63">
        <f t="shared" si="17"/>
        <v>89</v>
      </c>
      <c r="B1620" s="66">
        <v>15</v>
      </c>
      <c r="C1620" s="62">
        <v>1</v>
      </c>
      <c r="D1620" s="62"/>
    </row>
    <row r="1621" spans="1:4">
      <c r="A1621" s="63">
        <f t="shared" si="17"/>
        <v>89</v>
      </c>
      <c r="B1621" s="66">
        <v>25</v>
      </c>
      <c r="C1621" s="62">
        <v>1</v>
      </c>
      <c r="D1621" s="62"/>
    </row>
    <row r="1622" spans="1:4">
      <c r="A1622" s="63">
        <f t="shared" si="17"/>
        <v>89</v>
      </c>
      <c r="B1622" s="66">
        <v>50</v>
      </c>
      <c r="C1622" s="62">
        <v>1</v>
      </c>
      <c r="D1622" s="62"/>
    </row>
    <row r="1623" spans="1:4">
      <c r="A1623" s="63">
        <f t="shared" si="17"/>
        <v>89</v>
      </c>
      <c r="B1623" s="66">
        <v>75</v>
      </c>
      <c r="C1623" s="62">
        <v>1</v>
      </c>
      <c r="D1623" s="62"/>
    </row>
    <row r="1624" spans="1:4">
      <c r="A1624" s="63">
        <f t="shared" si="17"/>
        <v>89</v>
      </c>
      <c r="B1624" s="66">
        <v>100</v>
      </c>
      <c r="C1624" s="62">
        <v>1</v>
      </c>
      <c r="D1624" s="62"/>
    </row>
    <row r="1625" spans="1:4">
      <c r="A1625" s="63">
        <f t="shared" si="17"/>
        <v>90</v>
      </c>
      <c r="B1625" s="66">
        <v>15</v>
      </c>
      <c r="C1625" s="62">
        <v>1</v>
      </c>
      <c r="D1625" s="62"/>
    </row>
    <row r="1626" spans="1:4">
      <c r="A1626" s="63">
        <f t="shared" si="17"/>
        <v>90</v>
      </c>
      <c r="B1626" s="66">
        <v>25</v>
      </c>
      <c r="C1626" s="62">
        <v>1</v>
      </c>
      <c r="D1626" s="62"/>
    </row>
    <row r="1627" spans="1:4">
      <c r="A1627" s="63">
        <f t="shared" si="17"/>
        <v>90</v>
      </c>
      <c r="B1627" s="66">
        <v>50</v>
      </c>
      <c r="C1627" s="62">
        <v>1</v>
      </c>
      <c r="D1627" s="62"/>
    </row>
    <row r="1628" spans="1:4">
      <c r="A1628" s="63">
        <f t="shared" ref="A1628:A1691" si="18">A1623+1</f>
        <v>90</v>
      </c>
      <c r="B1628" s="66">
        <v>75</v>
      </c>
      <c r="C1628" s="62">
        <v>1</v>
      </c>
      <c r="D1628" s="62"/>
    </row>
    <row r="1629" spans="1:4">
      <c r="A1629" s="63">
        <f t="shared" si="18"/>
        <v>90</v>
      </c>
      <c r="B1629" s="66">
        <v>100</v>
      </c>
      <c r="C1629" s="62">
        <v>1</v>
      </c>
      <c r="D1629" s="62"/>
    </row>
    <row r="1630" spans="1:4">
      <c r="A1630" s="63">
        <f t="shared" si="18"/>
        <v>91</v>
      </c>
      <c r="B1630" s="66">
        <v>15</v>
      </c>
      <c r="C1630" s="62">
        <v>1</v>
      </c>
      <c r="D1630" s="62"/>
    </row>
    <row r="1631" spans="1:4">
      <c r="A1631" s="63">
        <f t="shared" si="18"/>
        <v>91</v>
      </c>
      <c r="B1631" s="66">
        <v>25</v>
      </c>
      <c r="C1631" s="62">
        <v>1</v>
      </c>
      <c r="D1631" s="62"/>
    </row>
    <row r="1632" spans="1:4">
      <c r="A1632" s="63">
        <f t="shared" si="18"/>
        <v>91</v>
      </c>
      <c r="B1632" s="66">
        <v>50</v>
      </c>
      <c r="C1632" s="62">
        <v>1</v>
      </c>
      <c r="D1632" s="62"/>
    </row>
    <row r="1633" spans="1:4">
      <c r="A1633" s="63">
        <f t="shared" si="18"/>
        <v>91</v>
      </c>
      <c r="B1633" s="66">
        <v>75</v>
      </c>
      <c r="C1633" s="62">
        <v>1</v>
      </c>
      <c r="D1633" s="62"/>
    </row>
    <row r="1634" spans="1:4">
      <c r="A1634" s="63">
        <f t="shared" si="18"/>
        <v>91</v>
      </c>
      <c r="B1634" s="66">
        <v>100</v>
      </c>
      <c r="C1634" s="62">
        <v>1</v>
      </c>
      <c r="D1634" s="62"/>
    </row>
    <row r="1635" spans="1:4">
      <c r="A1635" s="63">
        <f t="shared" si="18"/>
        <v>92</v>
      </c>
      <c r="B1635" s="66">
        <v>15</v>
      </c>
      <c r="C1635" s="62">
        <v>1</v>
      </c>
      <c r="D1635" s="62"/>
    </row>
    <row r="1636" spans="1:4">
      <c r="A1636" s="63">
        <f t="shared" si="18"/>
        <v>92</v>
      </c>
      <c r="B1636" s="66">
        <v>25</v>
      </c>
      <c r="C1636" s="62">
        <v>1</v>
      </c>
      <c r="D1636" s="62"/>
    </row>
    <row r="1637" spans="1:4">
      <c r="A1637" s="63">
        <f t="shared" si="18"/>
        <v>92</v>
      </c>
      <c r="B1637" s="66">
        <v>50</v>
      </c>
      <c r="C1637" s="62">
        <v>1</v>
      </c>
      <c r="D1637" s="62"/>
    </row>
    <row r="1638" spans="1:4">
      <c r="A1638" s="63">
        <f t="shared" si="18"/>
        <v>92</v>
      </c>
      <c r="B1638" s="66">
        <v>75</v>
      </c>
      <c r="C1638" s="62">
        <v>1</v>
      </c>
      <c r="D1638" s="62"/>
    </row>
    <row r="1639" spans="1:4">
      <c r="A1639" s="63">
        <f t="shared" si="18"/>
        <v>92</v>
      </c>
      <c r="B1639" s="66">
        <v>100</v>
      </c>
      <c r="C1639" s="62">
        <v>1</v>
      </c>
      <c r="D1639" s="62"/>
    </row>
    <row r="1640" spans="1:4">
      <c r="A1640" s="63">
        <f t="shared" si="18"/>
        <v>93</v>
      </c>
      <c r="B1640" s="66">
        <v>15</v>
      </c>
      <c r="C1640" s="62">
        <v>1</v>
      </c>
      <c r="D1640" s="62"/>
    </row>
    <row r="1641" spans="1:4">
      <c r="A1641" s="63">
        <f t="shared" si="18"/>
        <v>93</v>
      </c>
      <c r="B1641" s="66">
        <v>25</v>
      </c>
      <c r="C1641" s="62">
        <v>1</v>
      </c>
      <c r="D1641" s="62"/>
    </row>
    <row r="1642" spans="1:4">
      <c r="A1642" s="63">
        <f t="shared" si="18"/>
        <v>93</v>
      </c>
      <c r="B1642" s="66">
        <v>50</v>
      </c>
      <c r="C1642" s="62">
        <v>1</v>
      </c>
      <c r="D1642" s="62"/>
    </row>
    <row r="1643" spans="1:4">
      <c r="A1643" s="63">
        <f t="shared" si="18"/>
        <v>93</v>
      </c>
      <c r="B1643" s="66">
        <v>75</v>
      </c>
      <c r="C1643" s="62">
        <v>1</v>
      </c>
      <c r="D1643" s="62"/>
    </row>
    <row r="1644" spans="1:4">
      <c r="A1644" s="63">
        <f t="shared" si="18"/>
        <v>93</v>
      </c>
      <c r="B1644" s="66">
        <v>100</v>
      </c>
      <c r="C1644" s="62">
        <v>1</v>
      </c>
      <c r="D1644" s="62"/>
    </row>
    <row r="1645" spans="1:4">
      <c r="A1645" s="63">
        <f t="shared" si="18"/>
        <v>94</v>
      </c>
      <c r="B1645" s="66">
        <v>15</v>
      </c>
      <c r="C1645" s="62">
        <v>1</v>
      </c>
      <c r="D1645" s="62"/>
    </row>
    <row r="1646" spans="1:4">
      <c r="A1646" s="63">
        <f t="shared" si="18"/>
        <v>94</v>
      </c>
      <c r="B1646" s="66">
        <v>25</v>
      </c>
      <c r="C1646" s="62">
        <v>1</v>
      </c>
      <c r="D1646" s="62"/>
    </row>
    <row r="1647" spans="1:4">
      <c r="A1647" s="63">
        <f t="shared" si="18"/>
        <v>94</v>
      </c>
      <c r="B1647" s="66">
        <v>50</v>
      </c>
      <c r="C1647" s="62">
        <v>1</v>
      </c>
      <c r="D1647" s="62"/>
    </row>
    <row r="1648" spans="1:4">
      <c r="A1648" s="63">
        <f t="shared" si="18"/>
        <v>94</v>
      </c>
      <c r="B1648" s="66">
        <v>75</v>
      </c>
      <c r="C1648" s="62">
        <v>1</v>
      </c>
      <c r="D1648" s="62"/>
    </row>
    <row r="1649" spans="1:4">
      <c r="A1649" s="63">
        <f t="shared" si="18"/>
        <v>94</v>
      </c>
      <c r="B1649" s="66">
        <v>100</v>
      </c>
      <c r="C1649" s="62">
        <v>1</v>
      </c>
      <c r="D1649" s="62"/>
    </row>
    <row r="1650" spans="1:4">
      <c r="A1650" s="63">
        <f t="shared" si="18"/>
        <v>95</v>
      </c>
      <c r="B1650" s="66">
        <v>15</v>
      </c>
      <c r="C1650" s="62">
        <v>1</v>
      </c>
      <c r="D1650" s="62"/>
    </row>
    <row r="1651" spans="1:4">
      <c r="A1651" s="63">
        <f t="shared" si="18"/>
        <v>95</v>
      </c>
      <c r="B1651" s="66">
        <v>25</v>
      </c>
      <c r="C1651" s="62">
        <v>1</v>
      </c>
      <c r="D1651" s="62"/>
    </row>
    <row r="1652" spans="1:4">
      <c r="A1652" s="63">
        <f t="shared" si="18"/>
        <v>95</v>
      </c>
      <c r="B1652" s="66">
        <v>50</v>
      </c>
      <c r="C1652" s="62">
        <v>1</v>
      </c>
      <c r="D1652" s="62"/>
    </row>
    <row r="1653" spans="1:4">
      <c r="A1653" s="63">
        <f t="shared" si="18"/>
        <v>95</v>
      </c>
      <c r="B1653" s="66">
        <v>75</v>
      </c>
      <c r="C1653" s="62">
        <v>1</v>
      </c>
      <c r="D1653" s="62"/>
    </row>
    <row r="1654" spans="1:4">
      <c r="A1654" s="63">
        <f t="shared" si="18"/>
        <v>95</v>
      </c>
      <c r="B1654" s="66">
        <v>100</v>
      </c>
      <c r="C1654" s="62">
        <v>1</v>
      </c>
      <c r="D1654" s="62"/>
    </row>
    <row r="1655" spans="1:4">
      <c r="A1655" s="63">
        <f t="shared" si="18"/>
        <v>96</v>
      </c>
      <c r="B1655" s="66">
        <v>15</v>
      </c>
      <c r="C1655" s="62">
        <v>1</v>
      </c>
      <c r="D1655" s="62"/>
    </row>
    <row r="1656" spans="1:4">
      <c r="A1656" s="63">
        <f t="shared" si="18"/>
        <v>96</v>
      </c>
      <c r="B1656" s="66">
        <v>25</v>
      </c>
      <c r="C1656" s="62">
        <v>1</v>
      </c>
      <c r="D1656" s="62"/>
    </row>
    <row r="1657" spans="1:4">
      <c r="A1657" s="63">
        <f t="shared" si="18"/>
        <v>96</v>
      </c>
      <c r="B1657" s="66">
        <v>50</v>
      </c>
      <c r="C1657" s="62">
        <v>1</v>
      </c>
      <c r="D1657" s="62"/>
    </row>
    <row r="1658" spans="1:4">
      <c r="A1658" s="63">
        <f t="shared" si="18"/>
        <v>96</v>
      </c>
      <c r="B1658" s="66">
        <v>75</v>
      </c>
      <c r="C1658" s="62">
        <v>1</v>
      </c>
      <c r="D1658" s="62"/>
    </row>
    <row r="1659" spans="1:4">
      <c r="A1659" s="63">
        <f t="shared" si="18"/>
        <v>96</v>
      </c>
      <c r="B1659" s="66">
        <v>100</v>
      </c>
      <c r="C1659" s="62">
        <v>1</v>
      </c>
      <c r="D1659" s="62"/>
    </row>
    <row r="1660" spans="1:4">
      <c r="A1660" s="63">
        <f t="shared" si="18"/>
        <v>97</v>
      </c>
      <c r="B1660" s="66">
        <v>15</v>
      </c>
      <c r="C1660" s="62">
        <v>1</v>
      </c>
      <c r="D1660" s="62"/>
    </row>
    <row r="1661" spans="1:4">
      <c r="A1661" s="63">
        <f t="shared" si="18"/>
        <v>97</v>
      </c>
      <c r="B1661" s="66">
        <v>25</v>
      </c>
      <c r="C1661" s="62">
        <v>1</v>
      </c>
      <c r="D1661" s="62"/>
    </row>
    <row r="1662" spans="1:4">
      <c r="A1662" s="63">
        <f t="shared" si="18"/>
        <v>97</v>
      </c>
      <c r="B1662" s="66">
        <v>50</v>
      </c>
      <c r="C1662" s="62">
        <v>1</v>
      </c>
      <c r="D1662" s="62"/>
    </row>
    <row r="1663" spans="1:4">
      <c r="A1663" s="63">
        <f t="shared" si="18"/>
        <v>97</v>
      </c>
      <c r="B1663" s="66">
        <v>75</v>
      </c>
      <c r="C1663" s="62">
        <v>1</v>
      </c>
      <c r="D1663" s="62"/>
    </row>
    <row r="1664" spans="1:4">
      <c r="A1664" s="63">
        <f t="shared" si="18"/>
        <v>97</v>
      </c>
      <c r="B1664" s="66">
        <v>100</v>
      </c>
      <c r="C1664" s="62">
        <v>1</v>
      </c>
      <c r="D1664" s="62"/>
    </row>
    <row r="1665" spans="1:4">
      <c r="A1665" s="63">
        <f t="shared" si="18"/>
        <v>98</v>
      </c>
      <c r="B1665" s="66">
        <v>15</v>
      </c>
      <c r="C1665" s="62">
        <v>1</v>
      </c>
      <c r="D1665" s="62"/>
    </row>
    <row r="1666" spans="1:4">
      <c r="A1666" s="63">
        <f t="shared" si="18"/>
        <v>98</v>
      </c>
      <c r="B1666" s="66">
        <v>25</v>
      </c>
      <c r="C1666" s="62">
        <v>1</v>
      </c>
      <c r="D1666" s="62"/>
    </row>
    <row r="1667" spans="1:4">
      <c r="A1667" s="63">
        <f t="shared" si="18"/>
        <v>98</v>
      </c>
      <c r="B1667" s="66">
        <v>50</v>
      </c>
      <c r="C1667" s="62">
        <v>1</v>
      </c>
      <c r="D1667" s="62"/>
    </row>
    <row r="1668" spans="1:4">
      <c r="A1668" s="63">
        <f t="shared" si="18"/>
        <v>98</v>
      </c>
      <c r="B1668" s="66">
        <v>75</v>
      </c>
      <c r="C1668" s="62">
        <v>1</v>
      </c>
      <c r="D1668" s="62"/>
    </row>
    <row r="1669" spans="1:4">
      <c r="A1669" s="63">
        <f t="shared" si="18"/>
        <v>98</v>
      </c>
      <c r="B1669" s="66">
        <v>100</v>
      </c>
      <c r="C1669" s="62">
        <v>1</v>
      </c>
      <c r="D1669" s="62"/>
    </row>
    <row r="1670" spans="1:4">
      <c r="A1670" s="63">
        <f t="shared" si="18"/>
        <v>99</v>
      </c>
      <c r="B1670" s="66">
        <v>15</v>
      </c>
      <c r="C1670" s="62">
        <v>1</v>
      </c>
      <c r="D1670" s="62"/>
    </row>
    <row r="1671" spans="1:4">
      <c r="A1671" s="63">
        <f t="shared" si="18"/>
        <v>99</v>
      </c>
      <c r="B1671" s="66">
        <v>25</v>
      </c>
      <c r="C1671" s="62">
        <v>1</v>
      </c>
      <c r="D1671" s="62"/>
    </row>
    <row r="1672" spans="1:4">
      <c r="A1672" s="63">
        <f t="shared" si="18"/>
        <v>99</v>
      </c>
      <c r="B1672" s="66">
        <v>50</v>
      </c>
      <c r="C1672" s="62">
        <v>1</v>
      </c>
      <c r="D1672" s="62"/>
    </row>
    <row r="1673" spans="1:4">
      <c r="A1673" s="63">
        <f t="shared" si="18"/>
        <v>99</v>
      </c>
      <c r="B1673" s="66">
        <v>75</v>
      </c>
      <c r="C1673" s="62">
        <v>1</v>
      </c>
      <c r="D1673" s="62"/>
    </row>
    <row r="1674" spans="1:4">
      <c r="A1674" s="63">
        <f t="shared" si="18"/>
        <v>99</v>
      </c>
      <c r="B1674" s="66">
        <v>100</v>
      </c>
      <c r="C1674" s="62">
        <v>1</v>
      </c>
      <c r="D1674" s="62"/>
    </row>
    <row r="1675" spans="1:4">
      <c r="A1675" s="63">
        <f t="shared" si="18"/>
        <v>100</v>
      </c>
      <c r="B1675" s="66">
        <v>15</v>
      </c>
      <c r="C1675" s="62">
        <v>1</v>
      </c>
      <c r="D1675" s="62"/>
    </row>
    <row r="1676" spans="1:4">
      <c r="A1676" s="63">
        <f t="shared" si="18"/>
        <v>100</v>
      </c>
      <c r="B1676" s="66">
        <v>25</v>
      </c>
      <c r="C1676" s="62">
        <v>1</v>
      </c>
      <c r="D1676" s="62"/>
    </row>
    <row r="1677" spans="1:4">
      <c r="A1677" s="63">
        <f t="shared" si="18"/>
        <v>100</v>
      </c>
      <c r="B1677" s="66">
        <v>50</v>
      </c>
      <c r="C1677" s="62">
        <v>1</v>
      </c>
      <c r="D1677" s="62"/>
    </row>
    <row r="1678" spans="1:4">
      <c r="A1678" s="63">
        <f t="shared" si="18"/>
        <v>100</v>
      </c>
      <c r="B1678" s="66">
        <v>75</v>
      </c>
      <c r="C1678" s="62">
        <v>1</v>
      </c>
      <c r="D1678" s="62"/>
    </row>
    <row r="1679" spans="1:4">
      <c r="A1679" s="63">
        <f t="shared" si="18"/>
        <v>100</v>
      </c>
      <c r="B1679" s="66">
        <v>100</v>
      </c>
      <c r="C1679" s="62">
        <v>1</v>
      </c>
      <c r="D1679" s="62"/>
    </row>
    <row r="1680" spans="1:4">
      <c r="A1680" s="63">
        <f t="shared" si="18"/>
        <v>101</v>
      </c>
      <c r="B1680" s="66">
        <v>15</v>
      </c>
      <c r="C1680" s="62">
        <v>1</v>
      </c>
      <c r="D1680" s="62"/>
    </row>
    <row r="1681" spans="1:4">
      <c r="A1681" s="63">
        <f t="shared" si="18"/>
        <v>101</v>
      </c>
      <c r="B1681" s="66">
        <v>25</v>
      </c>
      <c r="C1681" s="62">
        <v>1</v>
      </c>
      <c r="D1681" s="62"/>
    </row>
    <row r="1682" spans="1:4">
      <c r="A1682" s="63">
        <f t="shared" si="18"/>
        <v>101</v>
      </c>
      <c r="B1682" s="66">
        <v>50</v>
      </c>
      <c r="C1682" s="62">
        <v>1</v>
      </c>
      <c r="D1682" s="62"/>
    </row>
    <row r="1683" spans="1:4">
      <c r="A1683" s="63">
        <f t="shared" si="18"/>
        <v>101</v>
      </c>
      <c r="B1683" s="66">
        <v>75</v>
      </c>
      <c r="C1683" s="62">
        <v>1</v>
      </c>
      <c r="D1683" s="62"/>
    </row>
    <row r="1684" spans="1:4">
      <c r="A1684" s="63">
        <f t="shared" si="18"/>
        <v>101</v>
      </c>
      <c r="B1684" s="66">
        <v>100</v>
      </c>
      <c r="C1684" s="62">
        <v>1</v>
      </c>
      <c r="D1684" s="62"/>
    </row>
    <row r="1685" spans="1:4">
      <c r="A1685" s="63">
        <f t="shared" si="18"/>
        <v>102</v>
      </c>
      <c r="B1685" s="66">
        <v>15</v>
      </c>
      <c r="C1685" s="62">
        <v>1</v>
      </c>
      <c r="D1685" s="62"/>
    </row>
    <row r="1686" spans="1:4">
      <c r="A1686" s="63">
        <f t="shared" si="18"/>
        <v>102</v>
      </c>
      <c r="B1686" s="66">
        <v>25</v>
      </c>
      <c r="C1686" s="62">
        <v>1</v>
      </c>
      <c r="D1686" s="62"/>
    </row>
    <row r="1687" spans="1:4">
      <c r="A1687" s="63">
        <f t="shared" si="18"/>
        <v>102</v>
      </c>
      <c r="B1687" s="66">
        <v>50</v>
      </c>
      <c r="C1687" s="62">
        <v>1</v>
      </c>
      <c r="D1687" s="62"/>
    </row>
    <row r="1688" spans="1:4">
      <c r="A1688" s="63">
        <f t="shared" si="18"/>
        <v>102</v>
      </c>
      <c r="B1688" s="66">
        <v>75</v>
      </c>
      <c r="C1688" s="62">
        <v>1</v>
      </c>
      <c r="D1688" s="62"/>
    </row>
    <row r="1689" spans="1:4">
      <c r="A1689" s="63">
        <f t="shared" si="18"/>
        <v>102</v>
      </c>
      <c r="B1689" s="66">
        <v>100</v>
      </c>
      <c r="C1689" s="62">
        <v>1</v>
      </c>
      <c r="D1689" s="62"/>
    </row>
    <row r="1690" spans="1:4">
      <c r="A1690" s="63">
        <f t="shared" si="18"/>
        <v>103</v>
      </c>
      <c r="B1690" s="66">
        <v>15</v>
      </c>
      <c r="C1690" s="62">
        <v>1</v>
      </c>
      <c r="D1690" s="62"/>
    </row>
    <row r="1691" spans="1:4">
      <c r="A1691" s="63">
        <f t="shared" si="18"/>
        <v>103</v>
      </c>
      <c r="B1691" s="66">
        <v>25</v>
      </c>
      <c r="C1691" s="62">
        <v>1</v>
      </c>
      <c r="D1691" s="62"/>
    </row>
    <row r="1692" spans="1:4">
      <c r="A1692" s="63">
        <f t="shared" ref="A1692:A1755" si="19">A1687+1</f>
        <v>103</v>
      </c>
      <c r="B1692" s="66">
        <v>50</v>
      </c>
      <c r="C1692" s="62">
        <v>1</v>
      </c>
      <c r="D1692" s="62"/>
    </row>
    <row r="1693" spans="1:4">
      <c r="A1693" s="63">
        <f t="shared" si="19"/>
        <v>103</v>
      </c>
      <c r="B1693" s="66">
        <v>75</v>
      </c>
      <c r="C1693" s="62">
        <v>1</v>
      </c>
      <c r="D1693" s="62"/>
    </row>
    <row r="1694" spans="1:4">
      <c r="A1694" s="63">
        <f t="shared" si="19"/>
        <v>103</v>
      </c>
      <c r="B1694" s="66">
        <v>100</v>
      </c>
      <c r="C1694" s="62">
        <v>1</v>
      </c>
      <c r="D1694" s="62"/>
    </row>
    <row r="1695" spans="1:4">
      <c r="A1695" s="63">
        <f t="shared" si="19"/>
        <v>104</v>
      </c>
      <c r="B1695" s="66">
        <v>15</v>
      </c>
      <c r="C1695" s="62">
        <v>1</v>
      </c>
      <c r="D1695" s="62"/>
    </row>
    <row r="1696" spans="1:4">
      <c r="A1696" s="63">
        <f t="shared" si="19"/>
        <v>104</v>
      </c>
      <c r="B1696" s="66">
        <v>25</v>
      </c>
      <c r="C1696" s="62">
        <v>1</v>
      </c>
      <c r="D1696" s="62"/>
    </row>
    <row r="1697" spans="1:4">
      <c r="A1697" s="63">
        <f t="shared" si="19"/>
        <v>104</v>
      </c>
      <c r="B1697" s="66">
        <v>50</v>
      </c>
      <c r="C1697" s="62">
        <v>1</v>
      </c>
      <c r="D1697" s="62"/>
    </row>
    <row r="1698" spans="1:4">
      <c r="A1698" s="63">
        <f t="shared" si="19"/>
        <v>104</v>
      </c>
      <c r="B1698" s="66">
        <v>75</v>
      </c>
      <c r="C1698" s="62">
        <v>1</v>
      </c>
      <c r="D1698" s="62"/>
    </row>
    <row r="1699" spans="1:4">
      <c r="A1699" s="63">
        <f t="shared" si="19"/>
        <v>104</v>
      </c>
      <c r="B1699" s="66">
        <v>100</v>
      </c>
      <c r="C1699" s="62">
        <v>1</v>
      </c>
      <c r="D1699" s="62"/>
    </row>
    <row r="1700" spans="1:4">
      <c r="A1700" s="63">
        <f t="shared" si="19"/>
        <v>105</v>
      </c>
      <c r="B1700" s="66">
        <v>15</v>
      </c>
      <c r="C1700" s="62">
        <v>1</v>
      </c>
      <c r="D1700" s="62"/>
    </row>
    <row r="1701" spans="1:4">
      <c r="A1701" s="63">
        <f t="shared" si="19"/>
        <v>105</v>
      </c>
      <c r="B1701" s="66">
        <v>25</v>
      </c>
      <c r="C1701" s="62">
        <v>1</v>
      </c>
      <c r="D1701" s="62"/>
    </row>
    <row r="1702" spans="1:4">
      <c r="A1702" s="63">
        <f t="shared" si="19"/>
        <v>105</v>
      </c>
      <c r="B1702" s="66">
        <v>50</v>
      </c>
      <c r="C1702" s="62">
        <v>1</v>
      </c>
      <c r="D1702" s="62"/>
    </row>
    <row r="1703" spans="1:4">
      <c r="A1703" s="63">
        <f t="shared" si="19"/>
        <v>105</v>
      </c>
      <c r="B1703" s="66">
        <v>75</v>
      </c>
      <c r="C1703" s="62">
        <v>1</v>
      </c>
      <c r="D1703" s="62"/>
    </row>
    <row r="1704" spans="1:4">
      <c r="A1704" s="63">
        <f t="shared" si="19"/>
        <v>105</v>
      </c>
      <c r="B1704" s="66">
        <v>100</v>
      </c>
      <c r="C1704" s="62">
        <v>1</v>
      </c>
      <c r="D1704" s="62"/>
    </row>
    <row r="1705" spans="1:4">
      <c r="A1705" s="63">
        <f t="shared" si="19"/>
        <v>106</v>
      </c>
      <c r="B1705" s="66">
        <v>15</v>
      </c>
      <c r="C1705" s="62">
        <v>1</v>
      </c>
      <c r="D1705" s="62"/>
    </row>
    <row r="1706" spans="1:4">
      <c r="A1706" s="63">
        <f t="shared" si="19"/>
        <v>106</v>
      </c>
      <c r="B1706" s="66">
        <v>25</v>
      </c>
      <c r="C1706" s="62">
        <v>1</v>
      </c>
      <c r="D1706" s="62"/>
    </row>
    <row r="1707" spans="1:4">
      <c r="A1707" s="63">
        <f t="shared" si="19"/>
        <v>106</v>
      </c>
      <c r="B1707" s="66">
        <v>50</v>
      </c>
      <c r="C1707" s="62">
        <v>1</v>
      </c>
      <c r="D1707" s="62"/>
    </row>
    <row r="1708" spans="1:4">
      <c r="A1708" s="63">
        <f t="shared" si="19"/>
        <v>106</v>
      </c>
      <c r="B1708" s="66">
        <v>75</v>
      </c>
      <c r="C1708" s="62">
        <v>1</v>
      </c>
      <c r="D1708" s="62"/>
    </row>
    <row r="1709" spans="1:4">
      <c r="A1709" s="63">
        <f t="shared" si="19"/>
        <v>106</v>
      </c>
      <c r="B1709" s="66">
        <v>100</v>
      </c>
      <c r="C1709" s="62">
        <v>1</v>
      </c>
      <c r="D1709" s="62"/>
    </row>
    <row r="1710" spans="1:4">
      <c r="A1710" s="63">
        <f t="shared" si="19"/>
        <v>107</v>
      </c>
      <c r="B1710" s="66">
        <v>15</v>
      </c>
      <c r="C1710" s="62">
        <v>1</v>
      </c>
      <c r="D1710" s="62"/>
    </row>
    <row r="1711" spans="1:4">
      <c r="A1711" s="63">
        <f t="shared" si="19"/>
        <v>107</v>
      </c>
      <c r="B1711" s="66">
        <v>25</v>
      </c>
      <c r="C1711" s="62">
        <v>1</v>
      </c>
      <c r="D1711" s="62"/>
    </row>
    <row r="1712" spans="1:4">
      <c r="A1712" s="63">
        <f t="shared" si="19"/>
        <v>107</v>
      </c>
      <c r="B1712" s="66">
        <v>50</v>
      </c>
      <c r="C1712" s="62">
        <v>1</v>
      </c>
      <c r="D1712" s="62"/>
    </row>
    <row r="1713" spans="1:4">
      <c r="A1713" s="63">
        <f t="shared" si="19"/>
        <v>107</v>
      </c>
      <c r="B1713" s="66">
        <v>75</v>
      </c>
      <c r="C1713" s="62">
        <v>1</v>
      </c>
      <c r="D1713" s="62"/>
    </row>
    <row r="1714" spans="1:4">
      <c r="A1714" s="63">
        <f t="shared" si="19"/>
        <v>107</v>
      </c>
      <c r="B1714" s="66">
        <v>100</v>
      </c>
      <c r="C1714" s="62">
        <v>1</v>
      </c>
      <c r="D1714" s="62"/>
    </row>
    <row r="1715" spans="1:4">
      <c r="A1715" s="63">
        <f t="shared" si="19"/>
        <v>108</v>
      </c>
      <c r="B1715" s="66">
        <v>15</v>
      </c>
      <c r="C1715" s="62">
        <v>1</v>
      </c>
      <c r="D1715" s="62"/>
    </row>
    <row r="1716" spans="1:4">
      <c r="A1716" s="63">
        <f t="shared" si="19"/>
        <v>108</v>
      </c>
      <c r="B1716" s="66">
        <v>25</v>
      </c>
      <c r="C1716" s="62">
        <v>1</v>
      </c>
      <c r="D1716" s="62"/>
    </row>
    <row r="1717" spans="1:4">
      <c r="A1717" s="63">
        <f t="shared" si="19"/>
        <v>108</v>
      </c>
      <c r="B1717" s="66">
        <v>50</v>
      </c>
      <c r="C1717" s="62">
        <v>1</v>
      </c>
      <c r="D1717" s="62"/>
    </row>
    <row r="1718" spans="1:4">
      <c r="A1718" s="63">
        <f t="shared" si="19"/>
        <v>108</v>
      </c>
      <c r="B1718" s="66">
        <v>75</v>
      </c>
      <c r="C1718" s="62">
        <v>1</v>
      </c>
      <c r="D1718" s="62"/>
    </row>
    <row r="1719" spans="1:4">
      <c r="A1719" s="63">
        <f t="shared" si="19"/>
        <v>108</v>
      </c>
      <c r="B1719" s="66">
        <v>100</v>
      </c>
      <c r="C1719" s="62">
        <v>1</v>
      </c>
      <c r="D1719" s="62"/>
    </row>
    <row r="1720" spans="1:4">
      <c r="A1720" s="63">
        <f t="shared" si="19"/>
        <v>109</v>
      </c>
      <c r="B1720" s="66">
        <v>15</v>
      </c>
      <c r="C1720" s="62">
        <v>1</v>
      </c>
      <c r="D1720" s="62"/>
    </row>
    <row r="1721" spans="1:4">
      <c r="A1721" s="63">
        <f t="shared" si="19"/>
        <v>109</v>
      </c>
      <c r="B1721" s="66">
        <v>25</v>
      </c>
      <c r="C1721" s="62">
        <v>1</v>
      </c>
      <c r="D1721" s="62"/>
    </row>
    <row r="1722" spans="1:4">
      <c r="A1722" s="63">
        <f t="shared" si="19"/>
        <v>109</v>
      </c>
      <c r="B1722" s="66">
        <v>50</v>
      </c>
      <c r="C1722" s="62">
        <v>1</v>
      </c>
      <c r="D1722" s="62"/>
    </row>
    <row r="1723" spans="1:4">
      <c r="A1723" s="63">
        <f t="shared" si="19"/>
        <v>109</v>
      </c>
      <c r="B1723" s="66">
        <v>75</v>
      </c>
      <c r="C1723" s="62">
        <v>1</v>
      </c>
      <c r="D1723" s="62"/>
    </row>
    <row r="1724" spans="1:4">
      <c r="A1724" s="63">
        <f t="shared" si="19"/>
        <v>109</v>
      </c>
      <c r="B1724" s="66">
        <v>100</v>
      </c>
      <c r="C1724" s="62">
        <v>1</v>
      </c>
      <c r="D1724" s="62"/>
    </row>
    <row r="1725" spans="1:4">
      <c r="A1725" s="63">
        <f t="shared" si="19"/>
        <v>110</v>
      </c>
      <c r="B1725" s="66">
        <v>15</v>
      </c>
      <c r="C1725" s="62">
        <v>1</v>
      </c>
      <c r="D1725" s="62"/>
    </row>
    <row r="1726" spans="1:4">
      <c r="A1726" s="63">
        <f t="shared" si="19"/>
        <v>110</v>
      </c>
      <c r="B1726" s="66">
        <v>25</v>
      </c>
      <c r="C1726" s="62">
        <v>1</v>
      </c>
      <c r="D1726" s="62"/>
    </row>
    <row r="1727" spans="1:4">
      <c r="A1727" s="63">
        <f t="shared" si="19"/>
        <v>110</v>
      </c>
      <c r="B1727" s="66">
        <v>50</v>
      </c>
      <c r="C1727" s="62">
        <v>1</v>
      </c>
      <c r="D1727" s="62"/>
    </row>
    <row r="1728" spans="1:4">
      <c r="A1728" s="63">
        <f t="shared" si="19"/>
        <v>110</v>
      </c>
      <c r="B1728" s="66">
        <v>75</v>
      </c>
      <c r="C1728" s="62">
        <v>1</v>
      </c>
      <c r="D1728" s="62"/>
    </row>
    <row r="1729" spans="1:4">
      <c r="A1729" s="63">
        <f t="shared" si="19"/>
        <v>110</v>
      </c>
      <c r="B1729" s="66">
        <v>100</v>
      </c>
      <c r="C1729" s="62">
        <v>1</v>
      </c>
      <c r="D1729" s="62"/>
    </row>
    <row r="1730" spans="1:4">
      <c r="A1730" s="63">
        <f t="shared" si="19"/>
        <v>111</v>
      </c>
      <c r="B1730" s="66">
        <v>15</v>
      </c>
      <c r="C1730" s="62">
        <v>1</v>
      </c>
      <c r="D1730" s="62"/>
    </row>
    <row r="1731" spans="1:4">
      <c r="A1731" s="63">
        <f t="shared" si="19"/>
        <v>111</v>
      </c>
      <c r="B1731" s="66">
        <v>25</v>
      </c>
      <c r="C1731" s="62">
        <v>1</v>
      </c>
      <c r="D1731" s="62"/>
    </row>
    <row r="1732" spans="1:4">
      <c r="A1732" s="63">
        <f t="shared" si="19"/>
        <v>111</v>
      </c>
      <c r="B1732" s="66">
        <v>50</v>
      </c>
      <c r="C1732" s="62">
        <v>1</v>
      </c>
      <c r="D1732" s="62"/>
    </row>
    <row r="1733" spans="1:4">
      <c r="A1733" s="63">
        <f t="shared" si="19"/>
        <v>111</v>
      </c>
      <c r="B1733" s="66">
        <v>75</v>
      </c>
      <c r="C1733" s="62">
        <v>1</v>
      </c>
      <c r="D1733" s="62"/>
    </row>
    <row r="1734" spans="1:4">
      <c r="A1734" s="63">
        <f t="shared" si="19"/>
        <v>111</v>
      </c>
      <c r="B1734" s="66">
        <v>100</v>
      </c>
      <c r="C1734" s="62">
        <v>1</v>
      </c>
      <c r="D1734" s="62"/>
    </row>
    <row r="1735" spans="1:4">
      <c r="A1735" s="63">
        <f t="shared" si="19"/>
        <v>112</v>
      </c>
      <c r="B1735" s="66">
        <v>15</v>
      </c>
      <c r="C1735" s="62">
        <v>1</v>
      </c>
      <c r="D1735" s="62"/>
    </row>
    <row r="1736" spans="1:4">
      <c r="A1736" s="63">
        <f t="shared" si="19"/>
        <v>112</v>
      </c>
      <c r="B1736" s="66">
        <v>25</v>
      </c>
      <c r="C1736" s="62">
        <v>1</v>
      </c>
      <c r="D1736" s="62"/>
    </row>
    <row r="1737" spans="1:4">
      <c r="A1737" s="63">
        <f t="shared" si="19"/>
        <v>112</v>
      </c>
      <c r="B1737" s="66">
        <v>50</v>
      </c>
      <c r="C1737" s="62">
        <v>1</v>
      </c>
      <c r="D1737" s="62"/>
    </row>
    <row r="1738" spans="1:4">
      <c r="A1738" s="63">
        <f t="shared" si="19"/>
        <v>112</v>
      </c>
      <c r="B1738" s="66">
        <v>75</v>
      </c>
      <c r="C1738" s="62">
        <v>1</v>
      </c>
      <c r="D1738" s="62"/>
    </row>
    <row r="1739" spans="1:4">
      <c r="A1739" s="63">
        <f t="shared" si="19"/>
        <v>112</v>
      </c>
      <c r="B1739" s="66">
        <v>100</v>
      </c>
      <c r="C1739" s="62">
        <v>1</v>
      </c>
      <c r="D1739" s="62"/>
    </row>
    <row r="1740" spans="1:4">
      <c r="A1740" s="63">
        <f t="shared" si="19"/>
        <v>113</v>
      </c>
      <c r="B1740" s="66">
        <v>15</v>
      </c>
      <c r="C1740" s="62">
        <v>1</v>
      </c>
      <c r="D1740" s="62"/>
    </row>
    <row r="1741" spans="1:4">
      <c r="A1741" s="63">
        <f t="shared" si="19"/>
        <v>113</v>
      </c>
      <c r="B1741" s="66">
        <v>25</v>
      </c>
      <c r="C1741" s="62">
        <v>1</v>
      </c>
      <c r="D1741" s="62"/>
    </row>
    <row r="1742" spans="1:4">
      <c r="A1742" s="63">
        <f t="shared" si="19"/>
        <v>113</v>
      </c>
      <c r="B1742" s="66">
        <v>50</v>
      </c>
      <c r="C1742" s="62">
        <v>1</v>
      </c>
      <c r="D1742" s="62"/>
    </row>
    <row r="1743" spans="1:4">
      <c r="A1743" s="63">
        <f t="shared" si="19"/>
        <v>113</v>
      </c>
      <c r="B1743" s="66">
        <v>75</v>
      </c>
      <c r="C1743" s="62">
        <v>1</v>
      </c>
      <c r="D1743" s="62"/>
    </row>
    <row r="1744" spans="1:4">
      <c r="A1744" s="63">
        <f t="shared" si="19"/>
        <v>113</v>
      </c>
      <c r="B1744" s="66">
        <v>100</v>
      </c>
      <c r="C1744" s="62">
        <v>1</v>
      </c>
      <c r="D1744" s="62"/>
    </row>
    <row r="1745" spans="1:4">
      <c r="A1745" s="63">
        <f t="shared" si="19"/>
        <v>114</v>
      </c>
      <c r="B1745" s="66">
        <v>15</v>
      </c>
      <c r="C1745" s="62">
        <v>1</v>
      </c>
      <c r="D1745" s="62"/>
    </row>
    <row r="1746" spans="1:4">
      <c r="A1746" s="63">
        <f t="shared" si="19"/>
        <v>114</v>
      </c>
      <c r="B1746" s="66">
        <v>25</v>
      </c>
      <c r="C1746" s="62">
        <v>1</v>
      </c>
      <c r="D1746" s="62"/>
    </row>
    <row r="1747" spans="1:4">
      <c r="A1747" s="63">
        <f t="shared" si="19"/>
        <v>114</v>
      </c>
      <c r="B1747" s="66">
        <v>50</v>
      </c>
      <c r="C1747" s="62">
        <v>1</v>
      </c>
      <c r="D1747" s="62"/>
    </row>
    <row r="1748" spans="1:4">
      <c r="A1748" s="63">
        <f t="shared" si="19"/>
        <v>114</v>
      </c>
      <c r="B1748" s="66">
        <v>75</v>
      </c>
      <c r="C1748" s="62">
        <v>1</v>
      </c>
      <c r="D1748" s="62"/>
    </row>
    <row r="1749" spans="1:4">
      <c r="A1749" s="63">
        <f t="shared" si="19"/>
        <v>114</v>
      </c>
      <c r="B1749" s="66">
        <v>100</v>
      </c>
      <c r="C1749" s="62">
        <v>1</v>
      </c>
      <c r="D1749" s="62"/>
    </row>
    <row r="1750" spans="1:4">
      <c r="A1750" s="63">
        <f t="shared" si="19"/>
        <v>115</v>
      </c>
      <c r="B1750" s="66">
        <v>15</v>
      </c>
      <c r="C1750" s="62">
        <v>1</v>
      </c>
      <c r="D1750" s="62"/>
    </row>
    <row r="1751" spans="1:4">
      <c r="A1751" s="63">
        <f t="shared" si="19"/>
        <v>115</v>
      </c>
      <c r="B1751" s="66">
        <v>25</v>
      </c>
      <c r="C1751" s="62">
        <v>1</v>
      </c>
      <c r="D1751" s="62"/>
    </row>
    <row r="1752" spans="1:4">
      <c r="A1752" s="63">
        <f t="shared" si="19"/>
        <v>115</v>
      </c>
      <c r="B1752" s="66">
        <v>50</v>
      </c>
      <c r="C1752" s="62">
        <v>1</v>
      </c>
      <c r="D1752" s="62"/>
    </row>
    <row r="1753" spans="1:4">
      <c r="A1753" s="63">
        <f t="shared" si="19"/>
        <v>115</v>
      </c>
      <c r="B1753" s="66">
        <v>75</v>
      </c>
      <c r="C1753" s="62">
        <v>1</v>
      </c>
      <c r="D1753" s="62"/>
    </row>
    <row r="1754" spans="1:4">
      <c r="A1754" s="63">
        <f t="shared" si="19"/>
        <v>115</v>
      </c>
      <c r="B1754" s="66">
        <v>100</v>
      </c>
      <c r="C1754" s="62">
        <v>1</v>
      </c>
      <c r="D1754" s="62"/>
    </row>
    <row r="1755" spans="1:4">
      <c r="A1755" s="63">
        <f t="shared" si="19"/>
        <v>116</v>
      </c>
      <c r="B1755" s="66">
        <v>15</v>
      </c>
      <c r="C1755" s="62">
        <v>1</v>
      </c>
      <c r="D1755" s="62"/>
    </row>
    <row r="1756" spans="1:4">
      <c r="A1756" s="63">
        <f t="shared" ref="A1756:A1819" si="20">A1751+1</f>
        <v>116</v>
      </c>
      <c r="B1756" s="66">
        <v>25</v>
      </c>
      <c r="C1756" s="62">
        <v>1</v>
      </c>
      <c r="D1756" s="62"/>
    </row>
    <row r="1757" spans="1:4">
      <c r="A1757" s="63">
        <f t="shared" si="20"/>
        <v>116</v>
      </c>
      <c r="B1757" s="66">
        <v>50</v>
      </c>
      <c r="C1757" s="62">
        <v>1</v>
      </c>
      <c r="D1757" s="62"/>
    </row>
    <row r="1758" spans="1:4">
      <c r="A1758" s="63">
        <f t="shared" si="20"/>
        <v>116</v>
      </c>
      <c r="B1758" s="66">
        <v>75</v>
      </c>
      <c r="C1758" s="62">
        <v>1</v>
      </c>
      <c r="D1758" s="62"/>
    </row>
    <row r="1759" spans="1:4">
      <c r="A1759" s="63">
        <f t="shared" si="20"/>
        <v>116</v>
      </c>
      <c r="B1759" s="66">
        <v>100</v>
      </c>
      <c r="C1759" s="62">
        <v>1</v>
      </c>
      <c r="D1759" s="62"/>
    </row>
    <row r="1760" spans="1:4">
      <c r="A1760" s="63">
        <f t="shared" si="20"/>
        <v>117</v>
      </c>
      <c r="B1760" s="66">
        <v>15</v>
      </c>
      <c r="C1760" s="62">
        <v>1</v>
      </c>
      <c r="D1760" s="62"/>
    </row>
    <row r="1761" spans="1:4">
      <c r="A1761" s="63">
        <f t="shared" si="20"/>
        <v>117</v>
      </c>
      <c r="B1761" s="66">
        <v>25</v>
      </c>
      <c r="C1761" s="62">
        <v>1</v>
      </c>
      <c r="D1761" s="62"/>
    </row>
    <row r="1762" spans="1:4">
      <c r="A1762" s="63">
        <f t="shared" si="20"/>
        <v>117</v>
      </c>
      <c r="B1762" s="66">
        <v>50</v>
      </c>
      <c r="C1762" s="62">
        <v>1</v>
      </c>
      <c r="D1762" s="62"/>
    </row>
    <row r="1763" spans="1:4">
      <c r="A1763" s="63">
        <f t="shared" si="20"/>
        <v>117</v>
      </c>
      <c r="B1763" s="66">
        <v>75</v>
      </c>
      <c r="C1763" s="62">
        <v>1</v>
      </c>
      <c r="D1763" s="62"/>
    </row>
    <row r="1764" spans="1:4">
      <c r="A1764" s="63">
        <f t="shared" si="20"/>
        <v>117</v>
      </c>
      <c r="B1764" s="66">
        <v>100</v>
      </c>
      <c r="C1764" s="62">
        <v>1</v>
      </c>
      <c r="D1764" s="62"/>
    </row>
    <row r="1765" spans="1:4">
      <c r="A1765" s="63">
        <f t="shared" si="20"/>
        <v>118</v>
      </c>
      <c r="B1765" s="66">
        <v>15</v>
      </c>
      <c r="C1765" s="62">
        <v>1</v>
      </c>
      <c r="D1765" s="62"/>
    </row>
    <row r="1766" spans="1:4">
      <c r="A1766" s="63">
        <f t="shared" si="20"/>
        <v>118</v>
      </c>
      <c r="B1766" s="66">
        <v>25</v>
      </c>
      <c r="C1766" s="62">
        <v>1</v>
      </c>
      <c r="D1766" s="62"/>
    </row>
    <row r="1767" spans="1:4">
      <c r="A1767" s="63">
        <f t="shared" si="20"/>
        <v>118</v>
      </c>
      <c r="B1767" s="66">
        <v>50</v>
      </c>
      <c r="C1767" s="62">
        <v>1</v>
      </c>
      <c r="D1767" s="62"/>
    </row>
    <row r="1768" spans="1:4">
      <c r="A1768" s="63">
        <f t="shared" si="20"/>
        <v>118</v>
      </c>
      <c r="B1768" s="66">
        <v>75</v>
      </c>
      <c r="C1768" s="62">
        <v>1</v>
      </c>
      <c r="D1768" s="62"/>
    </row>
    <row r="1769" spans="1:4">
      <c r="A1769" s="63">
        <f t="shared" si="20"/>
        <v>118</v>
      </c>
      <c r="B1769" s="66">
        <v>100</v>
      </c>
      <c r="C1769" s="62">
        <v>1</v>
      </c>
      <c r="D1769" s="62"/>
    </row>
    <row r="1770" spans="1:4">
      <c r="A1770" s="63">
        <f t="shared" si="20"/>
        <v>119</v>
      </c>
      <c r="B1770" s="66">
        <v>15</v>
      </c>
      <c r="C1770" s="62">
        <v>1</v>
      </c>
      <c r="D1770" s="62"/>
    </row>
    <row r="1771" spans="1:4">
      <c r="A1771" s="63">
        <f t="shared" si="20"/>
        <v>119</v>
      </c>
      <c r="B1771" s="66">
        <v>25</v>
      </c>
      <c r="C1771" s="62">
        <v>1</v>
      </c>
      <c r="D1771" s="62"/>
    </row>
    <row r="1772" spans="1:4">
      <c r="A1772" s="63">
        <f t="shared" si="20"/>
        <v>119</v>
      </c>
      <c r="B1772" s="66">
        <v>50</v>
      </c>
      <c r="C1772" s="62">
        <v>1</v>
      </c>
      <c r="D1772" s="62"/>
    </row>
    <row r="1773" spans="1:4">
      <c r="A1773" s="63">
        <f t="shared" si="20"/>
        <v>119</v>
      </c>
      <c r="B1773" s="66">
        <v>75</v>
      </c>
      <c r="C1773" s="62">
        <v>1</v>
      </c>
      <c r="D1773" s="62"/>
    </row>
    <row r="1774" spans="1:4">
      <c r="A1774" s="63">
        <f t="shared" si="20"/>
        <v>119</v>
      </c>
      <c r="B1774" s="66">
        <v>100</v>
      </c>
      <c r="C1774" s="62">
        <v>1</v>
      </c>
      <c r="D1774" s="62"/>
    </row>
    <row r="1775" spans="1:4">
      <c r="A1775" s="63">
        <f t="shared" si="20"/>
        <v>120</v>
      </c>
      <c r="B1775" s="66">
        <v>15</v>
      </c>
      <c r="C1775" s="62">
        <v>1</v>
      </c>
      <c r="D1775" s="62"/>
    </row>
    <row r="1776" spans="1:4">
      <c r="A1776" s="63">
        <f t="shared" si="20"/>
        <v>120</v>
      </c>
      <c r="B1776" s="66">
        <v>25</v>
      </c>
      <c r="C1776" s="62">
        <v>1</v>
      </c>
      <c r="D1776" s="62"/>
    </row>
    <row r="1777" spans="1:4">
      <c r="A1777" s="63">
        <f t="shared" si="20"/>
        <v>120</v>
      </c>
      <c r="B1777" s="66">
        <v>50</v>
      </c>
      <c r="C1777" s="62">
        <v>1</v>
      </c>
      <c r="D1777" s="62"/>
    </row>
    <row r="1778" spans="1:4">
      <c r="A1778" s="63">
        <f t="shared" si="20"/>
        <v>120</v>
      </c>
      <c r="B1778" s="66">
        <v>75</v>
      </c>
      <c r="C1778" s="62">
        <v>1</v>
      </c>
      <c r="D1778" s="62"/>
    </row>
    <row r="1779" spans="1:4">
      <c r="A1779" s="63">
        <f t="shared" si="20"/>
        <v>120</v>
      </c>
      <c r="B1779" s="66">
        <v>100</v>
      </c>
      <c r="C1779" s="62">
        <v>1</v>
      </c>
      <c r="D1779" s="62"/>
    </row>
    <row r="1780" spans="1:4">
      <c r="A1780" s="63">
        <f t="shared" si="20"/>
        <v>121</v>
      </c>
      <c r="B1780" s="66">
        <v>15</v>
      </c>
      <c r="C1780" s="62">
        <v>1</v>
      </c>
      <c r="D1780" s="62"/>
    </row>
    <row r="1781" spans="1:4">
      <c r="A1781" s="63">
        <f t="shared" si="20"/>
        <v>121</v>
      </c>
      <c r="B1781" s="66">
        <v>25</v>
      </c>
      <c r="C1781" s="62">
        <v>1</v>
      </c>
      <c r="D1781" s="62"/>
    </row>
    <row r="1782" spans="1:4">
      <c r="A1782" s="63">
        <f t="shared" si="20"/>
        <v>121</v>
      </c>
      <c r="B1782" s="66">
        <v>50</v>
      </c>
      <c r="C1782" s="62">
        <v>1</v>
      </c>
      <c r="D1782" s="62"/>
    </row>
    <row r="1783" spans="1:4">
      <c r="A1783" s="63">
        <f t="shared" si="20"/>
        <v>121</v>
      </c>
      <c r="B1783" s="66">
        <v>75</v>
      </c>
      <c r="C1783" s="62">
        <v>1</v>
      </c>
      <c r="D1783" s="62"/>
    </row>
    <row r="1784" spans="1:4">
      <c r="A1784" s="63">
        <f t="shared" si="20"/>
        <v>121</v>
      </c>
      <c r="B1784" s="66">
        <v>100</v>
      </c>
      <c r="C1784" s="62">
        <v>1</v>
      </c>
      <c r="D1784" s="62"/>
    </row>
    <row r="1785" spans="1:4">
      <c r="A1785" s="63">
        <f t="shared" si="20"/>
        <v>122</v>
      </c>
      <c r="B1785" s="66">
        <v>15</v>
      </c>
      <c r="C1785" s="62">
        <v>1</v>
      </c>
      <c r="D1785" s="62"/>
    </row>
    <row r="1786" spans="1:4">
      <c r="A1786" s="63">
        <f t="shared" si="20"/>
        <v>122</v>
      </c>
      <c r="B1786" s="66">
        <v>25</v>
      </c>
      <c r="C1786" s="62">
        <v>1</v>
      </c>
      <c r="D1786" s="62"/>
    </row>
    <row r="1787" spans="1:4">
      <c r="A1787" s="63">
        <f t="shared" si="20"/>
        <v>122</v>
      </c>
      <c r="B1787" s="66">
        <v>50</v>
      </c>
      <c r="C1787" s="62">
        <v>1</v>
      </c>
      <c r="D1787" s="62"/>
    </row>
    <row r="1788" spans="1:4">
      <c r="A1788" s="63">
        <f t="shared" si="20"/>
        <v>122</v>
      </c>
      <c r="B1788" s="66">
        <v>75</v>
      </c>
      <c r="C1788" s="62">
        <v>1</v>
      </c>
      <c r="D1788" s="62"/>
    </row>
    <row r="1789" spans="1:4">
      <c r="A1789" s="63">
        <f t="shared" si="20"/>
        <v>122</v>
      </c>
      <c r="B1789" s="66">
        <v>100</v>
      </c>
      <c r="C1789" s="62">
        <v>1</v>
      </c>
      <c r="D1789" s="62"/>
    </row>
    <row r="1790" spans="1:4">
      <c r="A1790" s="63">
        <f t="shared" si="20"/>
        <v>123</v>
      </c>
      <c r="B1790" s="66">
        <v>15</v>
      </c>
      <c r="C1790" s="62">
        <v>1</v>
      </c>
      <c r="D1790" s="62"/>
    </row>
    <row r="1791" spans="1:4">
      <c r="A1791" s="63">
        <f t="shared" si="20"/>
        <v>123</v>
      </c>
      <c r="B1791" s="66">
        <v>25</v>
      </c>
      <c r="C1791" s="62">
        <v>1</v>
      </c>
      <c r="D1791" s="62"/>
    </row>
    <row r="1792" spans="1:4">
      <c r="A1792" s="63">
        <f t="shared" si="20"/>
        <v>123</v>
      </c>
      <c r="B1792" s="66">
        <v>50</v>
      </c>
      <c r="C1792" s="62">
        <v>1</v>
      </c>
      <c r="D1792" s="62"/>
    </row>
    <row r="1793" spans="1:4">
      <c r="A1793" s="63">
        <f t="shared" si="20"/>
        <v>123</v>
      </c>
      <c r="B1793" s="66">
        <v>75</v>
      </c>
      <c r="C1793" s="62">
        <v>1</v>
      </c>
      <c r="D1793" s="62"/>
    </row>
    <row r="1794" spans="1:4">
      <c r="A1794" s="63">
        <f t="shared" si="20"/>
        <v>123</v>
      </c>
      <c r="B1794" s="66">
        <v>100</v>
      </c>
      <c r="C1794" s="62">
        <v>1</v>
      </c>
      <c r="D1794" s="62"/>
    </row>
    <row r="1795" spans="1:4">
      <c r="A1795" s="63">
        <f t="shared" si="20"/>
        <v>124</v>
      </c>
      <c r="B1795" s="66">
        <v>15</v>
      </c>
      <c r="C1795" s="62">
        <v>1</v>
      </c>
      <c r="D1795" s="62"/>
    </row>
    <row r="1796" spans="1:4">
      <c r="A1796" s="63">
        <f t="shared" si="20"/>
        <v>124</v>
      </c>
      <c r="B1796" s="66">
        <v>25</v>
      </c>
      <c r="C1796" s="62">
        <v>1</v>
      </c>
      <c r="D1796" s="62"/>
    </row>
    <row r="1797" spans="1:4">
      <c r="A1797" s="63">
        <f t="shared" si="20"/>
        <v>124</v>
      </c>
      <c r="B1797" s="66">
        <v>50</v>
      </c>
      <c r="C1797" s="62">
        <v>1</v>
      </c>
      <c r="D1797" s="62"/>
    </row>
    <row r="1798" spans="1:4">
      <c r="A1798" s="63">
        <f t="shared" si="20"/>
        <v>124</v>
      </c>
      <c r="B1798" s="66">
        <v>75</v>
      </c>
      <c r="C1798" s="62">
        <v>1</v>
      </c>
      <c r="D1798" s="62"/>
    </row>
    <row r="1799" spans="1:4">
      <c r="A1799" s="63">
        <f t="shared" si="20"/>
        <v>124</v>
      </c>
      <c r="B1799" s="66">
        <v>100</v>
      </c>
      <c r="C1799" s="62">
        <v>1</v>
      </c>
      <c r="D1799" s="62"/>
    </row>
    <row r="1800" spans="1:4">
      <c r="A1800" s="63">
        <f t="shared" si="20"/>
        <v>125</v>
      </c>
      <c r="B1800" s="66">
        <v>15</v>
      </c>
      <c r="C1800" s="62">
        <v>1</v>
      </c>
      <c r="D1800" s="62"/>
    </row>
    <row r="1801" spans="1:4">
      <c r="A1801" s="63">
        <f t="shared" si="20"/>
        <v>125</v>
      </c>
      <c r="B1801" s="66">
        <v>25</v>
      </c>
      <c r="C1801" s="62">
        <v>1</v>
      </c>
      <c r="D1801" s="62"/>
    </row>
    <row r="1802" spans="1:4">
      <c r="A1802" s="63">
        <f t="shared" si="20"/>
        <v>125</v>
      </c>
      <c r="B1802" s="66">
        <v>50</v>
      </c>
      <c r="C1802" s="62">
        <v>1</v>
      </c>
      <c r="D1802" s="62"/>
    </row>
    <row r="1803" spans="1:4">
      <c r="A1803" s="63">
        <f t="shared" si="20"/>
        <v>125</v>
      </c>
      <c r="B1803" s="66">
        <v>75</v>
      </c>
      <c r="C1803" s="62">
        <v>1</v>
      </c>
      <c r="D1803" s="62"/>
    </row>
    <row r="1804" spans="1:4">
      <c r="A1804" s="63">
        <f t="shared" si="20"/>
        <v>125</v>
      </c>
      <c r="B1804" s="66">
        <v>100</v>
      </c>
      <c r="C1804" s="62">
        <v>1</v>
      </c>
      <c r="D1804" s="62"/>
    </row>
    <row r="1805" spans="1:4">
      <c r="A1805" s="63">
        <f t="shared" si="20"/>
        <v>126</v>
      </c>
      <c r="B1805" s="66">
        <v>15</v>
      </c>
      <c r="C1805" s="62">
        <v>1</v>
      </c>
      <c r="D1805" s="62"/>
    </row>
    <row r="1806" spans="1:4">
      <c r="A1806" s="63">
        <f t="shared" si="20"/>
        <v>126</v>
      </c>
      <c r="B1806" s="66">
        <v>25</v>
      </c>
      <c r="C1806" s="62">
        <v>1</v>
      </c>
      <c r="D1806" s="62"/>
    </row>
    <row r="1807" spans="1:4">
      <c r="A1807" s="63">
        <f t="shared" si="20"/>
        <v>126</v>
      </c>
      <c r="B1807" s="66">
        <v>50</v>
      </c>
      <c r="C1807" s="62">
        <v>1</v>
      </c>
      <c r="D1807" s="62"/>
    </row>
    <row r="1808" spans="1:4">
      <c r="A1808" s="63">
        <f t="shared" si="20"/>
        <v>126</v>
      </c>
      <c r="B1808" s="66">
        <v>75</v>
      </c>
      <c r="C1808" s="62">
        <v>1</v>
      </c>
      <c r="D1808" s="62"/>
    </row>
    <row r="1809" spans="1:4">
      <c r="A1809" s="63">
        <f t="shared" si="20"/>
        <v>126</v>
      </c>
      <c r="B1809" s="66">
        <v>100</v>
      </c>
      <c r="C1809" s="62">
        <v>1</v>
      </c>
      <c r="D1809" s="62"/>
    </row>
    <row r="1810" spans="1:4">
      <c r="A1810" s="63">
        <f t="shared" si="20"/>
        <v>127</v>
      </c>
      <c r="B1810" s="66">
        <v>15</v>
      </c>
      <c r="C1810" s="62">
        <v>1</v>
      </c>
      <c r="D1810" s="62"/>
    </row>
    <row r="1811" spans="1:4">
      <c r="A1811" s="63">
        <f t="shared" si="20"/>
        <v>127</v>
      </c>
      <c r="B1811" s="66">
        <v>25</v>
      </c>
      <c r="C1811" s="62">
        <v>1</v>
      </c>
      <c r="D1811" s="62"/>
    </row>
    <row r="1812" spans="1:4">
      <c r="A1812" s="63">
        <f t="shared" si="20"/>
        <v>127</v>
      </c>
      <c r="B1812" s="66">
        <v>50</v>
      </c>
      <c r="C1812" s="62">
        <v>1</v>
      </c>
      <c r="D1812" s="62"/>
    </row>
    <row r="1813" spans="1:4">
      <c r="A1813" s="63">
        <f t="shared" si="20"/>
        <v>127</v>
      </c>
      <c r="B1813" s="66">
        <v>75</v>
      </c>
      <c r="C1813" s="62">
        <v>1</v>
      </c>
      <c r="D1813" s="62"/>
    </row>
    <row r="1814" spans="1:4">
      <c r="A1814" s="63">
        <f t="shared" si="20"/>
        <v>127</v>
      </c>
      <c r="B1814" s="66">
        <v>100</v>
      </c>
      <c r="C1814" s="62">
        <v>1</v>
      </c>
      <c r="D1814" s="62"/>
    </row>
    <row r="1815" spans="1:4">
      <c r="A1815" s="63">
        <f t="shared" si="20"/>
        <v>128</v>
      </c>
      <c r="B1815" s="66">
        <v>15</v>
      </c>
      <c r="C1815" s="62">
        <v>1</v>
      </c>
      <c r="D1815" s="62"/>
    </row>
    <row r="1816" spans="1:4">
      <c r="A1816" s="63">
        <f t="shared" si="20"/>
        <v>128</v>
      </c>
      <c r="B1816" s="66">
        <v>25</v>
      </c>
      <c r="C1816" s="62">
        <v>1</v>
      </c>
      <c r="D1816" s="62"/>
    </row>
    <row r="1817" spans="1:4">
      <c r="A1817" s="63">
        <f t="shared" si="20"/>
        <v>128</v>
      </c>
      <c r="B1817" s="66">
        <v>50</v>
      </c>
      <c r="C1817" s="62">
        <v>1</v>
      </c>
      <c r="D1817" s="62"/>
    </row>
    <row r="1818" spans="1:4">
      <c r="A1818" s="63">
        <f t="shared" si="20"/>
        <v>128</v>
      </c>
      <c r="B1818" s="66">
        <v>75</v>
      </c>
      <c r="C1818" s="62">
        <v>1</v>
      </c>
      <c r="D1818" s="62"/>
    </row>
    <row r="1819" spans="1:4">
      <c r="A1819" s="63">
        <f t="shared" si="20"/>
        <v>128</v>
      </c>
      <c r="B1819" s="66">
        <v>100</v>
      </c>
      <c r="C1819" s="62">
        <v>1</v>
      </c>
      <c r="D1819" s="62"/>
    </row>
    <row r="1820" spans="1:4">
      <c r="A1820" s="63">
        <f t="shared" ref="A1820:A1879" si="21">A1815+1</f>
        <v>129</v>
      </c>
      <c r="B1820" s="66">
        <v>15</v>
      </c>
      <c r="C1820" s="62">
        <v>1</v>
      </c>
      <c r="D1820" s="62"/>
    </row>
    <row r="1821" spans="1:4">
      <c r="A1821" s="63">
        <f t="shared" si="21"/>
        <v>129</v>
      </c>
      <c r="B1821" s="66">
        <v>25</v>
      </c>
      <c r="C1821" s="62">
        <v>1</v>
      </c>
      <c r="D1821" s="62"/>
    </row>
    <row r="1822" spans="1:4">
      <c r="A1822" s="63">
        <f t="shared" si="21"/>
        <v>129</v>
      </c>
      <c r="B1822" s="66">
        <v>50</v>
      </c>
      <c r="C1822" s="62">
        <v>1</v>
      </c>
      <c r="D1822" s="62"/>
    </row>
    <row r="1823" spans="1:4">
      <c r="A1823" s="63">
        <f t="shared" si="21"/>
        <v>129</v>
      </c>
      <c r="B1823" s="66">
        <v>75</v>
      </c>
      <c r="C1823" s="62">
        <v>1</v>
      </c>
      <c r="D1823" s="62"/>
    </row>
    <row r="1824" spans="1:4">
      <c r="A1824" s="63">
        <f t="shared" si="21"/>
        <v>129</v>
      </c>
      <c r="B1824" s="66">
        <v>100</v>
      </c>
      <c r="C1824" s="62">
        <v>1</v>
      </c>
      <c r="D1824" s="62"/>
    </row>
    <row r="1825" spans="1:4">
      <c r="A1825" s="63">
        <f t="shared" si="21"/>
        <v>130</v>
      </c>
      <c r="B1825" s="66">
        <v>15</v>
      </c>
      <c r="C1825" s="62">
        <v>1</v>
      </c>
      <c r="D1825" s="62"/>
    </row>
    <row r="1826" spans="1:4">
      <c r="A1826" s="63">
        <f t="shared" si="21"/>
        <v>130</v>
      </c>
      <c r="B1826" s="66">
        <v>25</v>
      </c>
      <c r="C1826" s="62">
        <v>1</v>
      </c>
      <c r="D1826" s="62"/>
    </row>
    <row r="1827" spans="1:4">
      <c r="A1827" s="63">
        <f t="shared" si="21"/>
        <v>130</v>
      </c>
      <c r="B1827" s="66">
        <v>50</v>
      </c>
      <c r="C1827" s="62">
        <v>1</v>
      </c>
      <c r="D1827" s="62"/>
    </row>
    <row r="1828" spans="1:4">
      <c r="A1828" s="63">
        <f t="shared" si="21"/>
        <v>130</v>
      </c>
      <c r="B1828" s="66">
        <v>75</v>
      </c>
      <c r="C1828" s="62">
        <v>1</v>
      </c>
      <c r="D1828" s="59"/>
    </row>
    <row r="1829" spans="1:4">
      <c r="A1829" s="63">
        <f t="shared" si="21"/>
        <v>130</v>
      </c>
      <c r="B1829" s="66">
        <v>100</v>
      </c>
      <c r="C1829" s="62">
        <v>1</v>
      </c>
      <c r="D1829" s="57"/>
    </row>
    <row r="1830" spans="1:4">
      <c r="A1830" s="63">
        <f t="shared" si="21"/>
        <v>131</v>
      </c>
      <c r="B1830" s="66">
        <v>15</v>
      </c>
      <c r="C1830" s="62">
        <v>1</v>
      </c>
      <c r="D1830" s="57"/>
    </row>
    <row r="1831" spans="1:4">
      <c r="A1831" s="63">
        <f t="shared" si="21"/>
        <v>131</v>
      </c>
      <c r="B1831" s="66">
        <v>25</v>
      </c>
      <c r="C1831" s="62">
        <v>1</v>
      </c>
      <c r="D1831" s="57"/>
    </row>
    <row r="1832" spans="1:4">
      <c r="A1832" s="63">
        <f t="shared" si="21"/>
        <v>131</v>
      </c>
      <c r="B1832" s="66">
        <v>50</v>
      </c>
      <c r="C1832" s="62">
        <v>1</v>
      </c>
      <c r="D1832" s="57"/>
    </row>
    <row r="1833" spans="1:4">
      <c r="A1833" s="63">
        <f t="shared" si="21"/>
        <v>131</v>
      </c>
      <c r="B1833" s="66">
        <v>75</v>
      </c>
      <c r="C1833" s="62">
        <v>1</v>
      </c>
      <c r="D1833" s="67"/>
    </row>
    <row r="1834" spans="1:4">
      <c r="A1834" s="63">
        <f t="shared" si="21"/>
        <v>131</v>
      </c>
      <c r="B1834" s="66">
        <v>100</v>
      </c>
      <c r="C1834" s="62">
        <v>1</v>
      </c>
      <c r="D1834" s="67"/>
    </row>
    <row r="1835" spans="1:4">
      <c r="A1835" s="63">
        <f t="shared" si="21"/>
        <v>132</v>
      </c>
      <c r="B1835" s="66">
        <v>15</v>
      </c>
      <c r="C1835" s="62">
        <v>1</v>
      </c>
      <c r="D1835" s="67"/>
    </row>
    <row r="1836" spans="1:4">
      <c r="A1836" s="63">
        <f t="shared" si="21"/>
        <v>132</v>
      </c>
      <c r="B1836" s="66">
        <v>25</v>
      </c>
      <c r="C1836" s="62">
        <v>1</v>
      </c>
      <c r="D1836" s="67"/>
    </row>
    <row r="1837" spans="1:4">
      <c r="A1837" s="63">
        <f t="shared" si="21"/>
        <v>132</v>
      </c>
      <c r="B1837" s="66">
        <v>50</v>
      </c>
      <c r="C1837" s="62">
        <v>1</v>
      </c>
      <c r="D1837" s="67"/>
    </row>
    <row r="1838" spans="1:4">
      <c r="A1838" s="63">
        <f t="shared" si="21"/>
        <v>132</v>
      </c>
      <c r="B1838" s="66">
        <v>75</v>
      </c>
      <c r="C1838" s="62">
        <v>1</v>
      </c>
      <c r="D1838" s="67"/>
    </row>
    <row r="1839" spans="1:4">
      <c r="A1839" s="63">
        <f t="shared" si="21"/>
        <v>132</v>
      </c>
      <c r="B1839" s="66">
        <v>100</v>
      </c>
      <c r="C1839" s="62">
        <v>1</v>
      </c>
      <c r="D1839" s="67"/>
    </row>
    <row r="1840" spans="1:4">
      <c r="A1840" s="63">
        <f t="shared" si="21"/>
        <v>133</v>
      </c>
      <c r="B1840" s="66">
        <v>15</v>
      </c>
      <c r="C1840" s="62">
        <v>1</v>
      </c>
      <c r="D1840" s="67"/>
    </row>
    <row r="1841" spans="1:4">
      <c r="A1841" s="63">
        <f t="shared" si="21"/>
        <v>133</v>
      </c>
      <c r="B1841" s="66">
        <v>25</v>
      </c>
      <c r="C1841" s="62">
        <v>1</v>
      </c>
      <c r="D1841" s="67"/>
    </row>
    <row r="1842" spans="1:4">
      <c r="A1842" s="63">
        <f t="shared" si="21"/>
        <v>133</v>
      </c>
      <c r="B1842" s="66">
        <v>50</v>
      </c>
      <c r="C1842" s="62">
        <v>1</v>
      </c>
      <c r="D1842" s="67"/>
    </row>
    <row r="1843" spans="1:4">
      <c r="A1843" s="63">
        <f t="shared" si="21"/>
        <v>133</v>
      </c>
      <c r="B1843" s="66">
        <v>75</v>
      </c>
      <c r="C1843" s="62">
        <v>1</v>
      </c>
      <c r="D1843" s="67"/>
    </row>
    <row r="1844" spans="1:4">
      <c r="A1844" s="63">
        <f t="shared" si="21"/>
        <v>133</v>
      </c>
      <c r="B1844" s="66">
        <v>100</v>
      </c>
      <c r="C1844" s="62">
        <v>1</v>
      </c>
      <c r="D1844" s="67"/>
    </row>
    <row r="1845" spans="1:4">
      <c r="A1845" s="63">
        <f t="shared" si="21"/>
        <v>134</v>
      </c>
      <c r="B1845" s="66">
        <v>15</v>
      </c>
      <c r="C1845" s="62">
        <v>1</v>
      </c>
      <c r="D1845" s="67"/>
    </row>
    <row r="1846" spans="1:4">
      <c r="A1846" s="63">
        <f t="shared" si="21"/>
        <v>134</v>
      </c>
      <c r="B1846" s="66">
        <v>25</v>
      </c>
      <c r="C1846" s="62">
        <v>1</v>
      </c>
      <c r="D1846" s="67"/>
    </row>
    <row r="1847" spans="1:4">
      <c r="A1847" s="63">
        <f t="shared" si="21"/>
        <v>134</v>
      </c>
      <c r="B1847" s="66">
        <v>50</v>
      </c>
      <c r="C1847" s="62">
        <v>1</v>
      </c>
      <c r="D1847" s="67"/>
    </row>
    <row r="1848" spans="1:4">
      <c r="A1848" s="63">
        <f t="shared" si="21"/>
        <v>134</v>
      </c>
      <c r="B1848" s="66">
        <v>75</v>
      </c>
      <c r="C1848" s="62">
        <v>1</v>
      </c>
      <c r="D1848" s="67"/>
    </row>
    <row r="1849" spans="1:4">
      <c r="A1849" s="63">
        <f t="shared" si="21"/>
        <v>134</v>
      </c>
      <c r="B1849" s="66">
        <v>100</v>
      </c>
      <c r="C1849" s="62">
        <v>1</v>
      </c>
      <c r="D1849" s="67"/>
    </row>
    <row r="1850" spans="1:4">
      <c r="A1850" s="63">
        <f t="shared" si="21"/>
        <v>135</v>
      </c>
      <c r="B1850" s="66">
        <v>15</v>
      </c>
      <c r="C1850" s="62">
        <v>1</v>
      </c>
      <c r="D1850" s="67"/>
    </row>
    <row r="1851" spans="1:4">
      <c r="A1851" s="63">
        <f t="shared" si="21"/>
        <v>135</v>
      </c>
      <c r="B1851" s="66">
        <v>25</v>
      </c>
      <c r="C1851" s="62">
        <v>1</v>
      </c>
      <c r="D1851" s="67"/>
    </row>
    <row r="1852" spans="1:4">
      <c r="A1852" s="63">
        <f t="shared" si="21"/>
        <v>135</v>
      </c>
      <c r="B1852" s="66">
        <v>50</v>
      </c>
      <c r="C1852" s="62">
        <v>1</v>
      </c>
      <c r="D1852" s="67"/>
    </row>
    <row r="1853" spans="1:4">
      <c r="A1853" s="63">
        <f t="shared" si="21"/>
        <v>135</v>
      </c>
      <c r="B1853" s="66">
        <v>75</v>
      </c>
      <c r="C1853" s="62">
        <v>1</v>
      </c>
      <c r="D1853" s="67"/>
    </row>
    <row r="1854" spans="1:4">
      <c r="A1854" s="63">
        <f t="shared" si="21"/>
        <v>135</v>
      </c>
      <c r="B1854" s="66">
        <v>100</v>
      </c>
      <c r="C1854" s="62">
        <v>1</v>
      </c>
      <c r="D1854" s="67"/>
    </row>
    <row r="1855" spans="1:4">
      <c r="A1855" s="63">
        <f t="shared" si="21"/>
        <v>136</v>
      </c>
      <c r="B1855" s="66">
        <v>15</v>
      </c>
      <c r="C1855" s="62">
        <v>1</v>
      </c>
      <c r="D1855" s="67"/>
    </row>
    <row r="1856" spans="1:4">
      <c r="A1856" s="63">
        <f t="shared" si="21"/>
        <v>136</v>
      </c>
      <c r="B1856" s="66">
        <v>25</v>
      </c>
      <c r="C1856" s="62">
        <v>1</v>
      </c>
      <c r="D1856" s="67"/>
    </row>
    <row r="1857" spans="1:4">
      <c r="A1857" s="63">
        <f t="shared" si="21"/>
        <v>136</v>
      </c>
      <c r="B1857" s="66">
        <v>50</v>
      </c>
      <c r="C1857" s="62">
        <v>1</v>
      </c>
      <c r="D1857" s="67"/>
    </row>
    <row r="1858" spans="1:4">
      <c r="A1858" s="63">
        <f t="shared" si="21"/>
        <v>136</v>
      </c>
      <c r="B1858" s="66">
        <v>75</v>
      </c>
      <c r="C1858" s="62">
        <v>1</v>
      </c>
      <c r="D1858" s="67"/>
    </row>
    <row r="1859" spans="1:4">
      <c r="A1859" s="63">
        <f t="shared" si="21"/>
        <v>136</v>
      </c>
      <c r="B1859" s="66">
        <v>100</v>
      </c>
      <c r="C1859" s="62">
        <v>1</v>
      </c>
      <c r="D1859" s="67"/>
    </row>
    <row r="1860" spans="1:4">
      <c r="A1860" s="63">
        <f t="shared" si="21"/>
        <v>137</v>
      </c>
      <c r="B1860" s="66">
        <v>15</v>
      </c>
      <c r="C1860" s="62">
        <v>1</v>
      </c>
      <c r="D1860" s="67"/>
    </row>
    <row r="1861" spans="1:4">
      <c r="A1861" s="63">
        <f t="shared" si="21"/>
        <v>137</v>
      </c>
      <c r="B1861" s="66">
        <v>25</v>
      </c>
      <c r="C1861" s="62">
        <v>1</v>
      </c>
      <c r="D1861" s="67"/>
    </row>
    <row r="1862" spans="1:4">
      <c r="A1862" s="63">
        <f t="shared" si="21"/>
        <v>137</v>
      </c>
      <c r="B1862" s="66">
        <v>50</v>
      </c>
      <c r="C1862" s="62">
        <v>1</v>
      </c>
      <c r="D1862" s="67"/>
    </row>
    <row r="1863" spans="1:4">
      <c r="A1863" s="63">
        <f t="shared" si="21"/>
        <v>137</v>
      </c>
      <c r="B1863" s="66">
        <v>75</v>
      </c>
      <c r="C1863" s="62">
        <v>1</v>
      </c>
      <c r="D1863" s="67"/>
    </row>
    <row r="1864" spans="1:4">
      <c r="A1864" s="63">
        <f t="shared" si="21"/>
        <v>137</v>
      </c>
      <c r="B1864" s="66">
        <v>100</v>
      </c>
      <c r="C1864" s="62">
        <v>1</v>
      </c>
      <c r="D1864" s="67"/>
    </row>
    <row r="1865" spans="1:4">
      <c r="A1865" s="63">
        <f t="shared" si="21"/>
        <v>138</v>
      </c>
      <c r="B1865" s="66">
        <v>15</v>
      </c>
      <c r="C1865" s="62">
        <v>1</v>
      </c>
      <c r="D1865" s="67"/>
    </row>
    <row r="1866" spans="1:4">
      <c r="A1866" s="63">
        <f t="shared" si="21"/>
        <v>138</v>
      </c>
      <c r="B1866" s="66">
        <v>25</v>
      </c>
      <c r="C1866" s="62">
        <v>1</v>
      </c>
      <c r="D1866" s="67"/>
    </row>
    <row r="1867" spans="1:4">
      <c r="A1867" s="63">
        <f t="shared" si="21"/>
        <v>138</v>
      </c>
      <c r="B1867" s="66">
        <v>50</v>
      </c>
      <c r="C1867" s="62">
        <v>1</v>
      </c>
      <c r="D1867" s="67"/>
    </row>
    <row r="1868" spans="1:4">
      <c r="A1868" s="63">
        <f t="shared" si="21"/>
        <v>138</v>
      </c>
      <c r="B1868" s="66">
        <v>75</v>
      </c>
      <c r="C1868" s="62">
        <v>1</v>
      </c>
      <c r="D1868" s="67"/>
    </row>
    <row r="1869" spans="1:4">
      <c r="A1869" s="63">
        <f t="shared" si="21"/>
        <v>138</v>
      </c>
      <c r="B1869" s="66">
        <v>100</v>
      </c>
      <c r="C1869" s="62">
        <v>1</v>
      </c>
      <c r="D1869" s="67"/>
    </row>
    <row r="1870" spans="1:4">
      <c r="A1870" s="63">
        <f t="shared" si="21"/>
        <v>139</v>
      </c>
      <c r="B1870" s="66">
        <v>15</v>
      </c>
      <c r="C1870" s="62">
        <v>1</v>
      </c>
      <c r="D1870" s="67"/>
    </row>
    <row r="1871" spans="1:4">
      <c r="A1871" s="63">
        <f t="shared" si="21"/>
        <v>139</v>
      </c>
      <c r="B1871" s="66">
        <v>25</v>
      </c>
      <c r="C1871" s="62">
        <v>1</v>
      </c>
      <c r="D1871" s="67"/>
    </row>
    <row r="1872" spans="1:4">
      <c r="A1872" s="63">
        <f t="shared" si="21"/>
        <v>139</v>
      </c>
      <c r="B1872" s="66">
        <v>50</v>
      </c>
      <c r="C1872" s="62">
        <v>1</v>
      </c>
      <c r="D1872" s="67"/>
    </row>
    <row r="1873" spans="1:4">
      <c r="A1873" s="63">
        <f t="shared" si="21"/>
        <v>139</v>
      </c>
      <c r="B1873" s="66">
        <v>75</v>
      </c>
      <c r="C1873" s="62">
        <v>1</v>
      </c>
      <c r="D1873" s="67"/>
    </row>
    <row r="1874" spans="1:4">
      <c r="A1874" s="63">
        <f t="shared" si="21"/>
        <v>139</v>
      </c>
      <c r="B1874" s="66">
        <v>100</v>
      </c>
      <c r="C1874" s="62">
        <v>1</v>
      </c>
      <c r="D1874" s="67"/>
    </row>
    <row r="1875" spans="1:4">
      <c r="A1875" s="63">
        <f t="shared" si="21"/>
        <v>140</v>
      </c>
      <c r="B1875" s="66">
        <v>15</v>
      </c>
      <c r="C1875" s="62">
        <v>1</v>
      </c>
      <c r="D1875" s="67"/>
    </row>
    <row r="1876" spans="1:4">
      <c r="A1876" s="63">
        <f t="shared" si="21"/>
        <v>140</v>
      </c>
      <c r="B1876" s="66">
        <v>25</v>
      </c>
      <c r="C1876" s="62">
        <v>1</v>
      </c>
      <c r="D1876" s="67"/>
    </row>
    <row r="1877" spans="1:4">
      <c r="A1877" s="63">
        <f t="shared" si="21"/>
        <v>140</v>
      </c>
      <c r="B1877" s="66">
        <v>50</v>
      </c>
      <c r="C1877" s="62">
        <v>1</v>
      </c>
      <c r="D1877" s="67"/>
    </row>
    <row r="1878" spans="1:4">
      <c r="A1878" s="63">
        <f t="shared" si="21"/>
        <v>140</v>
      </c>
      <c r="B1878" s="66">
        <v>75</v>
      </c>
      <c r="C1878" s="62">
        <v>1</v>
      </c>
      <c r="D1878" s="67"/>
    </row>
    <row r="1879" spans="1:4">
      <c r="A1879" s="63">
        <f t="shared" si="21"/>
        <v>140</v>
      </c>
      <c r="B1879" s="66">
        <v>100</v>
      </c>
      <c r="C1879" s="62">
        <v>1</v>
      </c>
      <c r="D1879" s="67"/>
    </row>
    <row r="1880" spans="1:4">
      <c r="A1880" s="57" t="s">
        <v>1</v>
      </c>
      <c r="B1880" s="57"/>
      <c r="C1880" s="62"/>
      <c r="D1880" s="67"/>
    </row>
    <row r="1881" spans="1:4">
      <c r="A1881" s="57"/>
      <c r="B1881" s="57"/>
      <c r="C1881" s="57"/>
      <c r="D1881" s="67"/>
    </row>
    <row r="1882" spans="1:4">
      <c r="A1882" s="57"/>
      <c r="B1882" s="57"/>
      <c r="C1882" s="57"/>
      <c r="D1882" s="67"/>
    </row>
    <row r="1883" spans="1:4">
      <c r="A1883" s="57"/>
      <c r="B1883" s="57"/>
      <c r="C1883" s="57"/>
      <c r="D1883" s="67"/>
    </row>
    <row r="1884" spans="1:4">
      <c r="A1884" s="190" t="s">
        <v>75</v>
      </c>
      <c r="B1884" s="191"/>
      <c r="C1884" s="191"/>
      <c r="D1884" s="67"/>
    </row>
    <row r="1885" spans="1:4">
      <c r="A1885" s="191">
        <v>0</v>
      </c>
      <c r="B1885" s="191">
        <v>15</v>
      </c>
      <c r="C1885" s="191">
        <v>1</v>
      </c>
      <c r="D1885" s="67"/>
    </row>
    <row r="1886" spans="1:4">
      <c r="A1886" s="191">
        <v>0</v>
      </c>
      <c r="B1886" s="191">
        <v>25</v>
      </c>
      <c r="C1886" s="191">
        <v>1</v>
      </c>
      <c r="D1886" s="67"/>
    </row>
    <row r="1887" spans="1:4">
      <c r="A1887" s="191">
        <v>0</v>
      </c>
      <c r="B1887" s="191">
        <v>50</v>
      </c>
      <c r="C1887" s="191">
        <v>1</v>
      </c>
      <c r="D1887" s="67"/>
    </row>
    <row r="1888" spans="1:4">
      <c r="A1888" s="191">
        <v>0</v>
      </c>
      <c r="B1888" s="191">
        <v>75</v>
      </c>
      <c r="C1888" s="191">
        <v>1</v>
      </c>
      <c r="D1888" s="67"/>
    </row>
    <row r="1889" spans="1:4">
      <c r="A1889" s="191">
        <v>0</v>
      </c>
      <c r="B1889" s="191">
        <v>100</v>
      </c>
      <c r="C1889" s="191">
        <v>1</v>
      </c>
      <c r="D1889" s="67"/>
    </row>
    <row r="1890" spans="1:4">
      <c r="A1890" s="192">
        <v>1</v>
      </c>
      <c r="B1890" s="192">
        <v>15</v>
      </c>
      <c r="C1890" s="192">
        <v>1</v>
      </c>
      <c r="D1890" s="67"/>
    </row>
    <row r="1891" spans="1:4">
      <c r="A1891" s="192">
        <v>1</v>
      </c>
      <c r="B1891" s="192">
        <v>25</v>
      </c>
      <c r="C1891" s="192">
        <v>1</v>
      </c>
      <c r="D1891" s="67"/>
    </row>
    <row r="1892" spans="1:4">
      <c r="A1892" s="192">
        <v>1</v>
      </c>
      <c r="B1892" s="192">
        <v>50</v>
      </c>
      <c r="C1892" s="192">
        <v>1</v>
      </c>
      <c r="D1892" s="67"/>
    </row>
    <row r="1893" spans="1:4">
      <c r="A1893" s="192">
        <v>1</v>
      </c>
      <c r="B1893" s="192">
        <v>75</v>
      </c>
      <c r="C1893" s="192">
        <v>1</v>
      </c>
      <c r="D1893" s="67"/>
    </row>
    <row r="1894" spans="1:4">
      <c r="A1894" s="192">
        <v>1</v>
      </c>
      <c r="B1894" s="192">
        <v>100</v>
      </c>
      <c r="C1894" s="192">
        <v>1</v>
      </c>
      <c r="D1894" s="67"/>
    </row>
    <row r="1895" spans="1:4">
      <c r="A1895" s="192">
        <v>2</v>
      </c>
      <c r="B1895" s="192">
        <v>15</v>
      </c>
      <c r="C1895" s="192">
        <v>1</v>
      </c>
      <c r="D1895" s="67"/>
    </row>
    <row r="1896" spans="1:4">
      <c r="A1896" s="192">
        <v>2</v>
      </c>
      <c r="B1896" s="192">
        <v>25</v>
      </c>
      <c r="C1896" s="192">
        <v>1</v>
      </c>
      <c r="D1896" s="67"/>
    </row>
    <row r="1897" spans="1:4">
      <c r="A1897" s="192">
        <v>2</v>
      </c>
      <c r="B1897" s="192">
        <v>50</v>
      </c>
      <c r="C1897" s="192">
        <v>1</v>
      </c>
      <c r="D1897" s="67"/>
    </row>
    <row r="1898" spans="1:4">
      <c r="A1898" s="192">
        <v>2</v>
      </c>
      <c r="B1898" s="192">
        <v>75</v>
      </c>
      <c r="C1898" s="192">
        <v>1</v>
      </c>
      <c r="D1898" s="67"/>
    </row>
    <row r="1899" spans="1:4">
      <c r="A1899" s="192">
        <v>2</v>
      </c>
      <c r="B1899" s="192">
        <v>100</v>
      </c>
      <c r="C1899" s="192">
        <v>1</v>
      </c>
      <c r="D1899" s="67"/>
    </row>
    <row r="1900" spans="1:4">
      <c r="A1900" s="192">
        <v>3</v>
      </c>
      <c r="B1900" s="192">
        <v>15</v>
      </c>
      <c r="C1900" s="192">
        <v>1</v>
      </c>
      <c r="D1900" s="67"/>
    </row>
    <row r="1901" spans="1:4">
      <c r="A1901" s="192">
        <v>3</v>
      </c>
      <c r="B1901" s="192">
        <v>25</v>
      </c>
      <c r="C1901" s="192">
        <v>1</v>
      </c>
      <c r="D1901" s="67"/>
    </row>
    <row r="1902" spans="1:4">
      <c r="A1902" s="192">
        <v>3</v>
      </c>
      <c r="B1902" s="192">
        <v>50</v>
      </c>
      <c r="C1902" s="192">
        <v>1</v>
      </c>
      <c r="D1902" s="67"/>
    </row>
    <row r="1903" spans="1:4">
      <c r="A1903" s="192">
        <v>3</v>
      </c>
      <c r="B1903" s="192">
        <v>75</v>
      </c>
      <c r="C1903" s="192">
        <v>1</v>
      </c>
      <c r="D1903" s="67"/>
    </row>
    <row r="1904" spans="1:4">
      <c r="A1904" s="192">
        <v>3</v>
      </c>
      <c r="B1904" s="192">
        <v>100</v>
      </c>
      <c r="C1904" s="192">
        <v>1</v>
      </c>
      <c r="D1904" s="67"/>
    </row>
    <row r="1905" spans="1:4">
      <c r="A1905" s="192">
        <v>4</v>
      </c>
      <c r="B1905" s="192">
        <v>15</v>
      </c>
      <c r="C1905" s="192">
        <v>1</v>
      </c>
      <c r="D1905" s="67"/>
    </row>
    <row r="1906" spans="1:4">
      <c r="A1906" s="192">
        <v>4</v>
      </c>
      <c r="B1906" s="192">
        <v>25</v>
      </c>
      <c r="C1906" s="192">
        <v>1</v>
      </c>
      <c r="D1906" s="67"/>
    </row>
    <row r="1907" spans="1:4">
      <c r="A1907" s="192">
        <v>4</v>
      </c>
      <c r="B1907" s="192">
        <v>50</v>
      </c>
      <c r="C1907" s="192">
        <v>1</v>
      </c>
      <c r="D1907" s="67"/>
    </row>
    <row r="1908" spans="1:4">
      <c r="A1908" s="192">
        <v>4</v>
      </c>
      <c r="B1908" s="192">
        <v>75</v>
      </c>
      <c r="C1908" s="192">
        <v>1</v>
      </c>
      <c r="D1908" s="67"/>
    </row>
    <row r="1909" spans="1:4">
      <c r="A1909" s="192">
        <v>4</v>
      </c>
      <c r="B1909" s="192">
        <v>100</v>
      </c>
      <c r="C1909" s="192">
        <v>1</v>
      </c>
      <c r="D1909" s="67"/>
    </row>
    <row r="1910" spans="1:4">
      <c r="A1910" s="192">
        <v>5</v>
      </c>
      <c r="B1910" s="192">
        <v>15</v>
      </c>
      <c r="C1910" s="192">
        <v>1</v>
      </c>
      <c r="D1910" s="67"/>
    </row>
    <row r="1911" spans="1:4">
      <c r="A1911" s="192">
        <v>5</v>
      </c>
      <c r="B1911" s="192">
        <v>25</v>
      </c>
      <c r="C1911" s="192">
        <v>1</v>
      </c>
      <c r="D1911" s="67"/>
    </row>
    <row r="1912" spans="1:4">
      <c r="A1912" s="192">
        <v>5</v>
      </c>
      <c r="B1912" s="192">
        <v>50</v>
      </c>
      <c r="C1912" s="192">
        <v>1</v>
      </c>
      <c r="D1912" s="67"/>
    </row>
    <row r="1913" spans="1:4">
      <c r="A1913" s="192">
        <v>5</v>
      </c>
      <c r="B1913" s="192">
        <v>75</v>
      </c>
      <c r="C1913" s="192">
        <v>1</v>
      </c>
      <c r="D1913" s="67"/>
    </row>
    <row r="1914" spans="1:4">
      <c r="A1914" s="192">
        <v>5</v>
      </c>
      <c r="B1914" s="192">
        <v>100</v>
      </c>
      <c r="C1914" s="192">
        <v>1</v>
      </c>
      <c r="D1914" s="67"/>
    </row>
    <row r="1915" spans="1:4">
      <c r="A1915" s="192">
        <v>6</v>
      </c>
      <c r="B1915" s="192">
        <v>15</v>
      </c>
      <c r="C1915" s="192">
        <v>1</v>
      </c>
      <c r="D1915" s="67"/>
    </row>
    <row r="1916" spans="1:4">
      <c r="A1916" s="192">
        <v>6</v>
      </c>
      <c r="B1916" s="192">
        <v>25</v>
      </c>
      <c r="C1916" s="192">
        <v>1</v>
      </c>
      <c r="D1916" s="67"/>
    </row>
    <row r="1917" spans="1:4">
      <c r="A1917" s="192">
        <v>6</v>
      </c>
      <c r="B1917" s="192">
        <v>50</v>
      </c>
      <c r="C1917" s="192">
        <v>1</v>
      </c>
      <c r="D1917" s="67"/>
    </row>
    <row r="1918" spans="1:4">
      <c r="A1918" s="192">
        <v>6</v>
      </c>
      <c r="B1918" s="192">
        <v>75</v>
      </c>
      <c r="C1918" s="192">
        <v>1</v>
      </c>
      <c r="D1918" s="67"/>
    </row>
    <row r="1919" spans="1:4">
      <c r="A1919" s="192">
        <v>6</v>
      </c>
      <c r="B1919" s="192">
        <v>100</v>
      </c>
      <c r="C1919" s="192">
        <v>1</v>
      </c>
      <c r="D1919" s="67"/>
    </row>
    <row r="1920" spans="1:4">
      <c r="A1920" s="192">
        <v>7</v>
      </c>
      <c r="B1920" s="192">
        <v>15</v>
      </c>
      <c r="C1920" s="192">
        <v>1</v>
      </c>
      <c r="D1920" s="67"/>
    </row>
    <row r="1921" spans="1:4">
      <c r="A1921" s="192">
        <v>7</v>
      </c>
      <c r="B1921" s="192">
        <v>25</v>
      </c>
      <c r="C1921" s="192">
        <v>1</v>
      </c>
      <c r="D1921" s="67"/>
    </row>
    <row r="1922" spans="1:4">
      <c r="A1922" s="192">
        <v>7</v>
      </c>
      <c r="B1922" s="192">
        <v>50</v>
      </c>
      <c r="C1922" s="192">
        <v>1</v>
      </c>
      <c r="D1922" s="67"/>
    </row>
    <row r="1923" spans="1:4">
      <c r="A1923" s="192">
        <v>7</v>
      </c>
      <c r="B1923" s="192">
        <v>75</v>
      </c>
      <c r="C1923" s="192">
        <v>1</v>
      </c>
      <c r="D1923" s="67"/>
    </row>
    <row r="1924" spans="1:4">
      <c r="A1924" s="192">
        <v>7</v>
      </c>
      <c r="B1924" s="192">
        <v>100</v>
      </c>
      <c r="C1924" s="192">
        <v>1</v>
      </c>
      <c r="D1924" s="67"/>
    </row>
    <row r="1925" spans="1:4">
      <c r="A1925" s="192">
        <v>8</v>
      </c>
      <c r="B1925" s="192">
        <v>15</v>
      </c>
      <c r="C1925" s="192">
        <v>1</v>
      </c>
      <c r="D1925" s="67"/>
    </row>
    <row r="1926" spans="1:4">
      <c r="A1926" s="192">
        <v>8</v>
      </c>
      <c r="B1926" s="192">
        <v>25</v>
      </c>
      <c r="C1926" s="192">
        <v>1</v>
      </c>
      <c r="D1926" s="67"/>
    </row>
    <row r="1927" spans="1:4">
      <c r="A1927" s="192">
        <v>8</v>
      </c>
      <c r="B1927" s="192">
        <v>50</v>
      </c>
      <c r="C1927" s="192">
        <v>1</v>
      </c>
      <c r="D1927" s="67"/>
    </row>
    <row r="1928" spans="1:4">
      <c r="A1928" s="192">
        <v>8</v>
      </c>
      <c r="B1928" s="192">
        <v>75</v>
      </c>
      <c r="C1928" s="192">
        <v>1</v>
      </c>
      <c r="D1928" s="67"/>
    </row>
    <row r="1929" spans="1:4">
      <c r="A1929" s="192">
        <v>8</v>
      </c>
      <c r="B1929" s="192">
        <v>100</v>
      </c>
      <c r="C1929" s="192">
        <v>1</v>
      </c>
      <c r="D1929" s="67"/>
    </row>
    <row r="1930" spans="1:4">
      <c r="A1930" s="192">
        <v>9</v>
      </c>
      <c r="B1930" s="192">
        <v>15</v>
      </c>
      <c r="C1930" s="192">
        <v>1</v>
      </c>
      <c r="D1930" s="67"/>
    </row>
    <row r="1931" spans="1:4">
      <c r="A1931" s="192">
        <v>9</v>
      </c>
      <c r="B1931" s="192">
        <v>25</v>
      </c>
      <c r="C1931" s="192">
        <v>1</v>
      </c>
      <c r="D1931" s="67"/>
    </row>
    <row r="1932" spans="1:4">
      <c r="A1932" s="192">
        <v>9</v>
      </c>
      <c r="B1932" s="192">
        <v>50</v>
      </c>
      <c r="C1932" s="192">
        <v>1</v>
      </c>
      <c r="D1932" s="67"/>
    </row>
    <row r="1933" spans="1:4">
      <c r="A1933" s="192">
        <v>9</v>
      </c>
      <c r="B1933" s="192">
        <v>75</v>
      </c>
      <c r="C1933" s="192">
        <v>1</v>
      </c>
      <c r="D1933" s="67"/>
    </row>
    <row r="1934" spans="1:4">
      <c r="A1934" s="192">
        <v>9</v>
      </c>
      <c r="B1934" s="192">
        <v>100</v>
      </c>
      <c r="C1934" s="192">
        <v>1</v>
      </c>
      <c r="D1934" s="67"/>
    </row>
    <row r="1935" spans="1:4">
      <c r="A1935" s="192">
        <v>10</v>
      </c>
      <c r="B1935" s="192">
        <v>15</v>
      </c>
      <c r="C1935" s="192">
        <v>1</v>
      </c>
      <c r="D1935" s="67"/>
    </row>
    <row r="1936" spans="1:4">
      <c r="A1936" s="192">
        <v>10</v>
      </c>
      <c r="B1936" s="192">
        <v>25</v>
      </c>
      <c r="C1936" s="192">
        <v>1</v>
      </c>
      <c r="D1936" s="67"/>
    </row>
    <row r="1937" spans="1:4">
      <c r="A1937" s="192">
        <v>10</v>
      </c>
      <c r="B1937" s="192">
        <v>50</v>
      </c>
      <c r="C1937" s="192">
        <v>1</v>
      </c>
      <c r="D1937" s="67"/>
    </row>
    <row r="1938" spans="1:4">
      <c r="A1938" s="192">
        <v>10</v>
      </c>
      <c r="B1938" s="192">
        <v>75</v>
      </c>
      <c r="C1938" s="192">
        <v>1</v>
      </c>
      <c r="D1938" s="67"/>
    </row>
    <row r="1939" spans="1:4">
      <c r="A1939" s="192">
        <v>10</v>
      </c>
      <c r="B1939" s="192">
        <v>100</v>
      </c>
      <c r="C1939" s="192">
        <v>1</v>
      </c>
      <c r="D1939" s="67"/>
    </row>
    <row r="1940" spans="1:4">
      <c r="A1940" s="192">
        <v>11</v>
      </c>
      <c r="B1940" s="192">
        <v>15</v>
      </c>
      <c r="C1940" s="192">
        <v>1</v>
      </c>
      <c r="D1940" s="67"/>
    </row>
    <row r="1941" spans="1:4">
      <c r="A1941" s="192">
        <v>11</v>
      </c>
      <c r="B1941" s="192">
        <v>25</v>
      </c>
      <c r="C1941" s="192">
        <v>1</v>
      </c>
      <c r="D1941" s="67"/>
    </row>
    <row r="1942" spans="1:4">
      <c r="A1942" s="192">
        <v>11</v>
      </c>
      <c r="B1942" s="192">
        <v>50</v>
      </c>
      <c r="C1942" s="192">
        <v>1</v>
      </c>
      <c r="D1942" s="67"/>
    </row>
    <row r="1943" spans="1:4">
      <c r="A1943" s="192">
        <v>11</v>
      </c>
      <c r="B1943" s="192">
        <v>75</v>
      </c>
      <c r="C1943" s="192">
        <v>1</v>
      </c>
      <c r="D1943" s="67"/>
    </row>
    <row r="1944" spans="1:4">
      <c r="A1944" s="192">
        <v>11</v>
      </c>
      <c r="B1944" s="192">
        <v>100</v>
      </c>
      <c r="C1944" s="192">
        <v>1</v>
      </c>
      <c r="D1944" s="67"/>
    </row>
    <row r="1945" spans="1:4">
      <c r="A1945" s="192">
        <v>12</v>
      </c>
      <c r="B1945" s="192">
        <v>15</v>
      </c>
      <c r="C1945" s="192">
        <v>1</v>
      </c>
      <c r="D1945" s="67"/>
    </row>
    <row r="1946" spans="1:4">
      <c r="A1946" s="192">
        <v>12</v>
      </c>
      <c r="B1946" s="192">
        <v>25</v>
      </c>
      <c r="C1946" s="192">
        <v>1</v>
      </c>
      <c r="D1946" s="67"/>
    </row>
    <row r="1947" spans="1:4">
      <c r="A1947" s="192">
        <v>12</v>
      </c>
      <c r="B1947" s="192">
        <v>50</v>
      </c>
      <c r="C1947" s="192">
        <v>1</v>
      </c>
      <c r="D1947" s="67"/>
    </row>
    <row r="1948" spans="1:4">
      <c r="A1948" s="192">
        <v>12</v>
      </c>
      <c r="B1948" s="192">
        <v>75</v>
      </c>
      <c r="C1948" s="192">
        <v>1</v>
      </c>
      <c r="D1948" s="67"/>
    </row>
    <row r="1949" spans="1:4">
      <c r="A1949" s="192">
        <v>12</v>
      </c>
      <c r="B1949" s="192">
        <v>100</v>
      </c>
      <c r="C1949" s="192">
        <v>1</v>
      </c>
      <c r="D1949" s="67"/>
    </row>
    <row r="1950" spans="1:4">
      <c r="A1950" s="192">
        <v>13</v>
      </c>
      <c r="B1950" s="192">
        <v>15</v>
      </c>
      <c r="C1950" s="192">
        <v>1</v>
      </c>
      <c r="D1950" s="67"/>
    </row>
    <row r="1951" spans="1:4">
      <c r="A1951" s="192">
        <v>13</v>
      </c>
      <c r="B1951" s="192">
        <v>25</v>
      </c>
      <c r="C1951" s="192">
        <v>1</v>
      </c>
      <c r="D1951" s="67"/>
    </row>
    <row r="1952" spans="1:4">
      <c r="A1952" s="192">
        <v>13</v>
      </c>
      <c r="B1952" s="192">
        <v>50</v>
      </c>
      <c r="C1952" s="192">
        <v>1</v>
      </c>
      <c r="D1952" s="67"/>
    </row>
    <row r="1953" spans="1:4">
      <c r="A1953" s="192">
        <v>13</v>
      </c>
      <c r="B1953" s="192">
        <v>75</v>
      </c>
      <c r="C1953" s="192">
        <v>1</v>
      </c>
      <c r="D1953" s="67"/>
    </row>
    <row r="1954" spans="1:4">
      <c r="A1954" s="192">
        <v>13</v>
      </c>
      <c r="B1954" s="192">
        <v>100</v>
      </c>
      <c r="C1954" s="192">
        <v>1</v>
      </c>
      <c r="D1954" s="67"/>
    </row>
    <row r="1955" spans="1:4">
      <c r="A1955" s="192">
        <v>14</v>
      </c>
      <c r="B1955" s="192">
        <v>15</v>
      </c>
      <c r="C1955" s="192">
        <v>1</v>
      </c>
      <c r="D1955" s="67"/>
    </row>
    <row r="1956" spans="1:4">
      <c r="A1956" s="192">
        <v>14</v>
      </c>
      <c r="B1956" s="192">
        <v>25</v>
      </c>
      <c r="C1956" s="192">
        <v>1</v>
      </c>
      <c r="D1956" s="67"/>
    </row>
    <row r="1957" spans="1:4">
      <c r="A1957" s="192">
        <v>14</v>
      </c>
      <c r="B1957" s="192">
        <v>50</v>
      </c>
      <c r="C1957" s="192">
        <v>1</v>
      </c>
      <c r="D1957" s="67"/>
    </row>
    <row r="1958" spans="1:4">
      <c r="A1958" s="192">
        <v>14</v>
      </c>
      <c r="B1958" s="192">
        <v>75</v>
      </c>
      <c r="C1958" s="192">
        <v>1</v>
      </c>
      <c r="D1958" s="67"/>
    </row>
    <row r="1959" spans="1:4">
      <c r="A1959" s="192">
        <v>14</v>
      </c>
      <c r="B1959" s="192">
        <v>100</v>
      </c>
      <c r="C1959" s="192">
        <v>1</v>
      </c>
      <c r="D1959" s="67"/>
    </row>
    <row r="1960" spans="1:4">
      <c r="A1960" s="192">
        <v>15</v>
      </c>
      <c r="B1960" s="192">
        <v>15</v>
      </c>
      <c r="C1960" s="192">
        <v>1</v>
      </c>
      <c r="D1960" s="67"/>
    </row>
    <row r="1961" spans="1:4">
      <c r="A1961" s="192">
        <v>15</v>
      </c>
      <c r="B1961" s="192">
        <v>25</v>
      </c>
      <c r="C1961" s="192">
        <v>1</v>
      </c>
      <c r="D1961" s="67"/>
    </row>
    <row r="1962" spans="1:4">
      <c r="A1962" s="192">
        <v>15</v>
      </c>
      <c r="B1962" s="192">
        <v>50</v>
      </c>
      <c r="C1962" s="192">
        <v>1</v>
      </c>
      <c r="D1962" s="67"/>
    </row>
    <row r="1963" spans="1:4">
      <c r="A1963" s="192">
        <v>15</v>
      </c>
      <c r="B1963" s="192">
        <v>75</v>
      </c>
      <c r="C1963" s="192">
        <v>1</v>
      </c>
      <c r="D1963" s="67"/>
    </row>
    <row r="1964" spans="1:4">
      <c r="A1964" s="192">
        <v>15</v>
      </c>
      <c r="B1964" s="192">
        <v>100</v>
      </c>
      <c r="C1964" s="192">
        <v>1</v>
      </c>
      <c r="D1964" s="67"/>
    </row>
    <row r="1965" spans="1:4">
      <c r="A1965" s="192">
        <v>16</v>
      </c>
      <c r="B1965" s="192">
        <v>15</v>
      </c>
      <c r="C1965" s="192">
        <v>1</v>
      </c>
      <c r="D1965" s="67"/>
    </row>
    <row r="1966" spans="1:4">
      <c r="A1966" s="192">
        <v>16</v>
      </c>
      <c r="B1966" s="192">
        <v>25</v>
      </c>
      <c r="C1966" s="192">
        <v>1</v>
      </c>
      <c r="D1966" s="67"/>
    </row>
    <row r="1967" spans="1:4">
      <c r="A1967" s="192">
        <v>16</v>
      </c>
      <c r="B1967" s="192">
        <v>50</v>
      </c>
      <c r="C1967" s="192">
        <v>1</v>
      </c>
      <c r="D1967" s="67"/>
    </row>
    <row r="1968" spans="1:4">
      <c r="A1968" s="192">
        <v>16</v>
      </c>
      <c r="B1968" s="192">
        <v>75</v>
      </c>
      <c r="C1968" s="192">
        <v>1</v>
      </c>
      <c r="D1968" s="67"/>
    </row>
    <row r="1969" spans="1:4">
      <c r="A1969" s="192">
        <v>16</v>
      </c>
      <c r="B1969" s="192">
        <v>100</v>
      </c>
      <c r="C1969" s="192">
        <v>1</v>
      </c>
      <c r="D1969" s="67"/>
    </row>
    <row r="1970" spans="1:4">
      <c r="A1970" s="192">
        <v>17</v>
      </c>
      <c r="B1970" s="192">
        <v>15</v>
      </c>
      <c r="C1970" s="192">
        <v>1</v>
      </c>
      <c r="D1970" s="67"/>
    </row>
    <row r="1971" spans="1:4">
      <c r="A1971" s="192">
        <v>17</v>
      </c>
      <c r="B1971" s="192">
        <v>25</v>
      </c>
      <c r="C1971" s="192">
        <v>1</v>
      </c>
      <c r="D1971" s="67"/>
    </row>
    <row r="1972" spans="1:4">
      <c r="A1972" s="192">
        <v>17</v>
      </c>
      <c r="B1972" s="192">
        <v>50</v>
      </c>
      <c r="C1972" s="192">
        <v>1</v>
      </c>
      <c r="D1972" s="67"/>
    </row>
    <row r="1973" spans="1:4">
      <c r="A1973" s="192">
        <v>17</v>
      </c>
      <c r="B1973" s="192">
        <v>75</v>
      </c>
      <c r="C1973" s="192">
        <v>1</v>
      </c>
      <c r="D1973" s="67"/>
    </row>
    <row r="1974" spans="1:4">
      <c r="A1974" s="192">
        <v>17</v>
      </c>
      <c r="B1974" s="192">
        <v>100</v>
      </c>
      <c r="C1974" s="192">
        <v>1</v>
      </c>
      <c r="D1974" s="67"/>
    </row>
    <row r="1975" spans="1:4">
      <c r="A1975" s="192">
        <v>18</v>
      </c>
      <c r="B1975" s="192">
        <v>15</v>
      </c>
      <c r="C1975" s="192">
        <v>1</v>
      </c>
      <c r="D1975" s="67"/>
    </row>
    <row r="1976" spans="1:4">
      <c r="A1976" s="192">
        <v>18</v>
      </c>
      <c r="B1976" s="192">
        <v>25</v>
      </c>
      <c r="C1976" s="192">
        <v>1</v>
      </c>
      <c r="D1976" s="67"/>
    </row>
    <row r="1977" spans="1:4">
      <c r="A1977" s="192">
        <v>18</v>
      </c>
      <c r="B1977" s="192">
        <v>50</v>
      </c>
      <c r="C1977" s="192">
        <v>1</v>
      </c>
      <c r="D1977" s="67"/>
    </row>
    <row r="1978" spans="1:4">
      <c r="A1978" s="192">
        <v>18</v>
      </c>
      <c r="B1978" s="192">
        <v>75</v>
      </c>
      <c r="C1978" s="192">
        <v>1</v>
      </c>
      <c r="D1978" s="67"/>
    </row>
    <row r="1979" spans="1:4">
      <c r="A1979" s="192">
        <v>18</v>
      </c>
      <c r="B1979" s="192">
        <v>100</v>
      </c>
      <c r="C1979" s="192">
        <v>1</v>
      </c>
      <c r="D1979" s="67"/>
    </row>
    <row r="1980" spans="1:4">
      <c r="A1980" s="192">
        <v>19</v>
      </c>
      <c r="B1980" s="192">
        <v>15</v>
      </c>
      <c r="C1980" s="192">
        <v>1</v>
      </c>
      <c r="D1980" s="67"/>
    </row>
    <row r="1981" spans="1:4">
      <c r="A1981" s="192">
        <v>19</v>
      </c>
      <c r="B1981" s="192">
        <v>25</v>
      </c>
      <c r="C1981" s="192">
        <v>1</v>
      </c>
      <c r="D1981" s="67"/>
    </row>
    <row r="1982" spans="1:4">
      <c r="A1982" s="192">
        <v>19</v>
      </c>
      <c r="B1982" s="192">
        <v>50</v>
      </c>
      <c r="C1982" s="192">
        <v>1</v>
      </c>
      <c r="D1982" s="67"/>
    </row>
    <row r="1983" spans="1:4">
      <c r="A1983" s="192">
        <v>19</v>
      </c>
      <c r="B1983" s="192">
        <v>75</v>
      </c>
      <c r="C1983" s="192">
        <v>1</v>
      </c>
      <c r="D1983" s="67"/>
    </row>
    <row r="1984" spans="1:4">
      <c r="A1984" s="192">
        <v>19</v>
      </c>
      <c r="B1984" s="192">
        <v>100</v>
      </c>
      <c r="C1984" s="192">
        <v>1</v>
      </c>
      <c r="D1984" s="67"/>
    </row>
    <row r="1985" spans="1:4">
      <c r="A1985" s="192">
        <v>20</v>
      </c>
      <c r="B1985" s="192">
        <v>15</v>
      </c>
      <c r="C1985" s="192">
        <v>1</v>
      </c>
      <c r="D1985" s="67"/>
    </row>
    <row r="1986" spans="1:4">
      <c r="A1986" s="192">
        <v>20</v>
      </c>
      <c r="B1986" s="192">
        <v>25</v>
      </c>
      <c r="C1986" s="192">
        <v>1</v>
      </c>
      <c r="D1986" s="67"/>
    </row>
    <row r="1987" spans="1:4">
      <c r="A1987" s="192">
        <v>20</v>
      </c>
      <c r="B1987" s="192">
        <v>50</v>
      </c>
      <c r="C1987" s="192">
        <v>1</v>
      </c>
      <c r="D1987" s="67"/>
    </row>
    <row r="1988" spans="1:4">
      <c r="A1988" s="192">
        <v>20</v>
      </c>
      <c r="B1988" s="192">
        <v>75</v>
      </c>
      <c r="C1988" s="192">
        <v>1</v>
      </c>
      <c r="D1988" s="67"/>
    </row>
    <row r="1989" spans="1:4">
      <c r="A1989" s="192">
        <v>20</v>
      </c>
      <c r="B1989" s="192">
        <v>100</v>
      </c>
      <c r="C1989" s="192">
        <v>1</v>
      </c>
      <c r="D1989" s="67"/>
    </row>
    <row r="1990" spans="1:4">
      <c r="A1990" s="192">
        <v>21</v>
      </c>
      <c r="B1990" s="192">
        <v>15</v>
      </c>
      <c r="C1990" s="192">
        <v>1</v>
      </c>
      <c r="D1990" s="67"/>
    </row>
    <row r="1991" spans="1:4">
      <c r="A1991" s="192">
        <v>21</v>
      </c>
      <c r="B1991" s="192">
        <v>25</v>
      </c>
      <c r="C1991" s="192">
        <v>1</v>
      </c>
      <c r="D1991" s="67"/>
    </row>
    <row r="1992" spans="1:4">
      <c r="A1992" s="192">
        <v>21</v>
      </c>
      <c r="B1992" s="192">
        <v>50</v>
      </c>
      <c r="C1992" s="192">
        <v>1</v>
      </c>
      <c r="D1992" s="67"/>
    </row>
    <row r="1993" spans="1:4">
      <c r="A1993" s="192">
        <v>21</v>
      </c>
      <c r="B1993" s="192">
        <v>75</v>
      </c>
      <c r="C1993" s="192">
        <v>1</v>
      </c>
      <c r="D1993" s="67"/>
    </row>
    <row r="1994" spans="1:4">
      <c r="A1994" s="192">
        <v>21</v>
      </c>
      <c r="B1994" s="192">
        <v>100</v>
      </c>
      <c r="C1994" s="192">
        <v>1</v>
      </c>
      <c r="D1994" s="67"/>
    </row>
    <row r="1995" spans="1:4">
      <c r="A1995" s="192">
        <v>22</v>
      </c>
      <c r="B1995" s="192">
        <v>15</v>
      </c>
      <c r="C1995" s="192">
        <v>1</v>
      </c>
      <c r="D1995" s="67"/>
    </row>
    <row r="1996" spans="1:4">
      <c r="A1996" s="192">
        <v>22</v>
      </c>
      <c r="B1996" s="192">
        <v>25</v>
      </c>
      <c r="C1996" s="192">
        <v>1</v>
      </c>
      <c r="D1996" s="67"/>
    </row>
    <row r="1997" spans="1:4">
      <c r="A1997" s="192">
        <v>22</v>
      </c>
      <c r="B1997" s="192">
        <v>50</v>
      </c>
      <c r="C1997" s="192">
        <v>1</v>
      </c>
      <c r="D1997" s="67"/>
    </row>
    <row r="1998" spans="1:4">
      <c r="A1998" s="192">
        <v>22</v>
      </c>
      <c r="B1998" s="192">
        <v>75</v>
      </c>
      <c r="C1998" s="192">
        <v>1</v>
      </c>
      <c r="D1998" s="67"/>
    </row>
    <row r="1999" spans="1:4">
      <c r="A1999" s="192">
        <v>22</v>
      </c>
      <c r="B1999" s="192">
        <v>100</v>
      </c>
      <c r="C1999" s="192">
        <v>1</v>
      </c>
      <c r="D1999" s="67"/>
    </row>
    <row r="2000" spans="1:4">
      <c r="A2000" s="192">
        <v>23</v>
      </c>
      <c r="B2000" s="192">
        <v>15</v>
      </c>
      <c r="C2000" s="192">
        <v>1</v>
      </c>
      <c r="D2000" s="67"/>
    </row>
    <row r="2001" spans="1:4">
      <c r="A2001" s="192">
        <v>23</v>
      </c>
      <c r="B2001" s="192">
        <v>25</v>
      </c>
      <c r="C2001" s="192">
        <v>1</v>
      </c>
      <c r="D2001" s="67"/>
    </row>
    <row r="2002" spans="1:4">
      <c r="A2002" s="192">
        <v>23</v>
      </c>
      <c r="B2002" s="192">
        <v>50</v>
      </c>
      <c r="C2002" s="192">
        <v>1</v>
      </c>
      <c r="D2002" s="67"/>
    </row>
    <row r="2003" spans="1:4">
      <c r="A2003" s="192">
        <v>23</v>
      </c>
      <c r="B2003" s="192">
        <v>75</v>
      </c>
      <c r="C2003" s="192">
        <v>1</v>
      </c>
      <c r="D2003" s="67"/>
    </row>
    <row r="2004" spans="1:4">
      <c r="A2004" s="192">
        <v>23</v>
      </c>
      <c r="B2004" s="192">
        <v>100</v>
      </c>
      <c r="C2004" s="192">
        <v>1</v>
      </c>
      <c r="D2004" s="67"/>
    </row>
    <row r="2005" spans="1:4">
      <c r="A2005" s="192">
        <v>24</v>
      </c>
      <c r="B2005" s="192">
        <v>15</v>
      </c>
      <c r="C2005" s="192">
        <v>1</v>
      </c>
      <c r="D2005" s="67"/>
    </row>
    <row r="2006" spans="1:4">
      <c r="A2006" s="192">
        <v>24</v>
      </c>
      <c r="B2006" s="192">
        <v>25</v>
      </c>
      <c r="C2006" s="192">
        <v>1</v>
      </c>
      <c r="D2006" s="67"/>
    </row>
    <row r="2007" spans="1:4">
      <c r="A2007" s="192">
        <v>24</v>
      </c>
      <c r="B2007" s="192">
        <v>50</v>
      </c>
      <c r="C2007" s="192">
        <v>1</v>
      </c>
      <c r="D2007" s="67"/>
    </row>
    <row r="2008" spans="1:4">
      <c r="A2008" s="192">
        <v>24</v>
      </c>
      <c r="B2008" s="192">
        <v>75</v>
      </c>
      <c r="C2008" s="192">
        <v>1</v>
      </c>
      <c r="D2008" s="67"/>
    </row>
    <row r="2009" spans="1:4">
      <c r="A2009" s="192">
        <v>24</v>
      </c>
      <c r="B2009" s="192">
        <v>100</v>
      </c>
      <c r="C2009" s="192">
        <v>1</v>
      </c>
      <c r="D2009" s="67"/>
    </row>
    <row r="2010" spans="1:4">
      <c r="A2010" s="192">
        <v>25</v>
      </c>
      <c r="B2010" s="192">
        <v>15</v>
      </c>
      <c r="C2010" s="192">
        <v>1</v>
      </c>
      <c r="D2010" s="67"/>
    </row>
    <row r="2011" spans="1:4">
      <c r="A2011" s="192">
        <v>25</v>
      </c>
      <c r="B2011" s="192">
        <v>25</v>
      </c>
      <c r="C2011" s="192">
        <v>1</v>
      </c>
      <c r="D2011" s="67"/>
    </row>
    <row r="2012" spans="1:4">
      <c r="A2012" s="192">
        <v>25</v>
      </c>
      <c r="B2012" s="192">
        <v>50</v>
      </c>
      <c r="C2012" s="192">
        <v>1</v>
      </c>
      <c r="D2012" s="67"/>
    </row>
    <row r="2013" spans="1:4">
      <c r="A2013" s="192">
        <v>25</v>
      </c>
      <c r="B2013" s="192">
        <v>75</v>
      </c>
      <c r="C2013" s="192">
        <v>1</v>
      </c>
      <c r="D2013" s="67"/>
    </row>
    <row r="2014" spans="1:4">
      <c r="A2014" s="192">
        <v>25</v>
      </c>
      <c r="B2014" s="192">
        <v>100</v>
      </c>
      <c r="C2014" s="192">
        <v>1</v>
      </c>
      <c r="D2014" s="67"/>
    </row>
    <row r="2015" spans="1:4">
      <c r="A2015" s="192">
        <v>26</v>
      </c>
      <c r="B2015" s="192">
        <v>15</v>
      </c>
      <c r="C2015" s="192">
        <v>1</v>
      </c>
      <c r="D2015" s="67"/>
    </row>
    <row r="2016" spans="1:4">
      <c r="A2016" s="192">
        <v>26</v>
      </c>
      <c r="B2016" s="192">
        <v>25</v>
      </c>
      <c r="C2016" s="192">
        <v>1</v>
      </c>
      <c r="D2016" s="67"/>
    </row>
    <row r="2017" spans="1:4">
      <c r="A2017" s="192">
        <v>26</v>
      </c>
      <c r="B2017" s="192">
        <v>50</v>
      </c>
      <c r="C2017" s="192">
        <v>1</v>
      </c>
      <c r="D2017" s="67"/>
    </row>
    <row r="2018" spans="1:4">
      <c r="A2018" s="192">
        <v>26</v>
      </c>
      <c r="B2018" s="192">
        <v>75</v>
      </c>
      <c r="C2018" s="192">
        <v>1</v>
      </c>
      <c r="D2018" s="67"/>
    </row>
    <row r="2019" spans="1:4">
      <c r="A2019" s="192">
        <v>26</v>
      </c>
      <c r="B2019" s="192">
        <v>100</v>
      </c>
      <c r="C2019" s="192">
        <v>1</v>
      </c>
      <c r="D2019" s="67"/>
    </row>
    <row r="2020" spans="1:4">
      <c r="A2020" s="192">
        <v>27</v>
      </c>
      <c r="B2020" s="192">
        <v>15</v>
      </c>
      <c r="C2020" s="192">
        <v>1</v>
      </c>
      <c r="D2020" s="67"/>
    </row>
    <row r="2021" spans="1:4">
      <c r="A2021" s="192">
        <v>27</v>
      </c>
      <c r="B2021" s="192">
        <v>25</v>
      </c>
      <c r="C2021" s="192">
        <v>1</v>
      </c>
      <c r="D2021" s="67"/>
    </row>
    <row r="2022" spans="1:4">
      <c r="A2022" s="192">
        <v>27</v>
      </c>
      <c r="B2022" s="192">
        <v>50</v>
      </c>
      <c r="C2022" s="192">
        <v>1</v>
      </c>
      <c r="D2022" s="67"/>
    </row>
    <row r="2023" spans="1:4">
      <c r="A2023" s="192">
        <v>27</v>
      </c>
      <c r="B2023" s="192">
        <v>75</v>
      </c>
      <c r="C2023" s="192">
        <v>1</v>
      </c>
      <c r="D2023" s="67"/>
    </row>
    <row r="2024" spans="1:4">
      <c r="A2024" s="192">
        <v>27</v>
      </c>
      <c r="B2024" s="192">
        <v>100</v>
      </c>
      <c r="C2024" s="192">
        <v>1</v>
      </c>
      <c r="D2024" s="67"/>
    </row>
    <row r="2025" spans="1:4">
      <c r="A2025" s="192">
        <v>28</v>
      </c>
      <c r="B2025" s="192">
        <v>15</v>
      </c>
      <c r="C2025" s="192">
        <v>1</v>
      </c>
      <c r="D2025" s="67"/>
    </row>
    <row r="2026" spans="1:4">
      <c r="A2026" s="192">
        <v>28</v>
      </c>
      <c r="B2026" s="192">
        <v>25</v>
      </c>
      <c r="C2026" s="192">
        <v>1</v>
      </c>
      <c r="D2026" s="67"/>
    </row>
    <row r="2027" spans="1:4">
      <c r="A2027" s="192">
        <v>28</v>
      </c>
      <c r="B2027" s="192">
        <v>50</v>
      </c>
      <c r="C2027" s="192">
        <v>1</v>
      </c>
      <c r="D2027" s="67"/>
    </row>
    <row r="2028" spans="1:4">
      <c r="A2028" s="192">
        <v>28</v>
      </c>
      <c r="B2028" s="192">
        <v>75</v>
      </c>
      <c r="C2028" s="192">
        <v>1</v>
      </c>
      <c r="D2028" s="67"/>
    </row>
    <row r="2029" spans="1:4">
      <c r="A2029" s="192">
        <v>28</v>
      </c>
      <c r="B2029" s="192">
        <v>100</v>
      </c>
      <c r="C2029" s="192">
        <v>1</v>
      </c>
      <c r="D2029" s="67"/>
    </row>
    <row r="2030" spans="1:4">
      <c r="A2030" s="192">
        <v>29</v>
      </c>
      <c r="B2030" s="192">
        <v>15</v>
      </c>
      <c r="C2030" s="192">
        <v>1</v>
      </c>
      <c r="D2030" s="67"/>
    </row>
    <row r="2031" spans="1:4">
      <c r="A2031" s="192">
        <v>29</v>
      </c>
      <c r="B2031" s="192">
        <v>25</v>
      </c>
      <c r="C2031" s="192">
        <v>1</v>
      </c>
      <c r="D2031" s="67"/>
    </row>
    <row r="2032" spans="1:4">
      <c r="A2032" s="192">
        <v>29</v>
      </c>
      <c r="B2032" s="192">
        <v>50</v>
      </c>
      <c r="C2032" s="192">
        <v>1</v>
      </c>
      <c r="D2032" s="67"/>
    </row>
    <row r="2033" spans="1:4">
      <c r="A2033" s="192">
        <v>29</v>
      </c>
      <c r="B2033" s="192">
        <v>75</v>
      </c>
      <c r="C2033" s="192">
        <v>1</v>
      </c>
      <c r="D2033" s="67"/>
    </row>
    <row r="2034" spans="1:4">
      <c r="A2034" s="192">
        <v>29</v>
      </c>
      <c r="B2034" s="192">
        <v>100</v>
      </c>
      <c r="C2034" s="192">
        <v>1</v>
      </c>
      <c r="D2034" s="67"/>
    </row>
    <row r="2035" spans="1:4">
      <c r="A2035" s="192">
        <v>30</v>
      </c>
      <c r="B2035" s="192">
        <v>15</v>
      </c>
      <c r="C2035" s="192">
        <v>1</v>
      </c>
      <c r="D2035" s="67"/>
    </row>
    <row r="2036" spans="1:4">
      <c r="A2036" s="192">
        <v>30</v>
      </c>
      <c r="B2036" s="192">
        <v>25</v>
      </c>
      <c r="C2036" s="192">
        <v>1</v>
      </c>
      <c r="D2036" s="67"/>
    </row>
    <row r="2037" spans="1:4">
      <c r="A2037" s="192">
        <v>30</v>
      </c>
      <c r="B2037" s="192">
        <v>50</v>
      </c>
      <c r="C2037" s="192">
        <v>1</v>
      </c>
      <c r="D2037" s="67"/>
    </row>
    <row r="2038" spans="1:4">
      <c r="A2038" s="192">
        <v>30</v>
      </c>
      <c r="B2038" s="192">
        <v>75</v>
      </c>
      <c r="C2038" s="192">
        <v>1</v>
      </c>
      <c r="D2038" s="67"/>
    </row>
    <row r="2039" spans="1:4">
      <c r="A2039" s="192">
        <v>30</v>
      </c>
      <c r="B2039" s="192">
        <v>100</v>
      </c>
      <c r="C2039" s="192">
        <v>1</v>
      </c>
      <c r="D2039" s="67"/>
    </row>
    <row r="2040" spans="1:4">
      <c r="A2040" s="192">
        <v>31</v>
      </c>
      <c r="B2040" s="192">
        <v>15</v>
      </c>
      <c r="C2040" s="192">
        <v>1</v>
      </c>
      <c r="D2040" s="67"/>
    </row>
    <row r="2041" spans="1:4">
      <c r="A2041" s="192">
        <v>31</v>
      </c>
      <c r="B2041" s="192">
        <v>25</v>
      </c>
      <c r="C2041" s="192">
        <v>1</v>
      </c>
      <c r="D2041" s="67"/>
    </row>
    <row r="2042" spans="1:4">
      <c r="A2042" s="192">
        <v>31</v>
      </c>
      <c r="B2042" s="192">
        <v>50</v>
      </c>
      <c r="C2042" s="192">
        <v>1</v>
      </c>
      <c r="D2042" s="67"/>
    </row>
    <row r="2043" spans="1:4">
      <c r="A2043" s="192">
        <v>31</v>
      </c>
      <c r="B2043" s="192">
        <v>75</v>
      </c>
      <c r="C2043" s="192">
        <v>1</v>
      </c>
      <c r="D2043" s="67"/>
    </row>
    <row r="2044" spans="1:4">
      <c r="A2044" s="192">
        <v>31</v>
      </c>
      <c r="B2044" s="192">
        <v>100</v>
      </c>
      <c r="C2044" s="192">
        <v>1</v>
      </c>
      <c r="D2044" s="67"/>
    </row>
    <row r="2045" spans="1:4">
      <c r="A2045" s="192">
        <v>32</v>
      </c>
      <c r="B2045" s="192">
        <v>15</v>
      </c>
      <c r="C2045" s="192">
        <v>1</v>
      </c>
      <c r="D2045" s="67"/>
    </row>
    <row r="2046" spans="1:4">
      <c r="A2046" s="192">
        <v>32</v>
      </c>
      <c r="B2046" s="192">
        <v>25</v>
      </c>
      <c r="C2046" s="192">
        <v>1</v>
      </c>
      <c r="D2046" s="67"/>
    </row>
    <row r="2047" spans="1:4">
      <c r="A2047" s="192">
        <v>32</v>
      </c>
      <c r="B2047" s="192">
        <v>50</v>
      </c>
      <c r="C2047" s="192">
        <v>1</v>
      </c>
      <c r="D2047" s="67"/>
    </row>
    <row r="2048" spans="1:4">
      <c r="A2048" s="192">
        <v>32</v>
      </c>
      <c r="B2048" s="192">
        <v>75</v>
      </c>
      <c r="C2048" s="192">
        <v>1</v>
      </c>
      <c r="D2048" s="67"/>
    </row>
    <row r="2049" spans="1:4">
      <c r="A2049" s="192">
        <v>32</v>
      </c>
      <c r="B2049" s="192">
        <v>100</v>
      </c>
      <c r="C2049" s="192">
        <v>1</v>
      </c>
      <c r="D2049" s="67"/>
    </row>
    <row r="2050" spans="1:4">
      <c r="A2050" s="192">
        <v>33</v>
      </c>
      <c r="B2050" s="192">
        <v>15</v>
      </c>
      <c r="C2050" s="192">
        <v>1</v>
      </c>
      <c r="D2050" s="67"/>
    </row>
    <row r="2051" spans="1:4">
      <c r="A2051" s="192">
        <v>33</v>
      </c>
      <c r="B2051" s="192">
        <v>25</v>
      </c>
      <c r="C2051" s="192">
        <v>1</v>
      </c>
      <c r="D2051" s="67"/>
    </row>
    <row r="2052" spans="1:4">
      <c r="A2052" s="192">
        <v>33</v>
      </c>
      <c r="B2052" s="192">
        <v>50</v>
      </c>
      <c r="C2052" s="192">
        <v>1</v>
      </c>
      <c r="D2052" s="67"/>
    </row>
    <row r="2053" spans="1:4">
      <c r="A2053" s="192">
        <v>33</v>
      </c>
      <c r="B2053" s="192">
        <v>75</v>
      </c>
      <c r="C2053" s="192">
        <v>1</v>
      </c>
      <c r="D2053" s="67"/>
    </row>
    <row r="2054" spans="1:4">
      <c r="A2054" s="192">
        <v>33</v>
      </c>
      <c r="B2054" s="192">
        <v>100</v>
      </c>
      <c r="C2054" s="192">
        <v>1</v>
      </c>
      <c r="D2054" s="67"/>
    </row>
    <row r="2055" spans="1:4">
      <c r="A2055" s="192">
        <v>34</v>
      </c>
      <c r="B2055" s="192">
        <v>15</v>
      </c>
      <c r="C2055" s="192">
        <v>1</v>
      </c>
      <c r="D2055" s="67"/>
    </row>
    <row r="2056" spans="1:4">
      <c r="A2056" s="192">
        <v>34</v>
      </c>
      <c r="B2056" s="192">
        <v>25</v>
      </c>
      <c r="C2056" s="192">
        <v>1</v>
      </c>
      <c r="D2056" s="67"/>
    </row>
    <row r="2057" spans="1:4">
      <c r="A2057" s="192">
        <v>34</v>
      </c>
      <c r="B2057" s="192">
        <v>50</v>
      </c>
      <c r="C2057" s="192">
        <v>1</v>
      </c>
      <c r="D2057" s="67"/>
    </row>
    <row r="2058" spans="1:4">
      <c r="A2058" s="192">
        <v>34</v>
      </c>
      <c r="B2058" s="192">
        <v>75</v>
      </c>
      <c r="C2058" s="192">
        <v>1</v>
      </c>
      <c r="D2058" s="67"/>
    </row>
    <row r="2059" spans="1:4">
      <c r="A2059" s="192">
        <v>34</v>
      </c>
      <c r="B2059" s="192">
        <v>100</v>
      </c>
      <c r="C2059" s="192">
        <v>1</v>
      </c>
      <c r="D2059" s="67"/>
    </row>
    <row r="2060" spans="1:4">
      <c r="A2060" s="192">
        <v>35</v>
      </c>
      <c r="B2060" s="192">
        <v>15</v>
      </c>
      <c r="C2060" s="192">
        <v>1</v>
      </c>
      <c r="D2060" s="67"/>
    </row>
    <row r="2061" spans="1:4">
      <c r="A2061" s="192">
        <v>35</v>
      </c>
      <c r="B2061" s="192">
        <v>25</v>
      </c>
      <c r="C2061" s="192">
        <v>1</v>
      </c>
      <c r="D2061" s="67"/>
    </row>
    <row r="2062" spans="1:4">
      <c r="A2062" s="192">
        <v>35</v>
      </c>
      <c r="B2062" s="192">
        <v>50</v>
      </c>
      <c r="C2062" s="192">
        <v>1</v>
      </c>
      <c r="D2062" s="67"/>
    </row>
    <row r="2063" spans="1:4">
      <c r="A2063" s="192">
        <v>35</v>
      </c>
      <c r="B2063" s="192">
        <v>75</v>
      </c>
      <c r="C2063" s="192">
        <v>1</v>
      </c>
      <c r="D2063" s="67"/>
    </row>
    <row r="2064" spans="1:4">
      <c r="A2064" s="192">
        <v>35</v>
      </c>
      <c r="B2064" s="192">
        <v>100</v>
      </c>
      <c r="C2064" s="192">
        <v>1</v>
      </c>
      <c r="D2064" s="67"/>
    </row>
    <row r="2065" spans="1:4">
      <c r="A2065" s="192">
        <v>36</v>
      </c>
      <c r="B2065" s="192">
        <v>15</v>
      </c>
      <c r="C2065" s="192">
        <v>1</v>
      </c>
      <c r="D2065" s="67"/>
    </row>
    <row r="2066" spans="1:4">
      <c r="A2066" s="192">
        <v>36</v>
      </c>
      <c r="B2066" s="192">
        <v>25</v>
      </c>
      <c r="C2066" s="192">
        <v>1</v>
      </c>
      <c r="D2066" s="67"/>
    </row>
    <row r="2067" spans="1:4">
      <c r="A2067" s="192">
        <v>36</v>
      </c>
      <c r="B2067" s="192">
        <v>50</v>
      </c>
      <c r="C2067" s="192">
        <v>1</v>
      </c>
      <c r="D2067" s="67"/>
    </row>
    <row r="2068" spans="1:4">
      <c r="A2068" s="192">
        <v>36</v>
      </c>
      <c r="B2068" s="192">
        <v>75</v>
      </c>
      <c r="C2068" s="192">
        <v>1</v>
      </c>
      <c r="D2068" s="67"/>
    </row>
    <row r="2069" spans="1:4">
      <c r="A2069" s="192">
        <v>36</v>
      </c>
      <c r="B2069" s="192">
        <v>100</v>
      </c>
      <c r="C2069" s="192">
        <v>1</v>
      </c>
      <c r="D2069" s="67"/>
    </row>
    <row r="2070" spans="1:4">
      <c r="A2070" s="192">
        <v>37</v>
      </c>
      <c r="B2070" s="192">
        <v>15</v>
      </c>
      <c r="C2070" s="192">
        <v>1</v>
      </c>
      <c r="D2070" s="67"/>
    </row>
    <row r="2071" spans="1:4">
      <c r="A2071" s="192">
        <v>37</v>
      </c>
      <c r="B2071" s="192">
        <v>25</v>
      </c>
      <c r="C2071" s="192">
        <v>1</v>
      </c>
      <c r="D2071" s="67"/>
    </row>
    <row r="2072" spans="1:4">
      <c r="A2072" s="192">
        <v>37</v>
      </c>
      <c r="B2072" s="192">
        <v>50</v>
      </c>
      <c r="C2072" s="192">
        <v>1</v>
      </c>
      <c r="D2072" s="67"/>
    </row>
    <row r="2073" spans="1:4">
      <c r="A2073" s="192">
        <v>37</v>
      </c>
      <c r="B2073" s="192">
        <v>75</v>
      </c>
      <c r="C2073" s="192">
        <v>1</v>
      </c>
      <c r="D2073" s="67"/>
    </row>
    <row r="2074" spans="1:4">
      <c r="A2074" s="192">
        <v>37</v>
      </c>
      <c r="B2074" s="192">
        <v>100</v>
      </c>
      <c r="C2074" s="192">
        <v>1</v>
      </c>
      <c r="D2074" s="67"/>
    </row>
    <row r="2075" spans="1:4">
      <c r="A2075" s="192">
        <v>38</v>
      </c>
      <c r="B2075" s="192">
        <v>15</v>
      </c>
      <c r="C2075" s="192">
        <v>1</v>
      </c>
      <c r="D2075" s="67"/>
    </row>
    <row r="2076" spans="1:4">
      <c r="A2076" s="192">
        <v>38</v>
      </c>
      <c r="B2076" s="192">
        <v>25</v>
      </c>
      <c r="C2076" s="192">
        <v>1</v>
      </c>
      <c r="D2076" s="67"/>
    </row>
    <row r="2077" spans="1:4">
      <c r="A2077" s="192">
        <v>38</v>
      </c>
      <c r="B2077" s="192">
        <v>50</v>
      </c>
      <c r="C2077" s="192">
        <v>1</v>
      </c>
      <c r="D2077" s="67"/>
    </row>
    <row r="2078" spans="1:4">
      <c r="A2078" s="192">
        <v>38</v>
      </c>
      <c r="B2078" s="192">
        <v>75</v>
      </c>
      <c r="C2078" s="192">
        <v>1</v>
      </c>
      <c r="D2078" s="67"/>
    </row>
    <row r="2079" spans="1:4">
      <c r="A2079" s="192">
        <v>38</v>
      </c>
      <c r="B2079" s="192">
        <v>100</v>
      </c>
      <c r="C2079" s="192">
        <v>1</v>
      </c>
      <c r="D2079" s="67"/>
    </row>
    <row r="2080" spans="1:4">
      <c r="A2080" s="192">
        <v>39</v>
      </c>
      <c r="B2080" s="192">
        <v>15</v>
      </c>
      <c r="C2080" s="192">
        <v>1</v>
      </c>
      <c r="D2080" s="67"/>
    </row>
    <row r="2081" spans="1:4">
      <c r="A2081" s="192">
        <v>39</v>
      </c>
      <c r="B2081" s="192">
        <v>25</v>
      </c>
      <c r="C2081" s="192">
        <v>1</v>
      </c>
      <c r="D2081" s="67"/>
    </row>
    <row r="2082" spans="1:4">
      <c r="A2082" s="192">
        <v>39</v>
      </c>
      <c r="B2082" s="192">
        <v>50</v>
      </c>
      <c r="C2082" s="192">
        <v>1</v>
      </c>
      <c r="D2082" s="67"/>
    </row>
    <row r="2083" spans="1:4">
      <c r="A2083" s="192">
        <v>39</v>
      </c>
      <c r="B2083" s="192">
        <v>75</v>
      </c>
      <c r="C2083" s="192">
        <v>1</v>
      </c>
      <c r="D2083" s="67"/>
    </row>
    <row r="2084" spans="1:4">
      <c r="A2084" s="192">
        <v>39</v>
      </c>
      <c r="B2084" s="192">
        <v>100</v>
      </c>
      <c r="C2084" s="192">
        <v>1</v>
      </c>
      <c r="D2084" s="67"/>
    </row>
    <row r="2085" spans="1:4">
      <c r="A2085" s="192">
        <v>40</v>
      </c>
      <c r="B2085" s="192">
        <v>15</v>
      </c>
      <c r="C2085" s="192">
        <v>1</v>
      </c>
      <c r="D2085" s="67"/>
    </row>
    <row r="2086" spans="1:4">
      <c r="A2086" s="192">
        <v>40</v>
      </c>
      <c r="B2086" s="192">
        <v>25</v>
      </c>
      <c r="C2086" s="192">
        <v>1</v>
      </c>
      <c r="D2086" s="67"/>
    </row>
    <row r="2087" spans="1:4">
      <c r="A2087" s="192">
        <v>40</v>
      </c>
      <c r="B2087" s="192">
        <v>50</v>
      </c>
      <c r="C2087" s="192">
        <v>1</v>
      </c>
      <c r="D2087" s="67"/>
    </row>
    <row r="2088" spans="1:4">
      <c r="A2088" s="192">
        <v>40</v>
      </c>
      <c r="B2088" s="192">
        <v>75</v>
      </c>
      <c r="C2088" s="192">
        <v>1</v>
      </c>
      <c r="D2088" s="67"/>
    </row>
    <row r="2089" spans="1:4">
      <c r="A2089" s="192">
        <v>40</v>
      </c>
      <c r="B2089" s="192">
        <v>100</v>
      </c>
      <c r="C2089" s="192">
        <v>1</v>
      </c>
      <c r="D2089" s="67"/>
    </row>
    <row r="2090" spans="1:4">
      <c r="A2090" s="192">
        <v>41</v>
      </c>
      <c r="B2090" s="192">
        <v>15</v>
      </c>
      <c r="C2090" s="192">
        <v>1</v>
      </c>
      <c r="D2090" s="67"/>
    </row>
    <row r="2091" spans="1:4">
      <c r="A2091" s="192">
        <v>41</v>
      </c>
      <c r="B2091" s="192">
        <v>25</v>
      </c>
      <c r="C2091" s="192">
        <v>1</v>
      </c>
      <c r="D2091" s="67"/>
    </row>
    <row r="2092" spans="1:4">
      <c r="A2092" s="192">
        <v>41</v>
      </c>
      <c r="B2092" s="192">
        <v>50</v>
      </c>
      <c r="C2092" s="192">
        <v>1</v>
      </c>
      <c r="D2092" s="67"/>
    </row>
    <row r="2093" spans="1:4">
      <c r="A2093" s="192">
        <v>41</v>
      </c>
      <c r="B2093" s="192">
        <v>75</v>
      </c>
      <c r="C2093" s="192">
        <v>1</v>
      </c>
      <c r="D2093" s="67"/>
    </row>
    <row r="2094" spans="1:4">
      <c r="A2094" s="192">
        <v>41</v>
      </c>
      <c r="B2094" s="192">
        <v>100</v>
      </c>
      <c r="C2094" s="192">
        <v>1</v>
      </c>
      <c r="D2094" s="67"/>
    </row>
    <row r="2095" spans="1:4">
      <c r="A2095" s="192">
        <v>42</v>
      </c>
      <c r="B2095" s="192">
        <v>15</v>
      </c>
      <c r="C2095" s="192">
        <v>1</v>
      </c>
      <c r="D2095" s="67"/>
    </row>
    <row r="2096" spans="1:4">
      <c r="A2096" s="192">
        <v>42</v>
      </c>
      <c r="B2096" s="192">
        <v>25</v>
      </c>
      <c r="C2096" s="192">
        <v>1</v>
      </c>
      <c r="D2096" s="67"/>
    </row>
    <row r="2097" spans="1:4">
      <c r="A2097" s="192">
        <v>42</v>
      </c>
      <c r="B2097" s="192">
        <v>50</v>
      </c>
      <c r="C2097" s="192">
        <v>1</v>
      </c>
      <c r="D2097" s="67"/>
    </row>
    <row r="2098" spans="1:4">
      <c r="A2098" s="192">
        <v>42</v>
      </c>
      <c r="B2098" s="192">
        <v>75</v>
      </c>
      <c r="C2098" s="192">
        <v>1</v>
      </c>
      <c r="D2098" s="67"/>
    </row>
    <row r="2099" spans="1:4">
      <c r="A2099" s="192">
        <v>42</v>
      </c>
      <c r="B2099" s="192">
        <v>100</v>
      </c>
      <c r="C2099" s="192">
        <v>1</v>
      </c>
      <c r="D2099" s="67"/>
    </row>
    <row r="2100" spans="1:4">
      <c r="A2100" s="192">
        <v>43</v>
      </c>
      <c r="B2100" s="192">
        <v>15</v>
      </c>
      <c r="C2100" s="192">
        <v>1</v>
      </c>
      <c r="D2100" s="67"/>
    </row>
    <row r="2101" spans="1:4">
      <c r="A2101" s="192">
        <v>43</v>
      </c>
      <c r="B2101" s="192">
        <v>25</v>
      </c>
      <c r="C2101" s="192">
        <v>1</v>
      </c>
      <c r="D2101" s="67"/>
    </row>
    <row r="2102" spans="1:4">
      <c r="A2102" s="192">
        <v>43</v>
      </c>
      <c r="B2102" s="192">
        <v>50</v>
      </c>
      <c r="C2102" s="192">
        <v>1</v>
      </c>
      <c r="D2102" s="67"/>
    </row>
    <row r="2103" spans="1:4">
      <c r="A2103" s="192">
        <v>43</v>
      </c>
      <c r="B2103" s="192">
        <v>75</v>
      </c>
      <c r="C2103" s="192">
        <v>1</v>
      </c>
      <c r="D2103" s="67"/>
    </row>
    <row r="2104" spans="1:4">
      <c r="A2104" s="192">
        <v>43</v>
      </c>
      <c r="B2104" s="192">
        <v>100</v>
      </c>
      <c r="C2104" s="192">
        <v>1</v>
      </c>
      <c r="D2104" s="67"/>
    </row>
    <row r="2105" spans="1:4">
      <c r="A2105" s="192">
        <v>44</v>
      </c>
      <c r="B2105" s="192">
        <v>15</v>
      </c>
      <c r="C2105" s="192">
        <v>1</v>
      </c>
      <c r="D2105" s="67"/>
    </row>
    <row r="2106" spans="1:4">
      <c r="A2106" s="192">
        <v>44</v>
      </c>
      <c r="B2106" s="192">
        <v>25</v>
      </c>
      <c r="C2106" s="192">
        <v>1</v>
      </c>
      <c r="D2106" s="67"/>
    </row>
    <row r="2107" spans="1:4">
      <c r="A2107" s="192">
        <v>44</v>
      </c>
      <c r="B2107" s="192">
        <v>50</v>
      </c>
      <c r="C2107" s="192">
        <v>1</v>
      </c>
      <c r="D2107" s="67"/>
    </row>
    <row r="2108" spans="1:4">
      <c r="A2108" s="192">
        <v>44</v>
      </c>
      <c r="B2108" s="192">
        <v>75</v>
      </c>
      <c r="C2108" s="192">
        <v>1</v>
      </c>
      <c r="D2108" s="67"/>
    </row>
    <row r="2109" spans="1:4">
      <c r="A2109" s="192">
        <v>44</v>
      </c>
      <c r="B2109" s="192">
        <v>100</v>
      </c>
      <c r="C2109" s="192">
        <v>1</v>
      </c>
      <c r="D2109" s="67"/>
    </row>
    <row r="2110" spans="1:4">
      <c r="A2110" s="192">
        <v>45</v>
      </c>
      <c r="B2110" s="192">
        <v>15</v>
      </c>
      <c r="C2110" s="192">
        <v>1</v>
      </c>
      <c r="D2110" s="67"/>
    </row>
    <row r="2111" spans="1:4">
      <c r="A2111" s="192">
        <v>45</v>
      </c>
      <c r="B2111" s="192">
        <v>25</v>
      </c>
      <c r="C2111" s="192">
        <v>1</v>
      </c>
      <c r="D2111" s="67"/>
    </row>
    <row r="2112" spans="1:4">
      <c r="A2112" s="192">
        <v>45</v>
      </c>
      <c r="B2112" s="192">
        <v>50</v>
      </c>
      <c r="C2112" s="192">
        <v>1</v>
      </c>
      <c r="D2112" s="67"/>
    </row>
    <row r="2113" spans="1:4">
      <c r="A2113" s="192">
        <v>45</v>
      </c>
      <c r="B2113" s="192">
        <v>75</v>
      </c>
      <c r="C2113" s="192">
        <v>1</v>
      </c>
      <c r="D2113" s="67"/>
    </row>
    <row r="2114" spans="1:4">
      <c r="A2114" s="192">
        <v>45</v>
      </c>
      <c r="B2114" s="192">
        <v>100</v>
      </c>
      <c r="C2114" s="192">
        <v>1</v>
      </c>
      <c r="D2114" s="67"/>
    </row>
    <row r="2115" spans="1:4">
      <c r="A2115" s="192">
        <v>46</v>
      </c>
      <c r="B2115" s="192">
        <v>15</v>
      </c>
      <c r="C2115" s="192">
        <v>1</v>
      </c>
      <c r="D2115" s="67"/>
    </row>
    <row r="2116" spans="1:4">
      <c r="A2116" s="192">
        <v>46</v>
      </c>
      <c r="B2116" s="192">
        <v>25</v>
      </c>
      <c r="C2116" s="192">
        <v>1</v>
      </c>
      <c r="D2116" s="67"/>
    </row>
    <row r="2117" spans="1:4">
      <c r="A2117" s="192">
        <v>46</v>
      </c>
      <c r="B2117" s="192">
        <v>50</v>
      </c>
      <c r="C2117" s="192">
        <v>1</v>
      </c>
      <c r="D2117" s="67"/>
    </row>
    <row r="2118" spans="1:4">
      <c r="A2118" s="192">
        <v>46</v>
      </c>
      <c r="B2118" s="192">
        <v>75</v>
      </c>
      <c r="C2118" s="192">
        <v>1</v>
      </c>
      <c r="D2118" s="67"/>
    </row>
    <row r="2119" spans="1:4">
      <c r="A2119" s="192">
        <v>46</v>
      </c>
      <c r="B2119" s="192">
        <v>100</v>
      </c>
      <c r="C2119" s="192">
        <v>1</v>
      </c>
      <c r="D2119" s="67"/>
    </row>
    <row r="2120" spans="1:4">
      <c r="A2120" s="192">
        <v>47</v>
      </c>
      <c r="B2120" s="192">
        <v>15</v>
      </c>
      <c r="C2120" s="192">
        <v>1</v>
      </c>
      <c r="D2120" s="67"/>
    </row>
    <row r="2121" spans="1:4">
      <c r="A2121" s="192">
        <v>47</v>
      </c>
      <c r="B2121" s="192">
        <v>25</v>
      </c>
      <c r="C2121" s="192">
        <v>1</v>
      </c>
      <c r="D2121" s="67"/>
    </row>
    <row r="2122" spans="1:4">
      <c r="A2122" s="192">
        <v>47</v>
      </c>
      <c r="B2122" s="192">
        <v>50</v>
      </c>
      <c r="C2122" s="192">
        <v>1</v>
      </c>
      <c r="D2122" s="67"/>
    </row>
    <row r="2123" spans="1:4">
      <c r="A2123" s="192">
        <v>47</v>
      </c>
      <c r="B2123" s="192">
        <v>75</v>
      </c>
      <c r="C2123" s="192">
        <v>1</v>
      </c>
      <c r="D2123" s="67"/>
    </row>
    <row r="2124" spans="1:4">
      <c r="A2124" s="192">
        <v>47</v>
      </c>
      <c r="B2124" s="192">
        <v>100</v>
      </c>
      <c r="C2124" s="192">
        <v>1</v>
      </c>
      <c r="D2124" s="67"/>
    </row>
    <row r="2125" spans="1:4">
      <c r="A2125" s="192">
        <v>48</v>
      </c>
      <c r="B2125" s="192">
        <v>15</v>
      </c>
      <c r="C2125" s="192">
        <v>1</v>
      </c>
      <c r="D2125" s="67"/>
    </row>
    <row r="2126" spans="1:4">
      <c r="A2126" s="192">
        <v>48</v>
      </c>
      <c r="B2126" s="192">
        <v>25</v>
      </c>
      <c r="C2126" s="192">
        <v>1</v>
      </c>
      <c r="D2126" s="67"/>
    </row>
    <row r="2127" spans="1:4">
      <c r="A2127" s="192">
        <v>48</v>
      </c>
      <c r="B2127" s="192">
        <v>50</v>
      </c>
      <c r="C2127" s="192">
        <v>1</v>
      </c>
      <c r="D2127" s="67"/>
    </row>
    <row r="2128" spans="1:4">
      <c r="A2128" s="192">
        <v>48</v>
      </c>
      <c r="B2128" s="192">
        <v>75</v>
      </c>
      <c r="C2128" s="192">
        <v>1</v>
      </c>
      <c r="D2128" s="67"/>
    </row>
    <row r="2129" spans="1:4">
      <c r="A2129" s="192">
        <v>48</v>
      </c>
      <c r="B2129" s="192">
        <v>100</v>
      </c>
      <c r="C2129" s="192">
        <v>1</v>
      </c>
      <c r="D2129" s="67"/>
    </row>
    <row r="2130" spans="1:4">
      <c r="A2130" s="192">
        <v>49</v>
      </c>
      <c r="B2130" s="192">
        <v>15</v>
      </c>
      <c r="C2130" s="192">
        <v>1</v>
      </c>
      <c r="D2130" s="67"/>
    </row>
    <row r="2131" spans="1:4">
      <c r="A2131" s="192">
        <v>49</v>
      </c>
      <c r="B2131" s="192">
        <v>25</v>
      </c>
      <c r="C2131" s="192">
        <v>1</v>
      </c>
      <c r="D2131" s="67"/>
    </row>
    <row r="2132" spans="1:4">
      <c r="A2132" s="192">
        <v>49</v>
      </c>
      <c r="B2132" s="192">
        <v>50</v>
      </c>
      <c r="C2132" s="192">
        <v>1</v>
      </c>
      <c r="D2132" s="67"/>
    </row>
    <row r="2133" spans="1:4">
      <c r="A2133" s="192">
        <v>49</v>
      </c>
      <c r="B2133" s="192">
        <v>75</v>
      </c>
      <c r="C2133" s="192">
        <v>1</v>
      </c>
      <c r="D2133" s="67"/>
    </row>
    <row r="2134" spans="1:4">
      <c r="A2134" s="192">
        <v>49</v>
      </c>
      <c r="B2134" s="192">
        <v>100</v>
      </c>
      <c r="C2134" s="192">
        <v>1</v>
      </c>
      <c r="D2134" s="67"/>
    </row>
    <row r="2135" spans="1:4">
      <c r="A2135" s="192">
        <v>50</v>
      </c>
      <c r="B2135" s="192">
        <v>15</v>
      </c>
      <c r="C2135" s="192">
        <v>1</v>
      </c>
      <c r="D2135" s="67"/>
    </row>
    <row r="2136" spans="1:4">
      <c r="A2136" s="192">
        <v>50</v>
      </c>
      <c r="B2136" s="192">
        <v>25</v>
      </c>
      <c r="C2136" s="192">
        <v>1</v>
      </c>
      <c r="D2136" s="67"/>
    </row>
    <row r="2137" spans="1:4">
      <c r="A2137" s="192">
        <v>50</v>
      </c>
      <c r="B2137" s="192">
        <v>50</v>
      </c>
      <c r="C2137" s="192">
        <v>1</v>
      </c>
      <c r="D2137" s="67"/>
    </row>
    <row r="2138" spans="1:4">
      <c r="A2138" s="192">
        <v>50</v>
      </c>
      <c r="B2138" s="192">
        <v>75</v>
      </c>
      <c r="C2138" s="192">
        <v>1</v>
      </c>
      <c r="D2138" s="67"/>
    </row>
    <row r="2139" spans="1:4">
      <c r="A2139" s="192">
        <v>50</v>
      </c>
      <c r="B2139" s="192">
        <v>100</v>
      </c>
      <c r="C2139" s="192">
        <v>1</v>
      </c>
      <c r="D2139" s="67"/>
    </row>
    <row r="2140" spans="1:4">
      <c r="A2140" s="192">
        <v>51</v>
      </c>
      <c r="B2140" s="192">
        <v>15</v>
      </c>
      <c r="C2140" s="192">
        <v>1</v>
      </c>
      <c r="D2140" s="67"/>
    </row>
    <row r="2141" spans="1:4">
      <c r="A2141" s="192">
        <v>51</v>
      </c>
      <c r="B2141" s="192">
        <v>25</v>
      </c>
      <c r="C2141" s="192">
        <v>1</v>
      </c>
      <c r="D2141" s="67"/>
    </row>
    <row r="2142" spans="1:4">
      <c r="A2142" s="192">
        <v>51</v>
      </c>
      <c r="B2142" s="192">
        <v>50</v>
      </c>
      <c r="C2142" s="192">
        <v>1</v>
      </c>
      <c r="D2142" s="67"/>
    </row>
    <row r="2143" spans="1:4">
      <c r="A2143" s="192">
        <v>51</v>
      </c>
      <c r="B2143" s="192">
        <v>75</v>
      </c>
      <c r="C2143" s="192">
        <v>1</v>
      </c>
      <c r="D2143" s="67"/>
    </row>
    <row r="2144" spans="1:4">
      <c r="A2144" s="192">
        <v>51</v>
      </c>
      <c r="B2144" s="192">
        <v>100</v>
      </c>
      <c r="C2144" s="192">
        <v>1</v>
      </c>
      <c r="D2144" s="67"/>
    </row>
    <row r="2145" spans="1:4">
      <c r="A2145" s="192">
        <v>52</v>
      </c>
      <c r="B2145" s="192">
        <v>15</v>
      </c>
      <c r="C2145" s="192">
        <v>1</v>
      </c>
      <c r="D2145" s="67"/>
    </row>
    <row r="2146" spans="1:4">
      <c r="A2146" s="192">
        <v>52</v>
      </c>
      <c r="B2146" s="192">
        <v>25</v>
      </c>
      <c r="C2146" s="192">
        <v>1</v>
      </c>
      <c r="D2146" s="67"/>
    </row>
    <row r="2147" spans="1:4">
      <c r="A2147" s="192">
        <v>52</v>
      </c>
      <c r="B2147" s="192">
        <v>50</v>
      </c>
      <c r="C2147" s="192">
        <v>1</v>
      </c>
      <c r="D2147" s="67"/>
    </row>
    <row r="2148" spans="1:4">
      <c r="A2148" s="192">
        <v>52</v>
      </c>
      <c r="B2148" s="192">
        <v>75</v>
      </c>
      <c r="C2148" s="192">
        <v>1</v>
      </c>
      <c r="D2148" s="67"/>
    </row>
    <row r="2149" spans="1:4">
      <c r="A2149" s="192">
        <v>52</v>
      </c>
      <c r="B2149" s="192">
        <v>100</v>
      </c>
      <c r="C2149" s="192">
        <v>1</v>
      </c>
      <c r="D2149" s="67"/>
    </row>
    <row r="2150" spans="1:4">
      <c r="A2150" s="192">
        <v>53</v>
      </c>
      <c r="B2150" s="192">
        <v>15</v>
      </c>
      <c r="C2150" s="192">
        <v>1</v>
      </c>
      <c r="D2150" s="67"/>
    </row>
    <row r="2151" spans="1:4">
      <c r="A2151" s="192">
        <v>53</v>
      </c>
      <c r="B2151" s="192">
        <v>25</v>
      </c>
      <c r="C2151" s="192">
        <v>1</v>
      </c>
      <c r="D2151" s="67"/>
    </row>
    <row r="2152" spans="1:4">
      <c r="A2152" s="192">
        <v>53</v>
      </c>
      <c r="B2152" s="192">
        <v>50</v>
      </c>
      <c r="C2152" s="192">
        <v>1</v>
      </c>
      <c r="D2152" s="67"/>
    </row>
    <row r="2153" spans="1:4">
      <c r="A2153" s="192">
        <v>53</v>
      </c>
      <c r="B2153" s="192">
        <v>75</v>
      </c>
      <c r="C2153" s="192">
        <v>1</v>
      </c>
      <c r="D2153" s="67"/>
    </row>
    <row r="2154" spans="1:4">
      <c r="A2154" s="192">
        <v>53</v>
      </c>
      <c r="B2154" s="192">
        <v>100</v>
      </c>
      <c r="C2154" s="192">
        <v>1</v>
      </c>
      <c r="D2154" s="67"/>
    </row>
    <row r="2155" spans="1:4">
      <c r="A2155" s="192">
        <v>54</v>
      </c>
      <c r="B2155" s="192">
        <v>15</v>
      </c>
      <c r="C2155" s="192">
        <v>1</v>
      </c>
      <c r="D2155" s="67"/>
    </row>
    <row r="2156" spans="1:4">
      <c r="A2156" s="192">
        <v>54</v>
      </c>
      <c r="B2156" s="192">
        <v>25</v>
      </c>
      <c r="C2156" s="192">
        <v>1</v>
      </c>
      <c r="D2156" s="67"/>
    </row>
    <row r="2157" spans="1:4">
      <c r="A2157" s="192">
        <v>54</v>
      </c>
      <c r="B2157" s="192">
        <v>50</v>
      </c>
      <c r="C2157" s="192">
        <v>1</v>
      </c>
      <c r="D2157" s="67"/>
    </row>
    <row r="2158" spans="1:4">
      <c r="A2158" s="192">
        <v>54</v>
      </c>
      <c r="B2158" s="192">
        <v>75</v>
      </c>
      <c r="C2158" s="192">
        <v>1</v>
      </c>
      <c r="D2158" s="67"/>
    </row>
    <row r="2159" spans="1:4">
      <c r="A2159" s="192">
        <v>54</v>
      </c>
      <c r="B2159" s="192">
        <v>100</v>
      </c>
      <c r="C2159" s="192">
        <v>1</v>
      </c>
      <c r="D2159" s="67"/>
    </row>
    <row r="2160" spans="1:4">
      <c r="A2160" s="192">
        <v>55</v>
      </c>
      <c r="B2160" s="192">
        <v>15</v>
      </c>
      <c r="C2160" s="192">
        <v>1</v>
      </c>
      <c r="D2160" s="67"/>
    </row>
    <row r="2161" spans="1:4">
      <c r="A2161" s="192">
        <v>55</v>
      </c>
      <c r="B2161" s="192">
        <v>25</v>
      </c>
      <c r="C2161" s="192">
        <v>1</v>
      </c>
      <c r="D2161" s="67"/>
    </row>
    <row r="2162" spans="1:4">
      <c r="A2162" s="192">
        <v>55</v>
      </c>
      <c r="B2162" s="192">
        <v>50</v>
      </c>
      <c r="C2162" s="192">
        <v>1</v>
      </c>
      <c r="D2162" s="67"/>
    </row>
    <row r="2163" spans="1:4">
      <c r="A2163" s="192">
        <v>55</v>
      </c>
      <c r="B2163" s="192">
        <v>75</v>
      </c>
      <c r="C2163" s="192">
        <v>1</v>
      </c>
      <c r="D2163" s="67"/>
    </row>
    <row r="2164" spans="1:4">
      <c r="A2164" s="192">
        <v>55</v>
      </c>
      <c r="B2164" s="192">
        <v>100</v>
      </c>
      <c r="C2164" s="192">
        <v>1</v>
      </c>
      <c r="D2164" s="67"/>
    </row>
    <row r="2165" spans="1:4">
      <c r="A2165" s="192">
        <v>56</v>
      </c>
      <c r="B2165" s="192">
        <v>15</v>
      </c>
      <c r="C2165" s="192">
        <v>1</v>
      </c>
      <c r="D2165" s="67"/>
    </row>
    <row r="2166" spans="1:4">
      <c r="A2166" s="192">
        <v>56</v>
      </c>
      <c r="B2166" s="192">
        <v>25</v>
      </c>
      <c r="C2166" s="192">
        <v>1</v>
      </c>
      <c r="D2166" s="67"/>
    </row>
    <row r="2167" spans="1:4">
      <c r="A2167" s="192">
        <v>56</v>
      </c>
      <c r="B2167" s="192">
        <v>50</v>
      </c>
      <c r="C2167" s="192">
        <v>1</v>
      </c>
      <c r="D2167" s="67"/>
    </row>
    <row r="2168" spans="1:4">
      <c r="A2168" s="192">
        <v>56</v>
      </c>
      <c r="B2168" s="192">
        <v>75</v>
      </c>
      <c r="C2168" s="192">
        <v>1</v>
      </c>
      <c r="D2168" s="67"/>
    </row>
    <row r="2169" spans="1:4">
      <c r="A2169" s="192">
        <v>56</v>
      </c>
      <c r="B2169" s="192">
        <v>100</v>
      </c>
      <c r="C2169" s="192">
        <v>1</v>
      </c>
      <c r="D2169" s="67"/>
    </row>
    <row r="2170" spans="1:4">
      <c r="A2170" s="192">
        <v>57</v>
      </c>
      <c r="B2170" s="192">
        <v>15</v>
      </c>
      <c r="C2170" s="192">
        <v>1</v>
      </c>
      <c r="D2170" s="67"/>
    </row>
    <row r="2171" spans="1:4">
      <c r="A2171" s="192">
        <v>57</v>
      </c>
      <c r="B2171" s="192">
        <v>25</v>
      </c>
      <c r="C2171" s="192">
        <v>1</v>
      </c>
      <c r="D2171" s="67"/>
    </row>
    <row r="2172" spans="1:4">
      <c r="A2172" s="192">
        <v>57</v>
      </c>
      <c r="B2172" s="192">
        <v>50</v>
      </c>
      <c r="C2172" s="192">
        <v>1</v>
      </c>
      <c r="D2172" s="67"/>
    </row>
    <row r="2173" spans="1:4">
      <c r="A2173" s="192">
        <v>57</v>
      </c>
      <c r="B2173" s="192">
        <v>75</v>
      </c>
      <c r="C2173" s="192">
        <v>1</v>
      </c>
      <c r="D2173" s="67"/>
    </row>
    <row r="2174" spans="1:4">
      <c r="A2174" s="192">
        <v>57</v>
      </c>
      <c r="B2174" s="192">
        <v>100</v>
      </c>
      <c r="C2174" s="192">
        <v>1</v>
      </c>
      <c r="D2174" s="67"/>
    </row>
    <row r="2175" spans="1:4">
      <c r="A2175" s="192">
        <v>58</v>
      </c>
      <c r="B2175" s="192">
        <v>15</v>
      </c>
      <c r="C2175" s="192">
        <v>1</v>
      </c>
      <c r="D2175" s="67"/>
    </row>
    <row r="2176" spans="1:4">
      <c r="A2176" s="192">
        <v>58</v>
      </c>
      <c r="B2176" s="192">
        <v>25</v>
      </c>
      <c r="C2176" s="192">
        <v>1</v>
      </c>
      <c r="D2176" s="67"/>
    </row>
    <row r="2177" spans="1:4">
      <c r="A2177" s="192">
        <v>58</v>
      </c>
      <c r="B2177" s="192">
        <v>50</v>
      </c>
      <c r="C2177" s="192">
        <v>1</v>
      </c>
      <c r="D2177" s="67"/>
    </row>
    <row r="2178" spans="1:4">
      <c r="A2178" s="192">
        <v>58</v>
      </c>
      <c r="B2178" s="192">
        <v>75</v>
      </c>
      <c r="C2178" s="192">
        <v>1</v>
      </c>
      <c r="D2178" s="67"/>
    </row>
    <row r="2179" spans="1:4">
      <c r="A2179" s="192">
        <v>58</v>
      </c>
      <c r="B2179" s="192">
        <v>100</v>
      </c>
      <c r="C2179" s="192">
        <v>1</v>
      </c>
      <c r="D2179" s="67"/>
    </row>
    <row r="2180" spans="1:4">
      <c r="A2180" s="192">
        <v>59</v>
      </c>
      <c r="B2180" s="192">
        <v>15</v>
      </c>
      <c r="C2180" s="192">
        <v>1</v>
      </c>
      <c r="D2180" s="67"/>
    </row>
    <row r="2181" spans="1:4">
      <c r="A2181" s="192">
        <v>59</v>
      </c>
      <c r="B2181" s="192">
        <v>25</v>
      </c>
      <c r="C2181" s="192">
        <v>1</v>
      </c>
      <c r="D2181" s="67"/>
    </row>
    <row r="2182" spans="1:4">
      <c r="A2182" s="192">
        <v>59</v>
      </c>
      <c r="B2182" s="192">
        <v>50</v>
      </c>
      <c r="C2182" s="192">
        <v>1</v>
      </c>
      <c r="D2182" s="67"/>
    </row>
    <row r="2183" spans="1:4">
      <c r="A2183" s="192">
        <v>59</v>
      </c>
      <c r="B2183" s="192">
        <v>75</v>
      </c>
      <c r="C2183" s="192">
        <v>1</v>
      </c>
      <c r="D2183" s="67"/>
    </row>
    <row r="2184" spans="1:4">
      <c r="A2184" s="192">
        <v>59</v>
      </c>
      <c r="B2184" s="192">
        <v>100</v>
      </c>
      <c r="C2184" s="192">
        <v>1</v>
      </c>
      <c r="D2184" s="67"/>
    </row>
    <row r="2185" spans="1:4">
      <c r="A2185" s="192">
        <v>60</v>
      </c>
      <c r="B2185" s="192">
        <v>15</v>
      </c>
      <c r="C2185" s="192">
        <v>1</v>
      </c>
      <c r="D2185" s="67"/>
    </row>
    <row r="2186" spans="1:4">
      <c r="A2186" s="192">
        <v>60</v>
      </c>
      <c r="B2186" s="192">
        <v>25</v>
      </c>
      <c r="C2186" s="192">
        <v>1</v>
      </c>
      <c r="D2186" s="67"/>
    </row>
    <row r="2187" spans="1:4">
      <c r="A2187" s="192">
        <v>60</v>
      </c>
      <c r="B2187" s="192">
        <v>50</v>
      </c>
      <c r="C2187" s="192">
        <v>1</v>
      </c>
      <c r="D2187" s="67"/>
    </row>
    <row r="2188" spans="1:4">
      <c r="A2188" s="192">
        <v>60</v>
      </c>
      <c r="B2188" s="192">
        <v>75</v>
      </c>
      <c r="C2188" s="192">
        <v>1</v>
      </c>
      <c r="D2188" s="67"/>
    </row>
    <row r="2189" spans="1:4">
      <c r="A2189" s="192">
        <v>60</v>
      </c>
      <c r="B2189" s="192">
        <v>100</v>
      </c>
      <c r="C2189" s="192">
        <v>1</v>
      </c>
      <c r="D2189" s="67"/>
    </row>
    <row r="2190" spans="1:4">
      <c r="A2190" s="192">
        <v>61</v>
      </c>
      <c r="B2190" s="192">
        <v>15</v>
      </c>
      <c r="C2190" s="192">
        <v>1</v>
      </c>
      <c r="D2190" s="67"/>
    </row>
    <row r="2191" spans="1:4">
      <c r="A2191" s="192">
        <v>61</v>
      </c>
      <c r="B2191" s="192">
        <v>25</v>
      </c>
      <c r="C2191" s="192">
        <v>1</v>
      </c>
      <c r="D2191" s="67"/>
    </row>
    <row r="2192" spans="1:4">
      <c r="A2192" s="192">
        <v>61</v>
      </c>
      <c r="B2192" s="192">
        <v>50</v>
      </c>
      <c r="C2192" s="192">
        <v>1</v>
      </c>
      <c r="D2192" s="67"/>
    </row>
    <row r="2193" spans="1:4">
      <c r="A2193" s="192">
        <v>61</v>
      </c>
      <c r="B2193" s="192">
        <v>75</v>
      </c>
      <c r="C2193" s="192">
        <v>1</v>
      </c>
      <c r="D2193" s="67"/>
    </row>
    <row r="2194" spans="1:4">
      <c r="A2194" s="192">
        <v>61</v>
      </c>
      <c r="B2194" s="192">
        <v>100</v>
      </c>
      <c r="C2194" s="192">
        <v>1</v>
      </c>
      <c r="D2194" s="67"/>
    </row>
    <row r="2195" spans="1:4">
      <c r="A2195" s="192">
        <v>62</v>
      </c>
      <c r="B2195" s="192">
        <v>15</v>
      </c>
      <c r="C2195" s="192">
        <v>1</v>
      </c>
      <c r="D2195" s="67"/>
    </row>
    <row r="2196" spans="1:4">
      <c r="A2196" s="192">
        <v>62</v>
      </c>
      <c r="B2196" s="192">
        <v>25</v>
      </c>
      <c r="C2196" s="192">
        <v>1</v>
      </c>
      <c r="D2196" s="67"/>
    </row>
    <row r="2197" spans="1:4">
      <c r="A2197" s="192">
        <v>62</v>
      </c>
      <c r="B2197" s="192">
        <v>50</v>
      </c>
      <c r="C2197" s="192">
        <v>1</v>
      </c>
      <c r="D2197" s="67"/>
    </row>
    <row r="2198" spans="1:4">
      <c r="A2198" s="192">
        <v>62</v>
      </c>
      <c r="B2198" s="192">
        <v>75</v>
      </c>
      <c r="C2198" s="192">
        <v>1</v>
      </c>
      <c r="D2198" s="67"/>
    </row>
    <row r="2199" spans="1:4">
      <c r="A2199" s="192">
        <v>62</v>
      </c>
      <c r="B2199" s="192">
        <v>100</v>
      </c>
      <c r="C2199" s="192">
        <v>1</v>
      </c>
      <c r="D2199" s="67"/>
    </row>
    <row r="2200" spans="1:4">
      <c r="A2200" s="192">
        <v>63</v>
      </c>
      <c r="B2200" s="192">
        <v>15</v>
      </c>
      <c r="C2200" s="192">
        <v>1</v>
      </c>
      <c r="D2200" s="67"/>
    </row>
    <row r="2201" spans="1:4">
      <c r="A2201" s="192">
        <v>63</v>
      </c>
      <c r="B2201" s="192">
        <v>25</v>
      </c>
      <c r="C2201" s="192">
        <v>1</v>
      </c>
      <c r="D2201" s="67"/>
    </row>
    <row r="2202" spans="1:4">
      <c r="A2202" s="192">
        <v>63</v>
      </c>
      <c r="B2202" s="192">
        <v>50</v>
      </c>
      <c r="C2202" s="192">
        <v>1</v>
      </c>
      <c r="D2202" s="67"/>
    </row>
    <row r="2203" spans="1:4">
      <c r="A2203" s="192">
        <v>63</v>
      </c>
      <c r="B2203" s="192">
        <v>75</v>
      </c>
      <c r="C2203" s="192">
        <v>1</v>
      </c>
      <c r="D2203" s="67"/>
    </row>
    <row r="2204" spans="1:4">
      <c r="A2204" s="192">
        <v>63</v>
      </c>
      <c r="B2204" s="192">
        <v>100</v>
      </c>
      <c r="C2204" s="192">
        <v>1</v>
      </c>
      <c r="D2204" s="67"/>
    </row>
    <row r="2205" spans="1:4">
      <c r="A2205" s="192">
        <v>64</v>
      </c>
      <c r="B2205" s="192">
        <v>15</v>
      </c>
      <c r="C2205" s="192">
        <v>1</v>
      </c>
      <c r="D2205" s="67"/>
    </row>
    <row r="2206" spans="1:4">
      <c r="A2206" s="192">
        <v>64</v>
      </c>
      <c r="B2206" s="192">
        <v>25</v>
      </c>
      <c r="C2206" s="192">
        <v>1</v>
      </c>
      <c r="D2206" s="67"/>
    </row>
    <row r="2207" spans="1:4">
      <c r="A2207" s="192">
        <v>64</v>
      </c>
      <c r="B2207" s="192">
        <v>50</v>
      </c>
      <c r="C2207" s="192">
        <v>1</v>
      </c>
      <c r="D2207" s="67"/>
    </row>
    <row r="2208" spans="1:4">
      <c r="A2208" s="192">
        <v>64</v>
      </c>
      <c r="B2208" s="192">
        <v>75</v>
      </c>
      <c r="C2208" s="192">
        <v>1</v>
      </c>
      <c r="D2208" s="67"/>
    </row>
    <row r="2209" spans="1:4">
      <c r="A2209" s="192">
        <v>64</v>
      </c>
      <c r="B2209" s="192">
        <v>100</v>
      </c>
      <c r="C2209" s="192">
        <v>1</v>
      </c>
      <c r="D2209" s="67"/>
    </row>
    <row r="2210" spans="1:4">
      <c r="A2210" s="192">
        <v>65</v>
      </c>
      <c r="B2210" s="192">
        <v>15</v>
      </c>
      <c r="C2210" s="192">
        <v>1</v>
      </c>
      <c r="D2210" s="67"/>
    </row>
    <row r="2211" spans="1:4">
      <c r="A2211" s="192">
        <v>65</v>
      </c>
      <c r="B2211" s="192">
        <v>25</v>
      </c>
      <c r="C2211" s="192">
        <v>1</v>
      </c>
      <c r="D2211" s="67"/>
    </row>
    <row r="2212" spans="1:4">
      <c r="A2212" s="192">
        <v>65</v>
      </c>
      <c r="B2212" s="192">
        <v>50</v>
      </c>
      <c r="C2212" s="192">
        <v>1</v>
      </c>
      <c r="D2212" s="67"/>
    </row>
    <row r="2213" spans="1:4">
      <c r="A2213" s="192">
        <v>65</v>
      </c>
      <c r="B2213" s="192">
        <v>75</v>
      </c>
      <c r="C2213" s="192">
        <v>1</v>
      </c>
      <c r="D2213" s="67"/>
    </row>
    <row r="2214" spans="1:4">
      <c r="A2214" s="192">
        <v>65</v>
      </c>
      <c r="B2214" s="192">
        <v>100</v>
      </c>
      <c r="C2214" s="192">
        <v>1</v>
      </c>
      <c r="D2214" s="67"/>
    </row>
    <row r="2215" spans="1:4">
      <c r="A2215" s="192">
        <v>66</v>
      </c>
      <c r="B2215" s="192">
        <v>15</v>
      </c>
      <c r="C2215" s="192">
        <v>1</v>
      </c>
      <c r="D2215" s="67"/>
    </row>
    <row r="2216" spans="1:4">
      <c r="A2216" s="192">
        <v>66</v>
      </c>
      <c r="B2216" s="192">
        <v>25</v>
      </c>
      <c r="C2216" s="192">
        <v>1</v>
      </c>
      <c r="D2216" s="67"/>
    </row>
    <row r="2217" spans="1:4">
      <c r="A2217" s="192">
        <v>66</v>
      </c>
      <c r="B2217" s="192">
        <v>50</v>
      </c>
      <c r="C2217" s="192">
        <v>1</v>
      </c>
      <c r="D2217" s="67"/>
    </row>
    <row r="2218" spans="1:4">
      <c r="A2218" s="192">
        <v>66</v>
      </c>
      <c r="B2218" s="192">
        <v>75</v>
      </c>
      <c r="C2218" s="192">
        <v>1</v>
      </c>
      <c r="D2218" s="67"/>
    </row>
    <row r="2219" spans="1:4">
      <c r="A2219" s="192">
        <v>66</v>
      </c>
      <c r="B2219" s="192">
        <v>100</v>
      </c>
      <c r="C2219" s="192">
        <v>1</v>
      </c>
      <c r="D2219" s="67"/>
    </row>
    <row r="2220" spans="1:4">
      <c r="A2220" s="192">
        <v>67</v>
      </c>
      <c r="B2220" s="192">
        <v>15</v>
      </c>
      <c r="C2220" s="192">
        <v>1</v>
      </c>
      <c r="D2220" s="67"/>
    </row>
    <row r="2221" spans="1:4">
      <c r="A2221" s="192">
        <v>67</v>
      </c>
      <c r="B2221" s="192">
        <v>25</v>
      </c>
      <c r="C2221" s="192">
        <v>1</v>
      </c>
      <c r="D2221" s="67"/>
    </row>
    <row r="2222" spans="1:4">
      <c r="A2222" s="192">
        <v>67</v>
      </c>
      <c r="B2222" s="192">
        <v>50</v>
      </c>
      <c r="C2222" s="192">
        <v>1</v>
      </c>
      <c r="D2222" s="67"/>
    </row>
    <row r="2223" spans="1:4">
      <c r="A2223" s="192">
        <v>67</v>
      </c>
      <c r="B2223" s="192">
        <v>75</v>
      </c>
      <c r="C2223" s="192">
        <v>1</v>
      </c>
      <c r="D2223" s="67"/>
    </row>
    <row r="2224" spans="1:4">
      <c r="A2224" s="192">
        <v>67</v>
      </c>
      <c r="B2224" s="192">
        <v>100</v>
      </c>
      <c r="C2224" s="192">
        <v>1</v>
      </c>
      <c r="D2224" s="67"/>
    </row>
    <row r="2225" spans="1:4">
      <c r="A2225" s="192">
        <v>68</v>
      </c>
      <c r="B2225" s="192">
        <v>15</v>
      </c>
      <c r="C2225" s="192">
        <v>1</v>
      </c>
      <c r="D2225" s="67"/>
    </row>
    <row r="2226" spans="1:4">
      <c r="A2226" s="192">
        <v>68</v>
      </c>
      <c r="B2226" s="192">
        <v>25</v>
      </c>
      <c r="C2226" s="192">
        <v>1</v>
      </c>
      <c r="D2226" s="67"/>
    </row>
    <row r="2227" spans="1:4">
      <c r="A2227" s="192">
        <v>68</v>
      </c>
      <c r="B2227" s="192">
        <v>50</v>
      </c>
      <c r="C2227" s="192">
        <v>1</v>
      </c>
      <c r="D2227" s="67"/>
    </row>
    <row r="2228" spans="1:4">
      <c r="A2228" s="192">
        <v>68</v>
      </c>
      <c r="B2228" s="192">
        <v>75</v>
      </c>
      <c r="C2228" s="192">
        <v>1</v>
      </c>
      <c r="D2228" s="67"/>
    </row>
    <row r="2229" spans="1:4">
      <c r="A2229" s="192">
        <v>68</v>
      </c>
      <c r="B2229" s="192">
        <v>100</v>
      </c>
      <c r="C2229" s="192">
        <v>1</v>
      </c>
      <c r="D2229" s="67"/>
    </row>
    <row r="2230" spans="1:4">
      <c r="A2230" s="192">
        <v>69</v>
      </c>
      <c r="B2230" s="192">
        <v>15</v>
      </c>
      <c r="C2230" s="192">
        <v>1</v>
      </c>
      <c r="D2230" s="67"/>
    </row>
    <row r="2231" spans="1:4">
      <c r="A2231" s="192">
        <v>69</v>
      </c>
      <c r="B2231" s="192">
        <v>25</v>
      </c>
      <c r="C2231" s="192">
        <v>1</v>
      </c>
      <c r="D2231" s="67"/>
    </row>
    <row r="2232" spans="1:4">
      <c r="A2232" s="192">
        <v>69</v>
      </c>
      <c r="B2232" s="192">
        <v>50</v>
      </c>
      <c r="C2232" s="192">
        <v>1</v>
      </c>
      <c r="D2232" s="67"/>
    </row>
    <row r="2233" spans="1:4">
      <c r="A2233" s="192">
        <v>69</v>
      </c>
      <c r="B2233" s="192">
        <v>75</v>
      </c>
      <c r="C2233" s="192">
        <v>1</v>
      </c>
      <c r="D2233" s="67"/>
    </row>
    <row r="2234" spans="1:4">
      <c r="A2234" s="192">
        <v>69</v>
      </c>
      <c r="B2234" s="192">
        <v>100</v>
      </c>
      <c r="C2234" s="192">
        <v>1</v>
      </c>
      <c r="D2234" s="67"/>
    </row>
    <row r="2235" spans="1:4">
      <c r="A2235" s="192">
        <v>70</v>
      </c>
      <c r="B2235" s="192">
        <v>15</v>
      </c>
      <c r="C2235" s="192">
        <v>1</v>
      </c>
      <c r="D2235" s="67"/>
    </row>
    <row r="2236" spans="1:4">
      <c r="A2236" s="192">
        <v>70</v>
      </c>
      <c r="B2236" s="192">
        <v>25</v>
      </c>
      <c r="C2236" s="192">
        <v>1</v>
      </c>
      <c r="D2236" s="67"/>
    </row>
    <row r="2237" spans="1:4">
      <c r="A2237" s="192">
        <v>70</v>
      </c>
      <c r="B2237" s="192">
        <v>50</v>
      </c>
      <c r="C2237" s="192">
        <v>1</v>
      </c>
      <c r="D2237" s="67"/>
    </row>
    <row r="2238" spans="1:4">
      <c r="A2238" s="192">
        <v>70</v>
      </c>
      <c r="B2238" s="192">
        <v>75</v>
      </c>
      <c r="C2238" s="192">
        <v>1</v>
      </c>
      <c r="D2238" s="67"/>
    </row>
    <row r="2239" spans="1:4">
      <c r="A2239" s="192">
        <v>70</v>
      </c>
      <c r="B2239" s="192">
        <v>100</v>
      </c>
      <c r="C2239" s="192">
        <v>1</v>
      </c>
      <c r="D2239" s="67"/>
    </row>
    <row r="2240" spans="1:4">
      <c r="A2240" s="192">
        <v>71</v>
      </c>
      <c r="B2240" s="192">
        <v>15</v>
      </c>
      <c r="C2240" s="192">
        <v>1</v>
      </c>
      <c r="D2240" s="67"/>
    </row>
    <row r="2241" spans="1:4">
      <c r="A2241" s="192">
        <v>71</v>
      </c>
      <c r="B2241" s="192">
        <v>25</v>
      </c>
      <c r="C2241" s="192">
        <v>1</v>
      </c>
      <c r="D2241" s="67"/>
    </row>
    <row r="2242" spans="1:4">
      <c r="A2242" s="192">
        <v>71</v>
      </c>
      <c r="B2242" s="192">
        <v>50</v>
      </c>
      <c r="C2242" s="192">
        <v>1</v>
      </c>
      <c r="D2242" s="67"/>
    </row>
    <row r="2243" spans="1:4">
      <c r="A2243" s="192">
        <v>71</v>
      </c>
      <c r="B2243" s="192">
        <v>75</v>
      </c>
      <c r="C2243" s="192">
        <v>1</v>
      </c>
      <c r="D2243" s="67"/>
    </row>
    <row r="2244" spans="1:4">
      <c r="A2244" s="192">
        <v>71</v>
      </c>
      <c r="B2244" s="192">
        <v>100</v>
      </c>
      <c r="C2244" s="192">
        <v>1</v>
      </c>
      <c r="D2244" s="67"/>
    </row>
    <row r="2245" spans="1:4">
      <c r="A2245" s="192">
        <v>72</v>
      </c>
      <c r="B2245" s="192">
        <v>15</v>
      </c>
      <c r="C2245" s="192">
        <v>1</v>
      </c>
      <c r="D2245" s="67"/>
    </row>
    <row r="2246" spans="1:4">
      <c r="A2246" s="192">
        <v>72</v>
      </c>
      <c r="B2246" s="192">
        <v>25</v>
      </c>
      <c r="C2246" s="192">
        <v>1</v>
      </c>
      <c r="D2246" s="67"/>
    </row>
    <row r="2247" spans="1:4">
      <c r="A2247" s="192">
        <v>72</v>
      </c>
      <c r="B2247" s="192">
        <v>50</v>
      </c>
      <c r="C2247" s="192">
        <v>1</v>
      </c>
      <c r="D2247" s="67"/>
    </row>
    <row r="2248" spans="1:4">
      <c r="A2248" s="192">
        <v>72</v>
      </c>
      <c r="B2248" s="192">
        <v>75</v>
      </c>
      <c r="C2248" s="192">
        <v>1</v>
      </c>
      <c r="D2248" s="67"/>
    </row>
    <row r="2249" spans="1:4">
      <c r="A2249" s="192">
        <v>72</v>
      </c>
      <c r="B2249" s="192">
        <v>100</v>
      </c>
      <c r="C2249" s="192">
        <v>1</v>
      </c>
      <c r="D2249" s="67"/>
    </row>
    <row r="2250" spans="1:4">
      <c r="A2250" s="192">
        <v>73</v>
      </c>
      <c r="B2250" s="192">
        <v>15</v>
      </c>
      <c r="C2250" s="192">
        <v>1</v>
      </c>
      <c r="D2250" s="67"/>
    </row>
    <row r="2251" spans="1:4">
      <c r="A2251" s="192">
        <v>73</v>
      </c>
      <c r="B2251" s="192">
        <v>25</v>
      </c>
      <c r="C2251" s="192">
        <v>1</v>
      </c>
      <c r="D2251" s="67"/>
    </row>
    <row r="2252" spans="1:4">
      <c r="A2252" s="192">
        <v>73</v>
      </c>
      <c r="B2252" s="192">
        <v>50</v>
      </c>
      <c r="C2252" s="192">
        <v>1</v>
      </c>
      <c r="D2252" s="67"/>
    </row>
    <row r="2253" spans="1:4">
      <c r="A2253" s="192">
        <v>73</v>
      </c>
      <c r="B2253" s="192">
        <v>75</v>
      </c>
      <c r="C2253" s="192">
        <v>1</v>
      </c>
      <c r="D2253" s="67"/>
    </row>
    <row r="2254" spans="1:4">
      <c r="A2254" s="192">
        <v>73</v>
      </c>
      <c r="B2254" s="192">
        <v>100</v>
      </c>
      <c r="C2254" s="192">
        <v>1</v>
      </c>
      <c r="D2254" s="67"/>
    </row>
    <row r="2255" spans="1:4">
      <c r="A2255" s="192">
        <v>74</v>
      </c>
      <c r="B2255" s="192">
        <v>15</v>
      </c>
      <c r="C2255" s="192">
        <v>1</v>
      </c>
      <c r="D2255" s="67"/>
    </row>
    <row r="2256" spans="1:4">
      <c r="A2256" s="192">
        <v>74</v>
      </c>
      <c r="B2256" s="192">
        <v>25</v>
      </c>
      <c r="C2256" s="192">
        <v>1</v>
      </c>
      <c r="D2256" s="67"/>
    </row>
    <row r="2257" spans="1:4">
      <c r="A2257" s="192">
        <v>74</v>
      </c>
      <c r="B2257" s="192">
        <v>50</v>
      </c>
      <c r="C2257" s="192">
        <v>1</v>
      </c>
      <c r="D2257" s="67"/>
    </row>
    <row r="2258" spans="1:4">
      <c r="A2258" s="192">
        <v>74</v>
      </c>
      <c r="B2258" s="192">
        <v>75</v>
      </c>
      <c r="C2258" s="192">
        <v>1</v>
      </c>
      <c r="D2258" s="67"/>
    </row>
    <row r="2259" spans="1:4">
      <c r="A2259" s="192">
        <v>74</v>
      </c>
      <c r="B2259" s="192">
        <v>100</v>
      </c>
      <c r="C2259" s="192">
        <v>1</v>
      </c>
      <c r="D2259" s="67"/>
    </row>
    <row r="2260" spans="1:4">
      <c r="A2260" s="192">
        <v>75</v>
      </c>
      <c r="B2260" s="192">
        <v>15</v>
      </c>
      <c r="C2260" s="192">
        <v>1</v>
      </c>
      <c r="D2260" s="67"/>
    </row>
    <row r="2261" spans="1:4">
      <c r="A2261" s="192">
        <v>75</v>
      </c>
      <c r="B2261" s="192">
        <v>25</v>
      </c>
      <c r="C2261" s="192">
        <v>1</v>
      </c>
      <c r="D2261" s="67"/>
    </row>
    <row r="2262" spans="1:4">
      <c r="A2262" s="192">
        <v>75</v>
      </c>
      <c r="B2262" s="192">
        <v>50</v>
      </c>
      <c r="C2262" s="192">
        <v>1</v>
      </c>
      <c r="D2262" s="67"/>
    </row>
    <row r="2263" spans="1:4">
      <c r="A2263" s="192">
        <v>75</v>
      </c>
      <c r="B2263" s="192">
        <v>75</v>
      </c>
      <c r="C2263" s="192">
        <v>1</v>
      </c>
      <c r="D2263" s="67"/>
    </row>
    <row r="2264" spans="1:4">
      <c r="A2264" s="192">
        <v>75</v>
      </c>
      <c r="B2264" s="192">
        <v>100</v>
      </c>
      <c r="C2264" s="192">
        <v>1</v>
      </c>
      <c r="D2264" s="67"/>
    </row>
    <row r="2265" spans="1:4">
      <c r="A2265" s="192">
        <v>76</v>
      </c>
      <c r="B2265" s="192">
        <v>15</v>
      </c>
      <c r="C2265" s="192">
        <v>1</v>
      </c>
      <c r="D2265" s="67"/>
    </row>
    <row r="2266" spans="1:4">
      <c r="A2266" s="192">
        <v>76</v>
      </c>
      <c r="B2266" s="192">
        <v>25</v>
      </c>
      <c r="C2266" s="192">
        <v>1</v>
      </c>
      <c r="D2266" s="67"/>
    </row>
    <row r="2267" spans="1:4">
      <c r="A2267" s="192">
        <v>76</v>
      </c>
      <c r="B2267" s="192">
        <v>50</v>
      </c>
      <c r="C2267" s="192">
        <v>1</v>
      </c>
      <c r="D2267" s="67"/>
    </row>
    <row r="2268" spans="1:4">
      <c r="A2268" s="192">
        <v>76</v>
      </c>
      <c r="B2268" s="192">
        <v>75</v>
      </c>
      <c r="C2268" s="192">
        <v>1</v>
      </c>
      <c r="D2268" s="67"/>
    </row>
    <row r="2269" spans="1:4">
      <c r="A2269" s="192">
        <v>76</v>
      </c>
      <c r="B2269" s="192">
        <v>100</v>
      </c>
      <c r="C2269" s="192">
        <v>1</v>
      </c>
      <c r="D2269" s="67"/>
    </row>
    <row r="2270" spans="1:4">
      <c r="A2270" s="192">
        <v>77</v>
      </c>
      <c r="B2270" s="192">
        <v>15</v>
      </c>
      <c r="C2270" s="192">
        <v>1</v>
      </c>
      <c r="D2270" s="67"/>
    </row>
    <row r="2271" spans="1:4">
      <c r="A2271" s="192">
        <v>77</v>
      </c>
      <c r="B2271" s="192">
        <v>25</v>
      </c>
      <c r="C2271" s="192">
        <v>1</v>
      </c>
      <c r="D2271" s="67"/>
    </row>
    <row r="2272" spans="1:4">
      <c r="A2272" s="192">
        <v>77</v>
      </c>
      <c r="B2272" s="192">
        <v>50</v>
      </c>
      <c r="C2272" s="192">
        <v>1</v>
      </c>
      <c r="D2272" s="67"/>
    </row>
    <row r="2273" spans="1:4">
      <c r="A2273" s="192">
        <v>77</v>
      </c>
      <c r="B2273" s="192">
        <v>75</v>
      </c>
      <c r="C2273" s="192">
        <v>1</v>
      </c>
      <c r="D2273" s="67"/>
    </row>
    <row r="2274" spans="1:4">
      <c r="A2274" s="192">
        <v>77</v>
      </c>
      <c r="B2274" s="192">
        <v>100</v>
      </c>
      <c r="C2274" s="192">
        <v>1</v>
      </c>
      <c r="D2274" s="67"/>
    </row>
    <row r="2275" spans="1:4">
      <c r="A2275" s="192">
        <v>78</v>
      </c>
      <c r="B2275" s="192">
        <v>15</v>
      </c>
      <c r="C2275" s="192">
        <v>1</v>
      </c>
      <c r="D2275" s="67"/>
    </row>
    <row r="2276" spans="1:4">
      <c r="A2276" s="192">
        <v>78</v>
      </c>
      <c r="B2276" s="192">
        <v>25</v>
      </c>
      <c r="C2276" s="192">
        <v>1</v>
      </c>
      <c r="D2276" s="67"/>
    </row>
    <row r="2277" spans="1:4">
      <c r="A2277" s="192">
        <v>78</v>
      </c>
      <c r="B2277" s="192">
        <v>50</v>
      </c>
      <c r="C2277" s="192">
        <v>1</v>
      </c>
      <c r="D2277" s="67"/>
    </row>
    <row r="2278" spans="1:4">
      <c r="A2278" s="192">
        <v>78</v>
      </c>
      <c r="B2278" s="192">
        <v>75</v>
      </c>
      <c r="C2278" s="192">
        <v>1</v>
      </c>
      <c r="D2278" s="67"/>
    </row>
    <row r="2279" spans="1:4">
      <c r="A2279" s="192">
        <v>78</v>
      </c>
      <c r="B2279" s="192">
        <v>100</v>
      </c>
      <c r="C2279" s="192">
        <v>1</v>
      </c>
      <c r="D2279" s="67"/>
    </row>
    <row r="2280" spans="1:4">
      <c r="A2280" s="192">
        <v>79</v>
      </c>
      <c r="B2280" s="192">
        <v>15</v>
      </c>
      <c r="C2280" s="192">
        <v>1</v>
      </c>
      <c r="D2280" s="67"/>
    </row>
    <row r="2281" spans="1:4">
      <c r="A2281" s="192">
        <v>79</v>
      </c>
      <c r="B2281" s="192">
        <v>25</v>
      </c>
      <c r="C2281" s="192">
        <v>1</v>
      </c>
      <c r="D2281" s="67"/>
    </row>
    <row r="2282" spans="1:4">
      <c r="A2282" s="192">
        <v>79</v>
      </c>
      <c r="B2282" s="192">
        <v>50</v>
      </c>
      <c r="C2282" s="192">
        <v>1</v>
      </c>
      <c r="D2282" s="67"/>
    </row>
    <row r="2283" spans="1:4">
      <c r="A2283" s="192">
        <v>79</v>
      </c>
      <c r="B2283" s="192">
        <v>75</v>
      </c>
      <c r="C2283" s="192">
        <v>1</v>
      </c>
      <c r="D2283" s="67"/>
    </row>
    <row r="2284" spans="1:4">
      <c r="A2284" s="192">
        <v>79</v>
      </c>
      <c r="B2284" s="192">
        <v>100</v>
      </c>
      <c r="C2284" s="192">
        <v>1</v>
      </c>
      <c r="D2284" s="67"/>
    </row>
    <row r="2285" spans="1:4">
      <c r="A2285" s="192">
        <v>80</v>
      </c>
      <c r="B2285" s="192">
        <v>15</v>
      </c>
      <c r="C2285" s="192">
        <v>1</v>
      </c>
      <c r="D2285" s="67"/>
    </row>
    <row r="2286" spans="1:4">
      <c r="A2286" s="192">
        <v>80</v>
      </c>
      <c r="B2286" s="192">
        <v>25</v>
      </c>
      <c r="C2286" s="192">
        <v>1</v>
      </c>
      <c r="D2286" s="67"/>
    </row>
    <row r="2287" spans="1:4">
      <c r="A2287" s="192">
        <v>80</v>
      </c>
      <c r="B2287" s="192">
        <v>50</v>
      </c>
      <c r="C2287" s="192">
        <v>1</v>
      </c>
      <c r="D2287" s="67"/>
    </row>
    <row r="2288" spans="1:4">
      <c r="A2288" s="192">
        <v>80</v>
      </c>
      <c r="B2288" s="192">
        <v>75</v>
      </c>
      <c r="C2288" s="192">
        <v>1</v>
      </c>
      <c r="D2288" s="67"/>
    </row>
    <row r="2289" spans="1:4">
      <c r="A2289" s="192">
        <v>80</v>
      </c>
      <c r="B2289" s="192">
        <v>100</v>
      </c>
      <c r="C2289" s="192">
        <v>1</v>
      </c>
      <c r="D2289" s="67"/>
    </row>
    <row r="2290" spans="1:4">
      <c r="A2290" s="192">
        <v>81</v>
      </c>
      <c r="B2290" s="192">
        <v>15</v>
      </c>
      <c r="C2290" s="192">
        <v>1</v>
      </c>
      <c r="D2290" s="67"/>
    </row>
    <row r="2291" spans="1:4">
      <c r="A2291" s="192">
        <v>81</v>
      </c>
      <c r="B2291" s="192">
        <v>25</v>
      </c>
      <c r="C2291" s="192">
        <v>1</v>
      </c>
      <c r="D2291" s="67"/>
    </row>
    <row r="2292" spans="1:4">
      <c r="A2292" s="192">
        <v>81</v>
      </c>
      <c r="B2292" s="192">
        <v>50</v>
      </c>
      <c r="C2292" s="192">
        <v>1</v>
      </c>
      <c r="D2292" s="67"/>
    </row>
    <row r="2293" spans="1:4">
      <c r="A2293" s="192">
        <v>81</v>
      </c>
      <c r="B2293" s="192">
        <v>75</v>
      </c>
      <c r="C2293" s="192">
        <v>1</v>
      </c>
      <c r="D2293" s="67"/>
    </row>
    <row r="2294" spans="1:4">
      <c r="A2294" s="192">
        <v>81</v>
      </c>
      <c r="B2294" s="192">
        <v>100</v>
      </c>
      <c r="C2294" s="192">
        <v>1</v>
      </c>
      <c r="D2294" s="67"/>
    </row>
    <row r="2295" spans="1:4">
      <c r="A2295" s="192">
        <v>82</v>
      </c>
      <c r="B2295" s="192">
        <v>15</v>
      </c>
      <c r="C2295" s="192">
        <v>1</v>
      </c>
      <c r="D2295" s="67"/>
    </row>
    <row r="2296" spans="1:4">
      <c r="A2296" s="192">
        <v>82</v>
      </c>
      <c r="B2296" s="192">
        <v>25</v>
      </c>
      <c r="C2296" s="192">
        <v>1</v>
      </c>
      <c r="D2296" s="67"/>
    </row>
    <row r="2297" spans="1:4">
      <c r="A2297" s="192">
        <v>82</v>
      </c>
      <c r="B2297" s="192">
        <v>50</v>
      </c>
      <c r="C2297" s="192">
        <v>1</v>
      </c>
      <c r="D2297" s="67"/>
    </row>
    <row r="2298" spans="1:4">
      <c r="A2298" s="192">
        <v>82</v>
      </c>
      <c r="B2298" s="192">
        <v>75</v>
      </c>
      <c r="C2298" s="192">
        <v>1</v>
      </c>
      <c r="D2298" s="67"/>
    </row>
    <row r="2299" spans="1:4">
      <c r="A2299" s="192">
        <v>82</v>
      </c>
      <c r="B2299" s="192">
        <v>100</v>
      </c>
      <c r="C2299" s="192">
        <v>1</v>
      </c>
      <c r="D2299" s="67"/>
    </row>
    <row r="2300" spans="1:4">
      <c r="A2300" s="192">
        <v>83</v>
      </c>
      <c r="B2300" s="192">
        <v>15</v>
      </c>
      <c r="C2300" s="192">
        <v>1</v>
      </c>
      <c r="D2300" s="67"/>
    </row>
    <row r="2301" spans="1:4">
      <c r="A2301" s="192">
        <v>83</v>
      </c>
      <c r="B2301" s="192">
        <v>25</v>
      </c>
      <c r="C2301" s="192">
        <v>1</v>
      </c>
      <c r="D2301" s="67"/>
    </row>
    <row r="2302" spans="1:4">
      <c r="A2302" s="192">
        <v>83</v>
      </c>
      <c r="B2302" s="192">
        <v>50</v>
      </c>
      <c r="C2302" s="192">
        <v>1</v>
      </c>
      <c r="D2302" s="67"/>
    </row>
    <row r="2303" spans="1:4">
      <c r="A2303" s="192">
        <v>83</v>
      </c>
      <c r="B2303" s="192">
        <v>75</v>
      </c>
      <c r="C2303" s="192">
        <v>1</v>
      </c>
      <c r="D2303" s="67"/>
    </row>
    <row r="2304" spans="1:4">
      <c r="A2304" s="192">
        <v>83</v>
      </c>
      <c r="B2304" s="192">
        <v>100</v>
      </c>
      <c r="C2304" s="192">
        <v>1</v>
      </c>
      <c r="D2304" s="67"/>
    </row>
    <row r="2305" spans="1:4">
      <c r="A2305" s="192">
        <v>84</v>
      </c>
      <c r="B2305" s="192">
        <v>15</v>
      </c>
      <c r="C2305" s="192">
        <v>1</v>
      </c>
      <c r="D2305" s="67"/>
    </row>
    <row r="2306" spans="1:4">
      <c r="A2306" s="192">
        <v>84</v>
      </c>
      <c r="B2306" s="192">
        <v>25</v>
      </c>
      <c r="C2306" s="192">
        <v>1</v>
      </c>
      <c r="D2306" s="67"/>
    </row>
    <row r="2307" spans="1:4">
      <c r="A2307" s="192">
        <v>84</v>
      </c>
      <c r="B2307" s="192">
        <v>50</v>
      </c>
      <c r="C2307" s="192">
        <v>1</v>
      </c>
      <c r="D2307" s="67"/>
    </row>
    <row r="2308" spans="1:4">
      <c r="A2308" s="192">
        <v>84</v>
      </c>
      <c r="B2308" s="192">
        <v>75</v>
      </c>
      <c r="C2308" s="192">
        <v>1</v>
      </c>
      <c r="D2308" s="67"/>
    </row>
    <row r="2309" spans="1:4">
      <c r="A2309" s="192">
        <v>84</v>
      </c>
      <c r="B2309" s="192">
        <v>100</v>
      </c>
      <c r="C2309" s="192">
        <v>1</v>
      </c>
      <c r="D2309" s="67"/>
    </row>
    <row r="2310" spans="1:4">
      <c r="A2310" s="192">
        <v>85</v>
      </c>
      <c r="B2310" s="192">
        <v>15</v>
      </c>
      <c r="C2310" s="192">
        <v>1</v>
      </c>
      <c r="D2310" s="67"/>
    </row>
    <row r="2311" spans="1:4">
      <c r="A2311" s="192">
        <v>85</v>
      </c>
      <c r="B2311" s="192">
        <v>25</v>
      </c>
      <c r="C2311" s="192">
        <v>1</v>
      </c>
      <c r="D2311" s="67"/>
    </row>
    <row r="2312" spans="1:4">
      <c r="A2312" s="192">
        <v>85</v>
      </c>
      <c r="B2312" s="192">
        <v>50</v>
      </c>
      <c r="C2312" s="192">
        <v>1</v>
      </c>
      <c r="D2312" s="67"/>
    </row>
    <row r="2313" spans="1:4">
      <c r="A2313" s="192">
        <v>85</v>
      </c>
      <c r="B2313" s="192">
        <v>75</v>
      </c>
      <c r="C2313" s="192">
        <v>1</v>
      </c>
      <c r="D2313" s="67"/>
    </row>
    <row r="2314" spans="1:4">
      <c r="A2314" s="192">
        <v>85</v>
      </c>
      <c r="B2314" s="192">
        <v>100</v>
      </c>
      <c r="C2314" s="192">
        <v>1</v>
      </c>
      <c r="D2314" s="67"/>
    </row>
    <row r="2315" spans="1:4">
      <c r="A2315" s="192">
        <v>86</v>
      </c>
      <c r="B2315" s="192">
        <v>15</v>
      </c>
      <c r="C2315" s="192">
        <v>1</v>
      </c>
      <c r="D2315" s="67"/>
    </row>
    <row r="2316" spans="1:4">
      <c r="A2316" s="192">
        <v>86</v>
      </c>
      <c r="B2316" s="192">
        <v>25</v>
      </c>
      <c r="C2316" s="192">
        <v>1</v>
      </c>
      <c r="D2316" s="67"/>
    </row>
    <row r="2317" spans="1:4">
      <c r="A2317" s="192">
        <v>86</v>
      </c>
      <c r="B2317" s="192">
        <v>50</v>
      </c>
      <c r="C2317" s="192">
        <v>1</v>
      </c>
      <c r="D2317" s="67"/>
    </row>
    <row r="2318" spans="1:4">
      <c r="A2318" s="192">
        <v>86</v>
      </c>
      <c r="B2318" s="192">
        <v>75</v>
      </c>
      <c r="C2318" s="192">
        <v>1</v>
      </c>
      <c r="D2318" s="67"/>
    </row>
    <row r="2319" spans="1:4">
      <c r="A2319" s="192">
        <v>86</v>
      </c>
      <c r="B2319" s="192">
        <v>100</v>
      </c>
      <c r="C2319" s="192">
        <v>1</v>
      </c>
      <c r="D2319" s="67"/>
    </row>
    <row r="2320" spans="1:4">
      <c r="A2320" s="192">
        <v>87</v>
      </c>
      <c r="B2320" s="192">
        <v>15</v>
      </c>
      <c r="C2320" s="192">
        <v>1</v>
      </c>
      <c r="D2320" s="67"/>
    </row>
    <row r="2321" spans="1:4">
      <c r="A2321" s="192">
        <v>87</v>
      </c>
      <c r="B2321" s="192">
        <v>25</v>
      </c>
      <c r="C2321" s="192">
        <v>1</v>
      </c>
      <c r="D2321" s="67"/>
    </row>
    <row r="2322" spans="1:4">
      <c r="A2322" s="192">
        <v>87</v>
      </c>
      <c r="B2322" s="192">
        <v>50</v>
      </c>
      <c r="C2322" s="192">
        <v>1</v>
      </c>
      <c r="D2322" s="67"/>
    </row>
    <row r="2323" spans="1:4">
      <c r="A2323" s="192">
        <v>87</v>
      </c>
      <c r="B2323" s="192">
        <v>75</v>
      </c>
      <c r="C2323" s="192">
        <v>1</v>
      </c>
      <c r="D2323" s="67"/>
    </row>
    <row r="2324" spans="1:4">
      <c r="A2324" s="192">
        <v>87</v>
      </c>
      <c r="B2324" s="192">
        <v>100</v>
      </c>
      <c r="C2324" s="192">
        <v>1</v>
      </c>
      <c r="D2324" s="67"/>
    </row>
    <row r="2325" spans="1:4">
      <c r="A2325" s="192">
        <v>88</v>
      </c>
      <c r="B2325" s="192">
        <v>15</v>
      </c>
      <c r="C2325" s="192">
        <v>1</v>
      </c>
      <c r="D2325" s="67"/>
    </row>
    <row r="2326" spans="1:4">
      <c r="A2326" s="192">
        <v>88</v>
      </c>
      <c r="B2326" s="192">
        <v>25</v>
      </c>
      <c r="C2326" s="192">
        <v>1</v>
      </c>
      <c r="D2326" s="67"/>
    </row>
    <row r="2327" spans="1:4">
      <c r="A2327" s="192">
        <v>88</v>
      </c>
      <c r="B2327" s="192">
        <v>50</v>
      </c>
      <c r="C2327" s="192">
        <v>1</v>
      </c>
      <c r="D2327" s="67"/>
    </row>
    <row r="2328" spans="1:4">
      <c r="A2328" s="192">
        <v>88</v>
      </c>
      <c r="B2328" s="192">
        <v>75</v>
      </c>
      <c r="C2328" s="192">
        <v>1</v>
      </c>
      <c r="D2328" s="67"/>
    </row>
    <row r="2329" spans="1:4">
      <c r="A2329" s="192">
        <v>88</v>
      </c>
      <c r="B2329" s="192">
        <v>100</v>
      </c>
      <c r="C2329" s="192">
        <v>1</v>
      </c>
      <c r="D2329" s="67"/>
    </row>
    <row r="2330" spans="1:4">
      <c r="A2330" s="192">
        <v>89</v>
      </c>
      <c r="B2330" s="192">
        <v>15</v>
      </c>
      <c r="C2330" s="192">
        <v>1</v>
      </c>
      <c r="D2330" s="67"/>
    </row>
    <row r="2331" spans="1:4">
      <c r="A2331" s="192">
        <v>89</v>
      </c>
      <c r="B2331" s="192">
        <v>25</v>
      </c>
      <c r="C2331" s="192">
        <v>1</v>
      </c>
      <c r="D2331" s="67"/>
    </row>
    <row r="2332" spans="1:4">
      <c r="A2332" s="192">
        <v>89</v>
      </c>
      <c r="B2332" s="192">
        <v>50</v>
      </c>
      <c r="C2332" s="192">
        <v>1</v>
      </c>
      <c r="D2332" s="67"/>
    </row>
    <row r="2333" spans="1:4">
      <c r="A2333" s="192">
        <v>89</v>
      </c>
      <c r="B2333" s="192">
        <v>75</v>
      </c>
      <c r="C2333" s="192">
        <v>1</v>
      </c>
      <c r="D2333" s="67"/>
    </row>
    <row r="2334" spans="1:4">
      <c r="A2334" s="192">
        <v>89</v>
      </c>
      <c r="B2334" s="192">
        <v>100</v>
      </c>
      <c r="C2334" s="192">
        <v>1</v>
      </c>
      <c r="D2334" s="67"/>
    </row>
    <row r="2335" spans="1:4">
      <c r="A2335" s="192">
        <v>90</v>
      </c>
      <c r="B2335" s="192">
        <v>15</v>
      </c>
      <c r="C2335" s="192">
        <v>1</v>
      </c>
      <c r="D2335" s="67"/>
    </row>
    <row r="2336" spans="1:4">
      <c r="A2336" s="192">
        <v>90</v>
      </c>
      <c r="B2336" s="192">
        <v>25</v>
      </c>
      <c r="C2336" s="192">
        <v>1</v>
      </c>
      <c r="D2336" s="67"/>
    </row>
    <row r="2337" spans="1:4">
      <c r="A2337" s="192">
        <v>90</v>
      </c>
      <c r="B2337" s="192">
        <v>50</v>
      </c>
      <c r="C2337" s="192">
        <v>1</v>
      </c>
      <c r="D2337" s="67"/>
    </row>
    <row r="2338" spans="1:4">
      <c r="A2338" s="192">
        <v>90</v>
      </c>
      <c r="B2338" s="192">
        <v>75</v>
      </c>
      <c r="C2338" s="192">
        <v>1</v>
      </c>
      <c r="D2338" s="67"/>
    </row>
    <row r="2339" spans="1:4">
      <c r="A2339" s="192">
        <v>90</v>
      </c>
      <c r="B2339" s="192">
        <v>100</v>
      </c>
      <c r="C2339" s="192">
        <v>1</v>
      </c>
      <c r="D2339" s="67"/>
    </row>
    <row r="2340" spans="1:4">
      <c r="A2340" s="192">
        <v>91</v>
      </c>
      <c r="B2340" s="192">
        <v>15</v>
      </c>
      <c r="C2340" s="192">
        <v>1</v>
      </c>
      <c r="D2340" s="67"/>
    </row>
    <row r="2341" spans="1:4">
      <c r="A2341" s="192">
        <v>91</v>
      </c>
      <c r="B2341" s="192">
        <v>25</v>
      </c>
      <c r="C2341" s="192">
        <v>1</v>
      </c>
      <c r="D2341" s="67"/>
    </row>
    <row r="2342" spans="1:4">
      <c r="A2342" s="192">
        <v>91</v>
      </c>
      <c r="B2342" s="192">
        <v>50</v>
      </c>
      <c r="C2342" s="192">
        <v>1</v>
      </c>
      <c r="D2342" s="67"/>
    </row>
    <row r="2343" spans="1:4">
      <c r="A2343" s="192">
        <v>91</v>
      </c>
      <c r="B2343" s="192">
        <v>75</v>
      </c>
      <c r="C2343" s="192">
        <v>1</v>
      </c>
      <c r="D2343" s="67"/>
    </row>
    <row r="2344" spans="1:4">
      <c r="A2344" s="192">
        <v>91</v>
      </c>
      <c r="B2344" s="192">
        <v>100</v>
      </c>
      <c r="C2344" s="192">
        <v>1</v>
      </c>
      <c r="D2344" s="67"/>
    </row>
    <row r="2345" spans="1:4">
      <c r="A2345" s="192">
        <v>92</v>
      </c>
      <c r="B2345" s="192">
        <v>15</v>
      </c>
      <c r="C2345" s="192">
        <v>1</v>
      </c>
      <c r="D2345" s="67"/>
    </row>
    <row r="2346" spans="1:4">
      <c r="A2346" s="192">
        <v>92</v>
      </c>
      <c r="B2346" s="192">
        <v>25</v>
      </c>
      <c r="C2346" s="192">
        <v>1</v>
      </c>
      <c r="D2346" s="67"/>
    </row>
    <row r="2347" spans="1:4">
      <c r="A2347" s="192">
        <v>92</v>
      </c>
      <c r="B2347" s="192">
        <v>50</v>
      </c>
      <c r="C2347" s="192">
        <v>1</v>
      </c>
      <c r="D2347" s="67"/>
    </row>
    <row r="2348" spans="1:4">
      <c r="A2348" s="192">
        <v>92</v>
      </c>
      <c r="B2348" s="192">
        <v>75</v>
      </c>
      <c r="C2348" s="192">
        <v>1</v>
      </c>
      <c r="D2348" s="67"/>
    </row>
    <row r="2349" spans="1:4">
      <c r="A2349" s="192">
        <v>92</v>
      </c>
      <c r="B2349" s="192">
        <v>100</v>
      </c>
      <c r="C2349" s="192">
        <v>1</v>
      </c>
      <c r="D2349" s="67"/>
    </row>
    <row r="2350" spans="1:4">
      <c r="A2350" s="192">
        <v>93</v>
      </c>
      <c r="B2350" s="192">
        <v>15</v>
      </c>
      <c r="C2350" s="192">
        <v>1</v>
      </c>
      <c r="D2350" s="67"/>
    </row>
    <row r="2351" spans="1:4">
      <c r="A2351" s="192">
        <v>93</v>
      </c>
      <c r="B2351" s="192">
        <v>25</v>
      </c>
      <c r="C2351" s="192">
        <v>1</v>
      </c>
      <c r="D2351" s="67"/>
    </row>
    <row r="2352" spans="1:4">
      <c r="A2352" s="192">
        <v>93</v>
      </c>
      <c r="B2352" s="192">
        <v>50</v>
      </c>
      <c r="C2352" s="192">
        <v>1</v>
      </c>
      <c r="D2352" s="67"/>
    </row>
    <row r="2353" spans="1:4">
      <c r="A2353" s="192">
        <v>93</v>
      </c>
      <c r="B2353" s="192">
        <v>75</v>
      </c>
      <c r="C2353" s="192">
        <v>1</v>
      </c>
      <c r="D2353" s="67"/>
    </row>
    <row r="2354" spans="1:4">
      <c r="A2354" s="192">
        <v>93</v>
      </c>
      <c r="B2354" s="192">
        <v>100</v>
      </c>
      <c r="C2354" s="192">
        <v>1</v>
      </c>
      <c r="D2354" s="67"/>
    </row>
    <row r="2355" spans="1:4">
      <c r="A2355" s="192">
        <v>94</v>
      </c>
      <c r="B2355" s="192">
        <v>15</v>
      </c>
      <c r="C2355" s="192">
        <v>1</v>
      </c>
      <c r="D2355" s="67"/>
    </row>
    <row r="2356" spans="1:4">
      <c r="A2356" s="192">
        <v>94</v>
      </c>
      <c r="B2356" s="192">
        <v>25</v>
      </c>
      <c r="C2356" s="192">
        <v>1</v>
      </c>
      <c r="D2356" s="67"/>
    </row>
    <row r="2357" spans="1:4">
      <c r="A2357" s="192">
        <v>94</v>
      </c>
      <c r="B2357" s="192">
        <v>50</v>
      </c>
      <c r="C2357" s="192">
        <v>1</v>
      </c>
      <c r="D2357" s="67"/>
    </row>
    <row r="2358" spans="1:4">
      <c r="A2358" s="192">
        <v>94</v>
      </c>
      <c r="B2358" s="192">
        <v>75</v>
      </c>
      <c r="C2358" s="192">
        <v>1</v>
      </c>
      <c r="D2358" s="67"/>
    </row>
    <row r="2359" spans="1:4">
      <c r="A2359" s="192">
        <v>94</v>
      </c>
      <c r="B2359" s="192">
        <v>100</v>
      </c>
      <c r="C2359" s="192">
        <v>1</v>
      </c>
      <c r="D2359" s="67"/>
    </row>
    <row r="2360" spans="1:4">
      <c r="A2360" s="192">
        <v>95</v>
      </c>
      <c r="B2360" s="192">
        <v>15</v>
      </c>
      <c r="C2360" s="192">
        <v>1</v>
      </c>
      <c r="D2360" s="67"/>
    </row>
    <row r="2361" spans="1:4">
      <c r="A2361" s="192">
        <v>95</v>
      </c>
      <c r="B2361" s="192">
        <v>25</v>
      </c>
      <c r="C2361" s="192">
        <v>1</v>
      </c>
      <c r="D2361" s="67"/>
    </row>
    <row r="2362" spans="1:4">
      <c r="A2362" s="192">
        <v>95</v>
      </c>
      <c r="B2362" s="192">
        <v>50</v>
      </c>
      <c r="C2362" s="192">
        <v>1</v>
      </c>
      <c r="D2362" s="67"/>
    </row>
    <row r="2363" spans="1:4">
      <c r="A2363" s="192">
        <v>95</v>
      </c>
      <c r="B2363" s="192">
        <v>75</v>
      </c>
      <c r="C2363" s="192">
        <v>1</v>
      </c>
      <c r="D2363" s="67"/>
    </row>
    <row r="2364" spans="1:4">
      <c r="A2364" s="192">
        <v>95</v>
      </c>
      <c r="B2364" s="192">
        <v>100</v>
      </c>
      <c r="C2364" s="192">
        <v>1</v>
      </c>
      <c r="D2364" s="67"/>
    </row>
    <row r="2365" spans="1:4">
      <c r="A2365" s="192">
        <v>96</v>
      </c>
      <c r="B2365" s="192">
        <v>15</v>
      </c>
      <c r="C2365" s="192">
        <v>1</v>
      </c>
      <c r="D2365" s="67"/>
    </row>
    <row r="2366" spans="1:4">
      <c r="A2366" s="192">
        <v>96</v>
      </c>
      <c r="B2366" s="192">
        <v>25</v>
      </c>
      <c r="C2366" s="192">
        <v>1</v>
      </c>
      <c r="D2366" s="67"/>
    </row>
    <row r="2367" spans="1:4">
      <c r="A2367" s="192">
        <v>96</v>
      </c>
      <c r="B2367" s="192">
        <v>50</v>
      </c>
      <c r="C2367" s="192">
        <v>1</v>
      </c>
      <c r="D2367" s="67"/>
    </row>
    <row r="2368" spans="1:4">
      <c r="A2368" s="192">
        <v>96</v>
      </c>
      <c r="B2368" s="192">
        <v>75</v>
      </c>
      <c r="C2368" s="192">
        <v>1</v>
      </c>
      <c r="D2368" s="67"/>
    </row>
    <row r="2369" spans="1:4">
      <c r="A2369" s="192">
        <v>96</v>
      </c>
      <c r="B2369" s="192">
        <v>100</v>
      </c>
      <c r="C2369" s="192">
        <v>1</v>
      </c>
      <c r="D2369" s="67"/>
    </row>
    <row r="2370" spans="1:4">
      <c r="A2370" s="192">
        <v>97</v>
      </c>
      <c r="B2370" s="192">
        <v>15</v>
      </c>
      <c r="C2370" s="192">
        <v>1</v>
      </c>
      <c r="D2370" s="67"/>
    </row>
    <row r="2371" spans="1:4">
      <c r="A2371" s="192">
        <v>97</v>
      </c>
      <c r="B2371" s="192">
        <v>25</v>
      </c>
      <c r="C2371" s="192">
        <v>1</v>
      </c>
      <c r="D2371" s="67"/>
    </row>
    <row r="2372" spans="1:4">
      <c r="A2372" s="192">
        <v>97</v>
      </c>
      <c r="B2372" s="192">
        <v>50</v>
      </c>
      <c r="C2372" s="192">
        <v>1</v>
      </c>
      <c r="D2372" s="67"/>
    </row>
    <row r="2373" spans="1:4">
      <c r="A2373" s="192">
        <v>97</v>
      </c>
      <c r="B2373" s="192">
        <v>75</v>
      </c>
      <c r="C2373" s="192">
        <v>1</v>
      </c>
      <c r="D2373" s="67"/>
    </row>
    <row r="2374" spans="1:4">
      <c r="A2374" s="192">
        <v>97</v>
      </c>
      <c r="B2374" s="192">
        <v>100</v>
      </c>
      <c r="C2374" s="192">
        <v>1</v>
      </c>
      <c r="D2374" s="67"/>
    </row>
    <row r="2375" spans="1:4">
      <c r="A2375" s="192">
        <v>98</v>
      </c>
      <c r="B2375" s="192">
        <v>15</v>
      </c>
      <c r="C2375" s="192">
        <v>1</v>
      </c>
      <c r="D2375" s="67"/>
    </row>
    <row r="2376" spans="1:4">
      <c r="A2376" s="192">
        <v>98</v>
      </c>
      <c r="B2376" s="192">
        <v>25</v>
      </c>
      <c r="C2376" s="192">
        <v>1</v>
      </c>
      <c r="D2376" s="67"/>
    </row>
    <row r="2377" spans="1:4">
      <c r="A2377" s="192">
        <v>98</v>
      </c>
      <c r="B2377" s="192">
        <v>50</v>
      </c>
      <c r="C2377" s="192">
        <v>1</v>
      </c>
      <c r="D2377" s="67"/>
    </row>
    <row r="2378" spans="1:4">
      <c r="A2378" s="192">
        <v>98</v>
      </c>
      <c r="B2378" s="192">
        <v>75</v>
      </c>
      <c r="C2378" s="192">
        <v>1</v>
      </c>
      <c r="D2378" s="67"/>
    </row>
    <row r="2379" spans="1:4">
      <c r="A2379" s="192">
        <v>98</v>
      </c>
      <c r="B2379" s="192">
        <v>100</v>
      </c>
      <c r="C2379" s="192">
        <v>1</v>
      </c>
      <c r="D2379" s="67"/>
    </row>
    <row r="2380" spans="1:4">
      <c r="A2380" s="192">
        <v>99</v>
      </c>
      <c r="B2380" s="192">
        <v>15</v>
      </c>
      <c r="C2380" s="192">
        <v>1</v>
      </c>
      <c r="D2380" s="67"/>
    </row>
    <row r="2381" spans="1:4">
      <c r="A2381" s="192">
        <v>99</v>
      </c>
      <c r="B2381" s="192">
        <v>25</v>
      </c>
      <c r="C2381" s="192">
        <v>1</v>
      </c>
      <c r="D2381" s="67"/>
    </row>
    <row r="2382" spans="1:4">
      <c r="A2382" s="192">
        <v>99</v>
      </c>
      <c r="B2382" s="192">
        <v>50</v>
      </c>
      <c r="C2382" s="192">
        <v>1</v>
      </c>
      <c r="D2382" s="67"/>
    </row>
    <row r="2383" spans="1:4">
      <c r="A2383" s="192">
        <v>99</v>
      </c>
      <c r="B2383" s="192">
        <v>75</v>
      </c>
      <c r="C2383" s="192">
        <v>1</v>
      </c>
      <c r="D2383" s="67"/>
    </row>
    <row r="2384" spans="1:4">
      <c r="A2384" s="192">
        <v>99</v>
      </c>
      <c r="B2384" s="192">
        <v>100</v>
      </c>
      <c r="C2384" s="192">
        <v>1</v>
      </c>
      <c r="D2384" s="67"/>
    </row>
    <row r="2385" spans="1:4">
      <c r="A2385" s="192">
        <v>100</v>
      </c>
      <c r="B2385" s="192">
        <v>15</v>
      </c>
      <c r="C2385" s="192">
        <v>1</v>
      </c>
      <c r="D2385" s="67"/>
    </row>
    <row r="2386" spans="1:4">
      <c r="A2386" s="192">
        <v>100</v>
      </c>
      <c r="B2386" s="192">
        <v>25</v>
      </c>
      <c r="C2386" s="192">
        <v>1</v>
      </c>
      <c r="D2386" s="67"/>
    </row>
    <row r="2387" spans="1:4">
      <c r="A2387" s="192">
        <v>100</v>
      </c>
      <c r="B2387" s="192">
        <v>50</v>
      </c>
      <c r="C2387" s="192">
        <v>1</v>
      </c>
      <c r="D2387" s="67"/>
    </row>
    <row r="2388" spans="1:4">
      <c r="A2388" s="192">
        <v>100</v>
      </c>
      <c r="B2388" s="192">
        <v>75</v>
      </c>
      <c r="C2388" s="192">
        <v>1</v>
      </c>
      <c r="D2388" s="67"/>
    </row>
    <row r="2389" spans="1:4">
      <c r="A2389" s="192">
        <v>100</v>
      </c>
      <c r="B2389" s="192">
        <v>100</v>
      </c>
      <c r="C2389" s="192">
        <v>1</v>
      </c>
      <c r="D2389" s="67"/>
    </row>
    <row r="2390" spans="1:4">
      <c r="A2390" s="192">
        <v>101</v>
      </c>
      <c r="B2390" s="192">
        <v>15</v>
      </c>
      <c r="C2390" s="192">
        <v>1</v>
      </c>
      <c r="D2390" s="67"/>
    </row>
    <row r="2391" spans="1:4">
      <c r="A2391" s="192">
        <v>101</v>
      </c>
      <c r="B2391" s="192">
        <v>25</v>
      </c>
      <c r="C2391" s="192">
        <v>1</v>
      </c>
      <c r="D2391" s="67"/>
    </row>
    <row r="2392" spans="1:4">
      <c r="A2392" s="192">
        <v>101</v>
      </c>
      <c r="B2392" s="192">
        <v>50</v>
      </c>
      <c r="C2392" s="192">
        <v>1</v>
      </c>
      <c r="D2392" s="67"/>
    </row>
    <row r="2393" spans="1:4">
      <c r="A2393" s="192">
        <v>101</v>
      </c>
      <c r="B2393" s="192">
        <v>75</v>
      </c>
      <c r="C2393" s="192">
        <v>1</v>
      </c>
      <c r="D2393" s="67"/>
    </row>
    <row r="2394" spans="1:4">
      <c r="A2394" s="192">
        <v>101</v>
      </c>
      <c r="B2394" s="192">
        <v>100</v>
      </c>
      <c r="C2394" s="192">
        <v>1</v>
      </c>
      <c r="D2394" s="67"/>
    </row>
    <row r="2395" spans="1:4">
      <c r="A2395" s="192">
        <v>102</v>
      </c>
      <c r="B2395" s="192">
        <v>15</v>
      </c>
      <c r="C2395" s="192">
        <v>1</v>
      </c>
      <c r="D2395" s="67"/>
    </row>
    <row r="2396" spans="1:4">
      <c r="A2396" s="192">
        <v>102</v>
      </c>
      <c r="B2396" s="192">
        <v>25</v>
      </c>
      <c r="C2396" s="192">
        <v>1</v>
      </c>
      <c r="D2396" s="67"/>
    </row>
    <row r="2397" spans="1:4">
      <c r="A2397" s="192">
        <v>102</v>
      </c>
      <c r="B2397" s="192">
        <v>50</v>
      </c>
      <c r="C2397" s="192">
        <v>1</v>
      </c>
      <c r="D2397" s="67"/>
    </row>
    <row r="2398" spans="1:4">
      <c r="A2398" s="192">
        <v>102</v>
      </c>
      <c r="B2398" s="192">
        <v>75</v>
      </c>
      <c r="C2398" s="192">
        <v>1</v>
      </c>
      <c r="D2398" s="67"/>
    </row>
    <row r="2399" spans="1:4">
      <c r="A2399" s="192">
        <v>102</v>
      </c>
      <c r="B2399" s="192">
        <v>100</v>
      </c>
      <c r="C2399" s="192">
        <v>1</v>
      </c>
      <c r="D2399" s="67"/>
    </row>
    <row r="2400" spans="1:4">
      <c r="A2400" s="192">
        <v>103</v>
      </c>
      <c r="B2400" s="192">
        <v>15</v>
      </c>
      <c r="C2400" s="192">
        <v>1</v>
      </c>
      <c r="D2400" s="67"/>
    </row>
    <row r="2401" spans="1:4">
      <c r="A2401" s="192">
        <v>103</v>
      </c>
      <c r="B2401" s="192">
        <v>25</v>
      </c>
      <c r="C2401" s="192">
        <v>1</v>
      </c>
      <c r="D2401" s="67"/>
    </row>
    <row r="2402" spans="1:4">
      <c r="A2402" s="192">
        <v>103</v>
      </c>
      <c r="B2402" s="192">
        <v>50</v>
      </c>
      <c r="C2402" s="192">
        <v>1</v>
      </c>
      <c r="D2402" s="67"/>
    </row>
    <row r="2403" spans="1:4">
      <c r="A2403" s="192">
        <v>103</v>
      </c>
      <c r="B2403" s="192">
        <v>75</v>
      </c>
      <c r="C2403" s="192">
        <v>1</v>
      </c>
      <c r="D2403" s="67"/>
    </row>
    <row r="2404" spans="1:4">
      <c r="A2404" s="192">
        <v>103</v>
      </c>
      <c r="B2404" s="192">
        <v>100</v>
      </c>
      <c r="C2404" s="192">
        <v>1</v>
      </c>
      <c r="D2404" s="67"/>
    </row>
    <row r="2405" spans="1:4">
      <c r="A2405" s="192">
        <v>104</v>
      </c>
      <c r="B2405" s="192">
        <v>15</v>
      </c>
      <c r="C2405" s="192">
        <v>1</v>
      </c>
      <c r="D2405" s="67"/>
    </row>
    <row r="2406" spans="1:4">
      <c r="A2406" s="192">
        <v>104</v>
      </c>
      <c r="B2406" s="192">
        <v>25</v>
      </c>
      <c r="C2406" s="192">
        <v>1</v>
      </c>
      <c r="D2406" s="67"/>
    </row>
    <row r="2407" spans="1:4">
      <c r="A2407" s="192">
        <v>104</v>
      </c>
      <c r="B2407" s="192">
        <v>50</v>
      </c>
      <c r="C2407" s="192">
        <v>1</v>
      </c>
      <c r="D2407" s="67"/>
    </row>
    <row r="2408" spans="1:4">
      <c r="A2408" s="192">
        <v>104</v>
      </c>
      <c r="B2408" s="192">
        <v>75</v>
      </c>
      <c r="C2408" s="192">
        <v>1</v>
      </c>
      <c r="D2408" s="67"/>
    </row>
    <row r="2409" spans="1:4">
      <c r="A2409" s="192">
        <v>104</v>
      </c>
      <c r="B2409" s="192">
        <v>100</v>
      </c>
      <c r="C2409" s="192">
        <v>1</v>
      </c>
      <c r="D2409" s="67"/>
    </row>
    <row r="2410" spans="1:4">
      <c r="A2410" s="192">
        <v>105</v>
      </c>
      <c r="B2410" s="192">
        <v>15</v>
      </c>
      <c r="C2410" s="192">
        <v>1</v>
      </c>
      <c r="D2410" s="67"/>
    </row>
    <row r="2411" spans="1:4">
      <c r="A2411" s="192">
        <v>105</v>
      </c>
      <c r="B2411" s="192">
        <v>25</v>
      </c>
      <c r="C2411" s="192">
        <v>1</v>
      </c>
      <c r="D2411" s="67"/>
    </row>
    <row r="2412" spans="1:4">
      <c r="A2412" s="192">
        <v>105</v>
      </c>
      <c r="B2412" s="192">
        <v>50</v>
      </c>
      <c r="C2412" s="192">
        <v>1</v>
      </c>
      <c r="D2412" s="67"/>
    </row>
    <row r="2413" spans="1:4">
      <c r="A2413" s="192">
        <v>105</v>
      </c>
      <c r="B2413" s="192">
        <v>75</v>
      </c>
      <c r="C2413" s="192">
        <v>1</v>
      </c>
      <c r="D2413" s="67"/>
    </row>
    <row r="2414" spans="1:4">
      <c r="A2414" s="192">
        <v>105</v>
      </c>
      <c r="B2414" s="192">
        <v>100</v>
      </c>
      <c r="C2414" s="192">
        <v>1</v>
      </c>
      <c r="D2414" s="67"/>
    </row>
    <row r="2415" spans="1:4">
      <c r="A2415" s="192">
        <v>106</v>
      </c>
      <c r="B2415" s="192">
        <v>15</v>
      </c>
      <c r="C2415" s="192">
        <v>1</v>
      </c>
      <c r="D2415" s="67"/>
    </row>
    <row r="2416" spans="1:4">
      <c r="A2416" s="192">
        <v>106</v>
      </c>
      <c r="B2416" s="192">
        <v>25</v>
      </c>
      <c r="C2416" s="192">
        <v>1</v>
      </c>
      <c r="D2416" s="67"/>
    </row>
    <row r="2417" spans="1:4">
      <c r="A2417" s="192">
        <v>106</v>
      </c>
      <c r="B2417" s="192">
        <v>50</v>
      </c>
      <c r="C2417" s="192">
        <v>1</v>
      </c>
      <c r="D2417" s="67"/>
    </row>
    <row r="2418" spans="1:4">
      <c r="A2418" s="192">
        <v>106</v>
      </c>
      <c r="B2418" s="192">
        <v>75</v>
      </c>
      <c r="C2418" s="192">
        <v>1</v>
      </c>
      <c r="D2418" s="67"/>
    </row>
    <row r="2419" spans="1:4">
      <c r="A2419" s="192">
        <v>106</v>
      </c>
      <c r="B2419" s="192">
        <v>100</v>
      </c>
      <c r="C2419" s="192">
        <v>1</v>
      </c>
      <c r="D2419" s="67"/>
    </row>
    <row r="2420" spans="1:4">
      <c r="A2420" s="192">
        <v>107</v>
      </c>
      <c r="B2420" s="192">
        <v>15</v>
      </c>
      <c r="C2420" s="192">
        <v>1</v>
      </c>
      <c r="D2420" s="67"/>
    </row>
    <row r="2421" spans="1:4">
      <c r="A2421" s="192">
        <v>107</v>
      </c>
      <c r="B2421" s="192">
        <v>25</v>
      </c>
      <c r="C2421" s="192">
        <v>1</v>
      </c>
      <c r="D2421" s="67"/>
    </row>
    <row r="2422" spans="1:4">
      <c r="A2422" s="192">
        <v>107</v>
      </c>
      <c r="B2422" s="192">
        <v>50</v>
      </c>
      <c r="C2422" s="192">
        <v>1</v>
      </c>
      <c r="D2422" s="67"/>
    </row>
    <row r="2423" spans="1:4">
      <c r="A2423" s="192">
        <v>107</v>
      </c>
      <c r="B2423" s="192">
        <v>75</v>
      </c>
      <c r="C2423" s="192">
        <v>1</v>
      </c>
      <c r="D2423" s="67"/>
    </row>
    <row r="2424" spans="1:4">
      <c r="A2424" s="192">
        <v>107</v>
      </c>
      <c r="B2424" s="192">
        <v>100</v>
      </c>
      <c r="C2424" s="192">
        <v>1</v>
      </c>
      <c r="D2424" s="67"/>
    </row>
    <row r="2425" spans="1:4">
      <c r="A2425" s="192">
        <v>108</v>
      </c>
      <c r="B2425" s="192">
        <v>15</v>
      </c>
      <c r="C2425" s="192">
        <v>1</v>
      </c>
      <c r="D2425" s="67"/>
    </row>
    <row r="2426" spans="1:4">
      <c r="A2426" s="192">
        <v>108</v>
      </c>
      <c r="B2426" s="192">
        <v>25</v>
      </c>
      <c r="C2426" s="192">
        <v>1</v>
      </c>
      <c r="D2426" s="67"/>
    </row>
    <row r="2427" spans="1:4">
      <c r="A2427" s="192">
        <v>108</v>
      </c>
      <c r="B2427" s="192">
        <v>50</v>
      </c>
      <c r="C2427" s="192">
        <v>1</v>
      </c>
      <c r="D2427" s="67"/>
    </row>
    <row r="2428" spans="1:4">
      <c r="A2428" s="192">
        <v>108</v>
      </c>
      <c r="B2428" s="192">
        <v>75</v>
      </c>
      <c r="C2428" s="192">
        <v>1</v>
      </c>
      <c r="D2428" s="67"/>
    </row>
    <row r="2429" spans="1:4">
      <c r="A2429" s="192">
        <v>108</v>
      </c>
      <c r="B2429" s="192">
        <v>100</v>
      </c>
      <c r="C2429" s="192">
        <v>1</v>
      </c>
      <c r="D2429" s="67"/>
    </row>
    <row r="2430" spans="1:4">
      <c r="A2430" s="192">
        <v>109</v>
      </c>
      <c r="B2430" s="192">
        <v>15</v>
      </c>
      <c r="C2430" s="192">
        <v>1</v>
      </c>
      <c r="D2430" s="67"/>
    </row>
    <row r="2431" spans="1:4">
      <c r="A2431" s="192">
        <v>109</v>
      </c>
      <c r="B2431" s="192">
        <v>25</v>
      </c>
      <c r="C2431" s="192">
        <v>1</v>
      </c>
      <c r="D2431" s="67"/>
    </row>
    <row r="2432" spans="1:4">
      <c r="A2432" s="192">
        <v>109</v>
      </c>
      <c r="B2432" s="192">
        <v>50</v>
      </c>
      <c r="C2432" s="192">
        <v>1</v>
      </c>
      <c r="D2432" s="67"/>
    </row>
    <row r="2433" spans="1:4">
      <c r="A2433" s="192">
        <v>109</v>
      </c>
      <c r="B2433" s="192">
        <v>75</v>
      </c>
      <c r="C2433" s="192">
        <v>1</v>
      </c>
      <c r="D2433" s="67"/>
    </row>
    <row r="2434" spans="1:4">
      <c r="A2434" s="192">
        <v>109</v>
      </c>
      <c r="B2434" s="192">
        <v>100</v>
      </c>
      <c r="C2434" s="192">
        <v>1</v>
      </c>
      <c r="D2434" s="67"/>
    </row>
    <row r="2435" spans="1:4">
      <c r="A2435" s="192">
        <v>110</v>
      </c>
      <c r="B2435" s="192">
        <v>15</v>
      </c>
      <c r="C2435" s="192">
        <v>1</v>
      </c>
      <c r="D2435" s="67"/>
    </row>
    <row r="2436" spans="1:4">
      <c r="A2436" s="192">
        <v>110</v>
      </c>
      <c r="B2436" s="192">
        <v>25</v>
      </c>
      <c r="C2436" s="192">
        <v>1</v>
      </c>
      <c r="D2436" s="67"/>
    </row>
    <row r="2437" spans="1:4">
      <c r="A2437" s="192">
        <v>110</v>
      </c>
      <c r="B2437" s="192">
        <v>50</v>
      </c>
      <c r="C2437" s="192">
        <v>1</v>
      </c>
      <c r="D2437" s="67"/>
    </row>
    <row r="2438" spans="1:4">
      <c r="A2438" s="192">
        <v>110</v>
      </c>
      <c r="B2438" s="192">
        <v>75</v>
      </c>
      <c r="C2438" s="192">
        <v>1</v>
      </c>
      <c r="D2438" s="67"/>
    </row>
    <row r="2439" spans="1:4">
      <c r="A2439" s="192">
        <v>110</v>
      </c>
      <c r="B2439" s="192">
        <v>100</v>
      </c>
      <c r="C2439" s="192">
        <v>1</v>
      </c>
      <c r="D2439" s="67"/>
    </row>
    <row r="2440" spans="1:4">
      <c r="A2440" s="192">
        <v>111</v>
      </c>
      <c r="B2440" s="192">
        <v>15</v>
      </c>
      <c r="C2440" s="192">
        <v>1</v>
      </c>
      <c r="D2440" s="67"/>
    </row>
    <row r="2441" spans="1:4">
      <c r="A2441" s="192">
        <v>111</v>
      </c>
      <c r="B2441" s="192">
        <v>25</v>
      </c>
      <c r="C2441" s="192">
        <v>1</v>
      </c>
      <c r="D2441" s="67"/>
    </row>
    <row r="2442" spans="1:4">
      <c r="A2442" s="192">
        <v>111</v>
      </c>
      <c r="B2442" s="192">
        <v>50</v>
      </c>
      <c r="C2442" s="192">
        <v>1</v>
      </c>
      <c r="D2442" s="67"/>
    </row>
    <row r="2443" spans="1:4">
      <c r="A2443" s="192">
        <v>111</v>
      </c>
      <c r="B2443" s="192">
        <v>75</v>
      </c>
      <c r="C2443" s="192">
        <v>1</v>
      </c>
      <c r="D2443" s="67"/>
    </row>
    <row r="2444" spans="1:4">
      <c r="A2444" s="192">
        <v>111</v>
      </c>
      <c r="B2444" s="192">
        <v>100</v>
      </c>
      <c r="C2444" s="192">
        <v>1</v>
      </c>
      <c r="D2444" s="67"/>
    </row>
    <row r="2445" spans="1:4">
      <c r="A2445" s="192">
        <v>112</v>
      </c>
      <c r="B2445" s="192">
        <v>15</v>
      </c>
      <c r="C2445" s="192">
        <v>1</v>
      </c>
      <c r="D2445" s="67"/>
    </row>
    <row r="2446" spans="1:4">
      <c r="A2446" s="192">
        <v>112</v>
      </c>
      <c r="B2446" s="192">
        <v>25</v>
      </c>
      <c r="C2446" s="192">
        <v>1</v>
      </c>
      <c r="D2446" s="67"/>
    </row>
    <row r="2447" spans="1:4">
      <c r="A2447" s="192">
        <v>112</v>
      </c>
      <c r="B2447" s="192">
        <v>50</v>
      </c>
      <c r="C2447" s="192">
        <v>1</v>
      </c>
      <c r="D2447" s="67"/>
    </row>
    <row r="2448" spans="1:4">
      <c r="A2448" s="192">
        <v>112</v>
      </c>
      <c r="B2448" s="192">
        <v>75</v>
      </c>
      <c r="C2448" s="192">
        <v>1</v>
      </c>
      <c r="D2448" s="67"/>
    </row>
    <row r="2449" spans="1:4">
      <c r="A2449" s="192">
        <v>112</v>
      </c>
      <c r="B2449" s="192">
        <v>100</v>
      </c>
      <c r="C2449" s="192">
        <v>1</v>
      </c>
      <c r="D2449" s="67"/>
    </row>
    <row r="2450" spans="1:4">
      <c r="A2450" s="192">
        <v>113</v>
      </c>
      <c r="B2450" s="192">
        <v>15</v>
      </c>
      <c r="C2450" s="192">
        <v>1</v>
      </c>
      <c r="D2450" s="67"/>
    </row>
    <row r="2451" spans="1:4">
      <c r="A2451" s="192">
        <v>113</v>
      </c>
      <c r="B2451" s="192">
        <v>25</v>
      </c>
      <c r="C2451" s="192">
        <v>1</v>
      </c>
      <c r="D2451" s="67"/>
    </row>
    <row r="2452" spans="1:4">
      <c r="A2452" s="192">
        <v>113</v>
      </c>
      <c r="B2452" s="192">
        <v>50</v>
      </c>
      <c r="C2452" s="192">
        <v>1</v>
      </c>
      <c r="D2452" s="67"/>
    </row>
    <row r="2453" spans="1:4">
      <c r="A2453" s="192">
        <v>113</v>
      </c>
      <c r="B2453" s="192">
        <v>75</v>
      </c>
      <c r="C2453" s="192">
        <v>1</v>
      </c>
      <c r="D2453" s="67"/>
    </row>
    <row r="2454" spans="1:4">
      <c r="A2454" s="192">
        <v>113</v>
      </c>
      <c r="B2454" s="192">
        <v>100</v>
      </c>
      <c r="C2454" s="192">
        <v>1</v>
      </c>
      <c r="D2454" s="67"/>
    </row>
    <row r="2455" spans="1:4">
      <c r="A2455" s="192">
        <v>114</v>
      </c>
      <c r="B2455" s="192">
        <v>15</v>
      </c>
      <c r="C2455" s="192">
        <v>1</v>
      </c>
      <c r="D2455" s="67"/>
    </row>
    <row r="2456" spans="1:4">
      <c r="A2456" s="192">
        <v>114</v>
      </c>
      <c r="B2456" s="192">
        <v>25</v>
      </c>
      <c r="C2456" s="192">
        <v>1</v>
      </c>
      <c r="D2456" s="67"/>
    </row>
    <row r="2457" spans="1:4">
      <c r="A2457" s="192">
        <v>114</v>
      </c>
      <c r="B2457" s="192">
        <v>50</v>
      </c>
      <c r="C2457" s="192">
        <v>1</v>
      </c>
      <c r="D2457" s="67"/>
    </row>
    <row r="2458" spans="1:4">
      <c r="A2458" s="192">
        <v>114</v>
      </c>
      <c r="B2458" s="192">
        <v>75</v>
      </c>
      <c r="C2458" s="192">
        <v>1</v>
      </c>
      <c r="D2458" s="67"/>
    </row>
    <row r="2459" spans="1:4">
      <c r="A2459" s="192">
        <v>114</v>
      </c>
      <c r="B2459" s="192">
        <v>100</v>
      </c>
      <c r="C2459" s="192">
        <v>1</v>
      </c>
      <c r="D2459" s="67"/>
    </row>
    <row r="2460" spans="1:4">
      <c r="A2460" s="192">
        <v>115</v>
      </c>
      <c r="B2460" s="192">
        <v>15</v>
      </c>
      <c r="C2460" s="192">
        <v>1</v>
      </c>
      <c r="D2460" s="67"/>
    </row>
    <row r="2461" spans="1:4">
      <c r="A2461" s="192">
        <v>115</v>
      </c>
      <c r="B2461" s="192">
        <v>25</v>
      </c>
      <c r="C2461" s="192">
        <v>1</v>
      </c>
      <c r="D2461" s="67"/>
    </row>
    <row r="2462" spans="1:4">
      <c r="A2462" s="192">
        <v>115</v>
      </c>
      <c r="B2462" s="192">
        <v>50</v>
      </c>
      <c r="C2462" s="192">
        <v>1</v>
      </c>
      <c r="D2462" s="67"/>
    </row>
    <row r="2463" spans="1:4">
      <c r="A2463" s="192">
        <v>115</v>
      </c>
      <c r="B2463" s="192">
        <v>75</v>
      </c>
      <c r="C2463" s="192">
        <v>1</v>
      </c>
      <c r="D2463" s="67"/>
    </row>
    <row r="2464" spans="1:4">
      <c r="A2464" s="192">
        <v>115</v>
      </c>
      <c r="B2464" s="192">
        <v>100</v>
      </c>
      <c r="C2464" s="192">
        <v>1</v>
      </c>
      <c r="D2464" s="67"/>
    </row>
    <row r="2465" spans="1:4">
      <c r="A2465" s="192">
        <v>116</v>
      </c>
      <c r="B2465" s="192">
        <v>15</v>
      </c>
      <c r="C2465" s="192">
        <v>1</v>
      </c>
      <c r="D2465" s="67"/>
    </row>
    <row r="2466" spans="1:4">
      <c r="A2466" s="192">
        <v>116</v>
      </c>
      <c r="B2466" s="192">
        <v>25</v>
      </c>
      <c r="C2466" s="192">
        <v>1</v>
      </c>
      <c r="D2466" s="67"/>
    </row>
    <row r="2467" spans="1:4">
      <c r="A2467" s="192">
        <v>116</v>
      </c>
      <c r="B2467" s="192">
        <v>50</v>
      </c>
      <c r="C2467" s="192">
        <v>1</v>
      </c>
      <c r="D2467" s="67"/>
    </row>
    <row r="2468" spans="1:4">
      <c r="A2468" s="192">
        <v>116</v>
      </c>
      <c r="B2468" s="192">
        <v>75</v>
      </c>
      <c r="C2468" s="192">
        <v>1</v>
      </c>
      <c r="D2468" s="67"/>
    </row>
    <row r="2469" spans="1:4">
      <c r="A2469" s="192">
        <v>116</v>
      </c>
      <c r="B2469" s="192">
        <v>100</v>
      </c>
      <c r="C2469" s="192">
        <v>1</v>
      </c>
      <c r="D2469" s="67"/>
    </row>
    <row r="2470" spans="1:4">
      <c r="A2470" s="192">
        <v>117</v>
      </c>
      <c r="B2470" s="192">
        <v>15</v>
      </c>
      <c r="C2470" s="192">
        <v>1</v>
      </c>
      <c r="D2470" s="67"/>
    </row>
    <row r="2471" spans="1:4">
      <c r="A2471" s="192">
        <v>117</v>
      </c>
      <c r="B2471" s="192">
        <v>25</v>
      </c>
      <c r="C2471" s="192">
        <v>1</v>
      </c>
      <c r="D2471" s="67"/>
    </row>
    <row r="2472" spans="1:4">
      <c r="A2472" s="192">
        <v>117</v>
      </c>
      <c r="B2472" s="192">
        <v>50</v>
      </c>
      <c r="C2472" s="192">
        <v>1</v>
      </c>
      <c r="D2472" s="67"/>
    </row>
    <row r="2473" spans="1:4">
      <c r="A2473" s="192">
        <v>117</v>
      </c>
      <c r="B2473" s="192">
        <v>75</v>
      </c>
      <c r="C2473" s="192">
        <v>1</v>
      </c>
      <c r="D2473" s="67"/>
    </row>
    <row r="2474" spans="1:4">
      <c r="A2474" s="192">
        <v>117</v>
      </c>
      <c r="B2474" s="192">
        <v>100</v>
      </c>
      <c r="C2474" s="192">
        <v>1</v>
      </c>
      <c r="D2474" s="67"/>
    </row>
    <row r="2475" spans="1:4">
      <c r="A2475" s="192">
        <v>118</v>
      </c>
      <c r="B2475" s="192">
        <v>15</v>
      </c>
      <c r="C2475" s="192">
        <v>1</v>
      </c>
      <c r="D2475" s="67"/>
    </row>
    <row r="2476" spans="1:4">
      <c r="A2476" s="192">
        <v>118</v>
      </c>
      <c r="B2476" s="192">
        <v>25</v>
      </c>
      <c r="C2476" s="192">
        <v>1</v>
      </c>
      <c r="D2476" s="67"/>
    </row>
    <row r="2477" spans="1:4">
      <c r="A2477" s="192">
        <v>118</v>
      </c>
      <c r="B2477" s="192">
        <v>50</v>
      </c>
      <c r="C2477" s="192">
        <v>1</v>
      </c>
      <c r="D2477" s="67"/>
    </row>
    <row r="2478" spans="1:4">
      <c r="A2478" s="192">
        <v>118</v>
      </c>
      <c r="B2478" s="192">
        <v>75</v>
      </c>
      <c r="C2478" s="192">
        <v>1</v>
      </c>
      <c r="D2478" s="67"/>
    </row>
    <row r="2479" spans="1:4">
      <c r="A2479" s="192">
        <v>118</v>
      </c>
      <c r="B2479" s="192">
        <v>100</v>
      </c>
      <c r="C2479" s="192">
        <v>1</v>
      </c>
      <c r="D2479" s="67"/>
    </row>
    <row r="2480" spans="1:4">
      <c r="A2480" s="192">
        <v>119</v>
      </c>
      <c r="B2480" s="192">
        <v>15</v>
      </c>
      <c r="C2480" s="192">
        <v>1</v>
      </c>
      <c r="D2480" s="67"/>
    </row>
    <row r="2481" spans="1:4">
      <c r="A2481" s="192">
        <v>119</v>
      </c>
      <c r="B2481" s="192">
        <v>25</v>
      </c>
      <c r="C2481" s="192">
        <v>1</v>
      </c>
      <c r="D2481" s="67"/>
    </row>
    <row r="2482" spans="1:4">
      <c r="A2482" s="192">
        <v>119</v>
      </c>
      <c r="B2482" s="192">
        <v>50</v>
      </c>
      <c r="C2482" s="192">
        <v>1</v>
      </c>
      <c r="D2482" s="67"/>
    </row>
    <row r="2483" spans="1:4">
      <c r="A2483" s="192">
        <v>119</v>
      </c>
      <c r="B2483" s="192">
        <v>75</v>
      </c>
      <c r="C2483" s="192">
        <v>1</v>
      </c>
      <c r="D2483" s="67"/>
    </row>
    <row r="2484" spans="1:4">
      <c r="A2484" s="192">
        <v>119</v>
      </c>
      <c r="B2484" s="192">
        <v>100</v>
      </c>
      <c r="C2484" s="192">
        <v>1</v>
      </c>
      <c r="D2484" s="67"/>
    </row>
    <row r="2485" spans="1:4">
      <c r="A2485" s="192">
        <v>120</v>
      </c>
      <c r="B2485" s="192">
        <v>15</v>
      </c>
      <c r="C2485" s="192">
        <v>1</v>
      </c>
      <c r="D2485" s="67"/>
    </row>
    <row r="2486" spans="1:4">
      <c r="A2486" s="192">
        <v>120</v>
      </c>
      <c r="B2486" s="192">
        <v>25</v>
      </c>
      <c r="C2486" s="192">
        <v>1</v>
      </c>
      <c r="D2486" s="67"/>
    </row>
    <row r="2487" spans="1:4">
      <c r="A2487" s="192">
        <v>120</v>
      </c>
      <c r="B2487" s="192">
        <v>50</v>
      </c>
      <c r="C2487" s="192">
        <v>1</v>
      </c>
      <c r="D2487" s="67"/>
    </row>
    <row r="2488" spans="1:4">
      <c r="A2488" s="192">
        <v>120</v>
      </c>
      <c r="B2488" s="192">
        <v>75</v>
      </c>
      <c r="C2488" s="192">
        <v>1</v>
      </c>
      <c r="D2488" s="67"/>
    </row>
    <row r="2489" spans="1:4">
      <c r="A2489" s="192">
        <v>120</v>
      </c>
      <c r="B2489" s="192">
        <v>100</v>
      </c>
      <c r="C2489" s="192">
        <v>1</v>
      </c>
      <c r="D2489" s="67"/>
    </row>
    <row r="2490" spans="1:4">
      <c r="A2490" s="192">
        <v>121</v>
      </c>
      <c r="B2490" s="192">
        <v>15</v>
      </c>
      <c r="C2490" s="192">
        <v>1</v>
      </c>
      <c r="D2490" s="67"/>
    </row>
    <row r="2491" spans="1:4">
      <c r="A2491" s="192">
        <v>121</v>
      </c>
      <c r="B2491" s="192">
        <v>25</v>
      </c>
      <c r="C2491" s="192">
        <v>1</v>
      </c>
      <c r="D2491" s="67"/>
    </row>
    <row r="2492" spans="1:4">
      <c r="A2492" s="192">
        <v>121</v>
      </c>
      <c r="B2492" s="192">
        <v>50</v>
      </c>
      <c r="C2492" s="192">
        <v>1</v>
      </c>
      <c r="D2492" s="67"/>
    </row>
    <row r="2493" spans="1:4">
      <c r="A2493" s="192">
        <v>121</v>
      </c>
      <c r="B2493" s="192">
        <v>75</v>
      </c>
      <c r="C2493" s="192">
        <v>1</v>
      </c>
      <c r="D2493" s="67"/>
    </row>
    <row r="2494" spans="1:4">
      <c r="A2494" s="192">
        <v>121</v>
      </c>
      <c r="B2494" s="192">
        <v>100</v>
      </c>
      <c r="C2494" s="192">
        <v>1</v>
      </c>
      <c r="D2494" s="67"/>
    </row>
    <row r="2495" spans="1:4">
      <c r="A2495" s="192">
        <v>122</v>
      </c>
      <c r="B2495" s="192">
        <v>15</v>
      </c>
      <c r="C2495" s="192">
        <v>1</v>
      </c>
      <c r="D2495" s="67"/>
    </row>
    <row r="2496" spans="1:4">
      <c r="A2496" s="192">
        <v>122</v>
      </c>
      <c r="B2496" s="192">
        <v>25</v>
      </c>
      <c r="C2496" s="192">
        <v>1</v>
      </c>
      <c r="D2496" s="67"/>
    </row>
    <row r="2497" spans="1:4">
      <c r="A2497" s="192">
        <v>122</v>
      </c>
      <c r="B2497" s="192">
        <v>50</v>
      </c>
      <c r="C2497" s="192">
        <v>1</v>
      </c>
      <c r="D2497" s="67"/>
    </row>
    <row r="2498" spans="1:4">
      <c r="A2498" s="192">
        <v>122</v>
      </c>
      <c r="B2498" s="192">
        <v>75</v>
      </c>
      <c r="C2498" s="192">
        <v>1</v>
      </c>
      <c r="D2498" s="67"/>
    </row>
    <row r="2499" spans="1:4">
      <c r="A2499" s="192">
        <v>122</v>
      </c>
      <c r="B2499" s="192">
        <v>100</v>
      </c>
      <c r="C2499" s="192">
        <v>1</v>
      </c>
      <c r="D2499" s="67"/>
    </row>
    <row r="2500" spans="1:4">
      <c r="A2500" s="192">
        <v>123</v>
      </c>
      <c r="B2500" s="192">
        <v>15</v>
      </c>
      <c r="C2500" s="192">
        <v>1</v>
      </c>
      <c r="D2500" s="67"/>
    </row>
    <row r="2501" spans="1:4">
      <c r="A2501" s="192">
        <v>123</v>
      </c>
      <c r="B2501" s="192">
        <v>25</v>
      </c>
      <c r="C2501" s="192">
        <v>1</v>
      </c>
      <c r="D2501" s="67"/>
    </row>
    <row r="2502" spans="1:4">
      <c r="A2502" s="192">
        <v>123</v>
      </c>
      <c r="B2502" s="192">
        <v>50</v>
      </c>
      <c r="C2502" s="192">
        <v>1</v>
      </c>
      <c r="D2502" s="67"/>
    </row>
    <row r="2503" spans="1:4">
      <c r="A2503" s="192">
        <v>123</v>
      </c>
      <c r="B2503" s="192">
        <v>75</v>
      </c>
      <c r="C2503" s="192">
        <v>1</v>
      </c>
      <c r="D2503" s="67"/>
    </row>
    <row r="2504" spans="1:4">
      <c r="A2504" s="192">
        <v>123</v>
      </c>
      <c r="B2504" s="192">
        <v>100</v>
      </c>
      <c r="C2504" s="192">
        <v>1</v>
      </c>
      <c r="D2504" s="67"/>
    </row>
    <row r="2505" spans="1:4">
      <c r="A2505" s="192">
        <v>124</v>
      </c>
      <c r="B2505" s="192">
        <v>15</v>
      </c>
      <c r="C2505" s="192">
        <v>1</v>
      </c>
      <c r="D2505" s="67"/>
    </row>
    <row r="2506" spans="1:4">
      <c r="A2506" s="192">
        <v>124</v>
      </c>
      <c r="B2506" s="192">
        <v>25</v>
      </c>
      <c r="C2506" s="192">
        <v>1</v>
      </c>
      <c r="D2506" s="67"/>
    </row>
    <row r="2507" spans="1:4">
      <c r="A2507" s="192">
        <v>124</v>
      </c>
      <c r="B2507" s="192">
        <v>50</v>
      </c>
      <c r="C2507" s="192">
        <v>1</v>
      </c>
      <c r="D2507" s="67"/>
    </row>
    <row r="2508" spans="1:4">
      <c r="A2508" s="192">
        <v>124</v>
      </c>
      <c r="B2508" s="192">
        <v>75</v>
      </c>
      <c r="C2508" s="192">
        <v>1</v>
      </c>
      <c r="D2508" s="67"/>
    </row>
    <row r="2509" spans="1:4">
      <c r="A2509" s="192">
        <v>124</v>
      </c>
      <c r="B2509" s="192">
        <v>100</v>
      </c>
      <c r="C2509" s="192">
        <v>1</v>
      </c>
      <c r="D2509" s="67"/>
    </row>
    <row r="2510" spans="1:4">
      <c r="A2510" s="192">
        <v>125</v>
      </c>
      <c r="B2510" s="192">
        <v>15</v>
      </c>
      <c r="C2510" s="192">
        <v>1</v>
      </c>
      <c r="D2510" s="67"/>
    </row>
    <row r="2511" spans="1:4">
      <c r="A2511" s="192">
        <v>125</v>
      </c>
      <c r="B2511" s="192">
        <v>25</v>
      </c>
      <c r="C2511" s="192">
        <v>1</v>
      </c>
      <c r="D2511" s="67"/>
    </row>
    <row r="2512" spans="1:4">
      <c r="A2512" s="192">
        <v>125</v>
      </c>
      <c r="B2512" s="192">
        <v>50</v>
      </c>
      <c r="C2512" s="192">
        <v>1</v>
      </c>
      <c r="D2512" s="67"/>
    </row>
    <row r="2513" spans="1:4">
      <c r="A2513" s="192">
        <v>125</v>
      </c>
      <c r="B2513" s="192">
        <v>75</v>
      </c>
      <c r="C2513" s="192">
        <v>1</v>
      </c>
      <c r="D2513" s="67"/>
    </row>
    <row r="2514" spans="1:4">
      <c r="A2514" s="192">
        <v>125</v>
      </c>
      <c r="B2514" s="192">
        <v>100</v>
      </c>
      <c r="C2514" s="192">
        <v>1</v>
      </c>
      <c r="D2514" s="67"/>
    </row>
    <row r="2515" spans="1:4">
      <c r="A2515" s="192">
        <v>126</v>
      </c>
      <c r="B2515" s="192">
        <v>15</v>
      </c>
      <c r="C2515" s="192">
        <v>1</v>
      </c>
      <c r="D2515" s="67"/>
    </row>
    <row r="2516" spans="1:4">
      <c r="A2516" s="192">
        <v>126</v>
      </c>
      <c r="B2516" s="192">
        <v>25</v>
      </c>
      <c r="C2516" s="192">
        <v>1</v>
      </c>
      <c r="D2516" s="67"/>
    </row>
    <row r="2517" spans="1:4">
      <c r="A2517" s="192">
        <v>126</v>
      </c>
      <c r="B2517" s="192">
        <v>50</v>
      </c>
      <c r="C2517" s="192">
        <v>1</v>
      </c>
      <c r="D2517" s="67"/>
    </row>
    <row r="2518" spans="1:4">
      <c r="A2518" s="192">
        <v>126</v>
      </c>
      <c r="B2518" s="192">
        <v>75</v>
      </c>
      <c r="C2518" s="192">
        <v>1</v>
      </c>
      <c r="D2518" s="67"/>
    </row>
    <row r="2519" spans="1:4">
      <c r="A2519" s="192">
        <v>126</v>
      </c>
      <c r="B2519" s="192">
        <v>100</v>
      </c>
      <c r="C2519" s="192">
        <v>1</v>
      </c>
      <c r="D2519" s="67"/>
    </row>
    <row r="2520" spans="1:4">
      <c r="A2520" s="192">
        <v>127</v>
      </c>
      <c r="B2520" s="192">
        <v>15</v>
      </c>
      <c r="C2520" s="192">
        <v>1</v>
      </c>
      <c r="D2520" s="67"/>
    </row>
    <row r="2521" spans="1:4">
      <c r="A2521" s="192">
        <v>127</v>
      </c>
      <c r="B2521" s="192">
        <v>25</v>
      </c>
      <c r="C2521" s="192">
        <v>1</v>
      </c>
      <c r="D2521" s="67"/>
    </row>
    <row r="2522" spans="1:4">
      <c r="A2522" s="192">
        <v>127</v>
      </c>
      <c r="B2522" s="192">
        <v>50</v>
      </c>
      <c r="C2522" s="192">
        <v>1</v>
      </c>
      <c r="D2522" s="67"/>
    </row>
    <row r="2523" spans="1:4">
      <c r="A2523" s="192">
        <v>127</v>
      </c>
      <c r="B2523" s="192">
        <v>75</v>
      </c>
      <c r="C2523" s="192">
        <v>1</v>
      </c>
      <c r="D2523" s="67"/>
    </row>
    <row r="2524" spans="1:4">
      <c r="A2524" s="192">
        <v>127</v>
      </c>
      <c r="B2524" s="192">
        <v>100</v>
      </c>
      <c r="C2524" s="192">
        <v>1</v>
      </c>
      <c r="D2524" s="67"/>
    </row>
    <row r="2525" spans="1:4">
      <c r="A2525" s="192">
        <v>128</v>
      </c>
      <c r="B2525" s="192">
        <v>15</v>
      </c>
      <c r="C2525" s="192">
        <v>1</v>
      </c>
      <c r="D2525" s="67"/>
    </row>
    <row r="2526" spans="1:4">
      <c r="A2526" s="192">
        <v>128</v>
      </c>
      <c r="B2526" s="192">
        <v>25</v>
      </c>
      <c r="C2526" s="192">
        <v>1</v>
      </c>
      <c r="D2526" s="67"/>
    </row>
    <row r="2527" spans="1:4">
      <c r="A2527" s="192">
        <v>128</v>
      </c>
      <c r="B2527" s="192">
        <v>50</v>
      </c>
      <c r="C2527" s="192">
        <v>1</v>
      </c>
      <c r="D2527" s="67"/>
    </row>
    <row r="2528" spans="1:4">
      <c r="A2528" s="192">
        <v>128</v>
      </c>
      <c r="B2528" s="192">
        <v>75</v>
      </c>
      <c r="C2528" s="192">
        <v>1</v>
      </c>
      <c r="D2528" s="67"/>
    </row>
    <row r="2529" spans="1:4">
      <c r="A2529" s="192">
        <v>128</v>
      </c>
      <c r="B2529" s="192">
        <v>100</v>
      </c>
      <c r="C2529" s="192">
        <v>1</v>
      </c>
      <c r="D2529" s="67"/>
    </row>
    <row r="2530" spans="1:4">
      <c r="A2530" s="192">
        <v>129</v>
      </c>
      <c r="B2530" s="192">
        <v>15</v>
      </c>
      <c r="C2530" s="192">
        <v>1</v>
      </c>
      <c r="D2530" s="67"/>
    </row>
    <row r="2531" spans="1:4">
      <c r="A2531" s="192">
        <v>129</v>
      </c>
      <c r="B2531" s="192">
        <v>25</v>
      </c>
      <c r="C2531" s="192">
        <v>1</v>
      </c>
      <c r="D2531" s="67"/>
    </row>
    <row r="2532" spans="1:4">
      <c r="A2532" s="192">
        <v>129</v>
      </c>
      <c r="B2532" s="192">
        <v>50</v>
      </c>
      <c r="C2532" s="192">
        <v>1</v>
      </c>
      <c r="D2532" s="67"/>
    </row>
    <row r="2533" spans="1:4">
      <c r="A2533" s="192">
        <v>129</v>
      </c>
      <c r="B2533" s="192">
        <v>75</v>
      </c>
      <c r="C2533" s="192">
        <v>1</v>
      </c>
      <c r="D2533" s="67"/>
    </row>
    <row r="2534" spans="1:4">
      <c r="A2534" s="192">
        <v>129</v>
      </c>
      <c r="B2534" s="192">
        <v>100</v>
      </c>
      <c r="C2534" s="192">
        <v>1</v>
      </c>
      <c r="D2534" s="67"/>
    </row>
    <row r="2535" spans="1:4">
      <c r="A2535" s="192">
        <v>130</v>
      </c>
      <c r="B2535" s="192">
        <v>15</v>
      </c>
      <c r="C2535" s="192">
        <v>1</v>
      </c>
      <c r="D2535" s="67"/>
    </row>
    <row r="2536" spans="1:4">
      <c r="A2536" s="192">
        <v>130</v>
      </c>
      <c r="B2536" s="192">
        <v>25</v>
      </c>
      <c r="C2536" s="192">
        <v>1</v>
      </c>
      <c r="D2536" s="67"/>
    </row>
    <row r="2537" spans="1:4">
      <c r="A2537" s="192">
        <v>130</v>
      </c>
      <c r="B2537" s="192">
        <v>50</v>
      </c>
      <c r="C2537" s="192">
        <v>1</v>
      </c>
      <c r="D2537" s="67"/>
    </row>
    <row r="2538" spans="1:4">
      <c r="A2538" s="192">
        <v>130</v>
      </c>
      <c r="B2538" s="192">
        <v>75</v>
      </c>
      <c r="C2538" s="192">
        <v>1</v>
      </c>
      <c r="D2538" s="67"/>
    </row>
    <row r="2539" spans="1:4">
      <c r="A2539" s="192">
        <v>130</v>
      </c>
      <c r="B2539" s="192">
        <v>100</v>
      </c>
      <c r="C2539" s="192">
        <v>1</v>
      </c>
      <c r="D2539" s="67"/>
    </row>
    <row r="2540" spans="1:4">
      <c r="A2540" s="192">
        <v>131</v>
      </c>
      <c r="B2540" s="192">
        <v>15</v>
      </c>
      <c r="C2540" s="192">
        <v>1</v>
      </c>
      <c r="D2540" s="57"/>
    </row>
    <row r="2541" spans="1:4">
      <c r="A2541" s="192">
        <v>131</v>
      </c>
      <c r="B2541" s="192">
        <v>25</v>
      </c>
      <c r="C2541" s="192">
        <v>1</v>
      </c>
      <c r="D2541" s="57"/>
    </row>
    <row r="2542" spans="1:4">
      <c r="A2542" s="192">
        <v>131</v>
      </c>
      <c r="B2542" s="192">
        <v>50</v>
      </c>
      <c r="C2542" s="192">
        <v>1</v>
      </c>
      <c r="D2542" s="57"/>
    </row>
    <row r="2543" spans="1:4">
      <c r="A2543" s="192">
        <v>131</v>
      </c>
      <c r="B2543" s="192">
        <v>75</v>
      </c>
      <c r="C2543" s="192">
        <v>1</v>
      </c>
      <c r="D2543" s="67"/>
    </row>
    <row r="2544" spans="1:4">
      <c r="A2544" s="192">
        <v>131</v>
      </c>
      <c r="B2544" s="192">
        <v>100</v>
      </c>
      <c r="C2544" s="192">
        <v>1</v>
      </c>
      <c r="D2544" s="67"/>
    </row>
    <row r="2545" spans="1:4">
      <c r="A2545" s="192">
        <v>132</v>
      </c>
      <c r="B2545" s="192">
        <v>15</v>
      </c>
      <c r="C2545" s="192">
        <v>1</v>
      </c>
      <c r="D2545" s="67"/>
    </row>
    <row r="2546" spans="1:4">
      <c r="A2546" s="192">
        <v>132</v>
      </c>
      <c r="B2546" s="192">
        <v>25</v>
      </c>
      <c r="C2546" s="192">
        <v>1</v>
      </c>
      <c r="D2546" s="67"/>
    </row>
    <row r="2547" spans="1:4">
      <c r="A2547" s="192">
        <v>132</v>
      </c>
      <c r="B2547" s="192">
        <v>50</v>
      </c>
      <c r="C2547" s="192">
        <v>1</v>
      </c>
      <c r="D2547" s="67"/>
    </row>
    <row r="2548" spans="1:4">
      <c r="A2548" s="192">
        <v>132</v>
      </c>
      <c r="B2548" s="192">
        <v>75</v>
      </c>
      <c r="C2548" s="192">
        <v>1</v>
      </c>
      <c r="D2548" s="67"/>
    </row>
    <row r="2549" spans="1:4">
      <c r="A2549" s="192">
        <v>132</v>
      </c>
      <c r="B2549" s="192">
        <v>100</v>
      </c>
      <c r="C2549" s="192">
        <v>1</v>
      </c>
      <c r="D2549" s="67"/>
    </row>
    <row r="2550" spans="1:4">
      <c r="A2550" s="192">
        <v>133</v>
      </c>
      <c r="B2550" s="192">
        <v>15</v>
      </c>
      <c r="C2550" s="192">
        <v>1</v>
      </c>
      <c r="D2550" s="67"/>
    </row>
    <row r="2551" spans="1:4">
      <c r="A2551" s="192">
        <v>133</v>
      </c>
      <c r="B2551" s="192">
        <v>25</v>
      </c>
      <c r="C2551" s="192">
        <v>1</v>
      </c>
      <c r="D2551" s="67"/>
    </row>
    <row r="2552" spans="1:4">
      <c r="A2552" s="192">
        <v>133</v>
      </c>
      <c r="B2552" s="192">
        <v>50</v>
      </c>
      <c r="C2552" s="192">
        <v>1</v>
      </c>
      <c r="D2552" s="67"/>
    </row>
    <row r="2553" spans="1:4">
      <c r="A2553" s="192">
        <v>133</v>
      </c>
      <c r="B2553" s="192">
        <v>75</v>
      </c>
      <c r="C2553" s="192">
        <v>1</v>
      </c>
      <c r="D2553" s="67"/>
    </row>
    <row r="2554" spans="1:4">
      <c r="A2554" s="192">
        <v>133</v>
      </c>
      <c r="B2554" s="192">
        <v>100</v>
      </c>
      <c r="C2554" s="192">
        <v>1</v>
      </c>
      <c r="D2554" s="67"/>
    </row>
    <row r="2555" spans="1:4">
      <c r="A2555" s="192">
        <v>134</v>
      </c>
      <c r="B2555" s="192">
        <v>15</v>
      </c>
      <c r="C2555" s="192">
        <v>1</v>
      </c>
      <c r="D2555" s="67"/>
    </row>
    <row r="2556" spans="1:4">
      <c r="A2556" s="192">
        <v>134</v>
      </c>
      <c r="B2556" s="192">
        <v>25</v>
      </c>
      <c r="C2556" s="192">
        <v>1</v>
      </c>
      <c r="D2556" s="67"/>
    </row>
    <row r="2557" spans="1:4">
      <c r="A2557" s="192">
        <v>134</v>
      </c>
      <c r="B2557" s="192">
        <v>50</v>
      </c>
      <c r="C2557" s="192">
        <v>1</v>
      </c>
      <c r="D2557" s="67"/>
    </row>
    <row r="2558" spans="1:4">
      <c r="A2558" s="192">
        <v>134</v>
      </c>
      <c r="B2558" s="192">
        <v>75</v>
      </c>
      <c r="C2558" s="192">
        <v>1</v>
      </c>
      <c r="D2558" s="67"/>
    </row>
    <row r="2559" spans="1:4">
      <c r="A2559" s="192">
        <v>134</v>
      </c>
      <c r="B2559" s="192">
        <v>100</v>
      </c>
      <c r="C2559" s="192">
        <v>1</v>
      </c>
      <c r="D2559" s="67"/>
    </row>
    <row r="2560" spans="1:4">
      <c r="A2560" s="192">
        <v>135</v>
      </c>
      <c r="B2560" s="192">
        <v>15</v>
      </c>
      <c r="C2560" s="192">
        <v>1</v>
      </c>
      <c r="D2560" s="67"/>
    </row>
    <row r="2561" spans="1:4">
      <c r="A2561" s="192">
        <v>135</v>
      </c>
      <c r="B2561" s="192">
        <v>25</v>
      </c>
      <c r="C2561" s="192">
        <v>1</v>
      </c>
      <c r="D2561" s="67"/>
    </row>
    <row r="2562" spans="1:4">
      <c r="A2562" s="192">
        <v>135</v>
      </c>
      <c r="B2562" s="192">
        <v>50</v>
      </c>
      <c r="C2562" s="192">
        <v>1</v>
      </c>
      <c r="D2562" s="67"/>
    </row>
    <row r="2563" spans="1:4">
      <c r="A2563" s="192">
        <v>135</v>
      </c>
      <c r="B2563" s="192">
        <v>75</v>
      </c>
      <c r="C2563" s="192">
        <v>1</v>
      </c>
      <c r="D2563" s="67"/>
    </row>
    <row r="2564" spans="1:4">
      <c r="A2564" s="192">
        <v>135</v>
      </c>
      <c r="B2564" s="192">
        <v>100</v>
      </c>
      <c r="C2564" s="192">
        <v>1</v>
      </c>
      <c r="D2564" s="67"/>
    </row>
    <row r="2565" spans="1:4">
      <c r="A2565" s="192">
        <v>136</v>
      </c>
      <c r="B2565" s="192">
        <v>15</v>
      </c>
      <c r="C2565" s="192">
        <v>1</v>
      </c>
      <c r="D2565" s="67"/>
    </row>
    <row r="2566" spans="1:4">
      <c r="A2566" s="192">
        <v>136</v>
      </c>
      <c r="B2566" s="192">
        <v>25</v>
      </c>
      <c r="C2566" s="192">
        <v>1</v>
      </c>
      <c r="D2566" s="67"/>
    </row>
    <row r="2567" spans="1:4">
      <c r="A2567" s="192">
        <v>136</v>
      </c>
      <c r="B2567" s="192">
        <v>50</v>
      </c>
      <c r="C2567" s="192">
        <v>1</v>
      </c>
      <c r="D2567" s="67"/>
    </row>
    <row r="2568" spans="1:4">
      <c r="A2568" s="192">
        <v>136</v>
      </c>
      <c r="B2568" s="192">
        <v>75</v>
      </c>
      <c r="C2568" s="192">
        <v>1</v>
      </c>
      <c r="D2568" s="67"/>
    </row>
    <row r="2569" spans="1:4">
      <c r="A2569" s="192">
        <v>136</v>
      </c>
      <c r="B2569" s="192">
        <v>100</v>
      </c>
      <c r="C2569" s="192">
        <v>1</v>
      </c>
      <c r="D2569" s="67"/>
    </row>
    <row r="2570" spans="1:4">
      <c r="A2570" s="192">
        <v>137</v>
      </c>
      <c r="B2570" s="192">
        <v>15</v>
      </c>
      <c r="C2570" s="192">
        <v>1</v>
      </c>
      <c r="D2570" s="67"/>
    </row>
    <row r="2571" spans="1:4">
      <c r="A2571" s="192">
        <v>137</v>
      </c>
      <c r="B2571" s="192">
        <v>25</v>
      </c>
      <c r="C2571" s="192">
        <v>1</v>
      </c>
      <c r="D2571" s="67"/>
    </row>
    <row r="2572" spans="1:4">
      <c r="A2572" s="192">
        <v>137</v>
      </c>
      <c r="B2572" s="192">
        <v>50</v>
      </c>
      <c r="C2572" s="192">
        <v>1</v>
      </c>
      <c r="D2572" s="67"/>
    </row>
    <row r="2573" spans="1:4">
      <c r="A2573" s="192">
        <v>137</v>
      </c>
      <c r="B2573" s="192">
        <v>75</v>
      </c>
      <c r="C2573" s="192">
        <v>1</v>
      </c>
      <c r="D2573" s="67"/>
    </row>
    <row r="2574" spans="1:4">
      <c r="A2574" s="192">
        <v>137</v>
      </c>
      <c r="B2574" s="192">
        <v>100</v>
      </c>
      <c r="C2574" s="192">
        <v>1</v>
      </c>
      <c r="D2574" s="67"/>
    </row>
    <row r="2575" spans="1:4">
      <c r="A2575" s="192">
        <v>138</v>
      </c>
      <c r="B2575" s="192">
        <v>15</v>
      </c>
      <c r="C2575" s="192">
        <v>1</v>
      </c>
      <c r="D2575" s="67"/>
    </row>
    <row r="2576" spans="1:4">
      <c r="A2576" s="192">
        <v>138</v>
      </c>
      <c r="B2576" s="192">
        <v>25</v>
      </c>
      <c r="C2576" s="192">
        <v>1</v>
      </c>
      <c r="D2576" s="67"/>
    </row>
    <row r="2577" spans="1:4">
      <c r="A2577" s="192">
        <v>138</v>
      </c>
      <c r="B2577" s="192">
        <v>50</v>
      </c>
      <c r="C2577" s="192">
        <v>1</v>
      </c>
      <c r="D2577" s="67"/>
    </row>
    <row r="2578" spans="1:4">
      <c r="A2578" s="192">
        <v>138</v>
      </c>
      <c r="B2578" s="192">
        <v>75</v>
      </c>
      <c r="C2578" s="192">
        <v>1</v>
      </c>
      <c r="D2578" s="67"/>
    </row>
    <row r="2579" spans="1:4">
      <c r="A2579" s="192">
        <v>138</v>
      </c>
      <c r="B2579" s="192">
        <v>100</v>
      </c>
      <c r="C2579" s="192">
        <v>1</v>
      </c>
      <c r="D2579" s="67"/>
    </row>
    <row r="2580" spans="1:4">
      <c r="A2580" s="192">
        <v>139</v>
      </c>
      <c r="B2580" s="192">
        <v>15</v>
      </c>
      <c r="C2580" s="192">
        <v>1</v>
      </c>
      <c r="D2580" s="67"/>
    </row>
    <row r="2581" spans="1:4">
      <c r="A2581" s="192">
        <v>139</v>
      </c>
      <c r="B2581" s="192">
        <v>25</v>
      </c>
      <c r="C2581" s="192">
        <v>1</v>
      </c>
      <c r="D2581" s="67"/>
    </row>
    <row r="2582" spans="1:4">
      <c r="A2582" s="192">
        <v>139</v>
      </c>
      <c r="B2582" s="192">
        <v>50</v>
      </c>
      <c r="C2582" s="192">
        <v>1</v>
      </c>
      <c r="D2582" s="67"/>
    </row>
    <row r="2583" spans="1:4">
      <c r="A2583" s="192">
        <v>139</v>
      </c>
      <c r="B2583" s="192">
        <v>75</v>
      </c>
      <c r="C2583" s="192">
        <v>1</v>
      </c>
      <c r="D2583" s="67"/>
    </row>
    <row r="2584" spans="1:4">
      <c r="A2584" s="192">
        <v>139</v>
      </c>
      <c r="B2584" s="192">
        <v>100</v>
      </c>
      <c r="C2584" s="192">
        <v>1</v>
      </c>
      <c r="D2584" s="67"/>
    </row>
    <row r="2585" spans="1:4">
      <c r="A2585" s="192">
        <v>140</v>
      </c>
      <c r="B2585" s="192">
        <v>15</v>
      </c>
      <c r="C2585" s="192">
        <v>1</v>
      </c>
      <c r="D2585" s="67"/>
    </row>
    <row r="2586" spans="1:4">
      <c r="A2586" s="192">
        <v>140</v>
      </c>
      <c r="B2586" s="192">
        <v>25</v>
      </c>
      <c r="C2586" s="192">
        <v>1</v>
      </c>
      <c r="D2586" s="67"/>
    </row>
    <row r="2587" spans="1:4">
      <c r="A2587" s="192">
        <v>140</v>
      </c>
      <c r="B2587" s="192">
        <v>50</v>
      </c>
      <c r="C2587" s="192">
        <v>1</v>
      </c>
      <c r="D2587" s="67"/>
    </row>
    <row r="2588" spans="1:4">
      <c r="A2588" s="192">
        <v>140</v>
      </c>
      <c r="B2588" s="192">
        <v>75</v>
      </c>
      <c r="C2588" s="192">
        <v>1</v>
      </c>
      <c r="D2588" s="67"/>
    </row>
    <row r="2589" spans="1:4">
      <c r="A2589" s="192">
        <v>140</v>
      </c>
      <c r="B2589" s="192">
        <v>100</v>
      </c>
      <c r="C2589" s="192">
        <v>1</v>
      </c>
      <c r="D2589" s="67"/>
    </row>
    <row r="2590" spans="1:4">
      <c r="A2590" s="192" t="s">
        <v>1</v>
      </c>
      <c r="B2590" s="192"/>
      <c r="C2590" s="192"/>
      <c r="D2590" s="67"/>
    </row>
    <row r="2591" spans="1:4">
      <c r="A2591" s="57"/>
      <c r="B2591" s="57"/>
      <c r="C2591" s="57"/>
      <c r="D2591" s="67"/>
    </row>
    <row r="2592" spans="1:4">
      <c r="A2592" s="57"/>
      <c r="B2592" s="57"/>
      <c r="C2592" s="57"/>
      <c r="D2592" s="67"/>
    </row>
    <row r="2593" spans="1:4">
      <c r="A2593" s="57"/>
      <c r="B2593" s="57"/>
      <c r="C2593" s="57"/>
      <c r="D2593" s="67"/>
    </row>
    <row r="2594" spans="1:4">
      <c r="A2594" s="193" t="s">
        <v>74</v>
      </c>
      <c r="B2594" s="192"/>
      <c r="C2594" s="192"/>
      <c r="D2594" s="67"/>
    </row>
    <row r="2595" spans="1:4">
      <c r="A2595" s="192">
        <v>0</v>
      </c>
      <c r="B2595" s="192">
        <v>15</v>
      </c>
      <c r="C2595" s="192">
        <v>1</v>
      </c>
      <c r="D2595" s="67"/>
    </row>
    <row r="2596" spans="1:4">
      <c r="A2596" s="192">
        <v>0</v>
      </c>
      <c r="B2596" s="192">
        <v>25</v>
      </c>
      <c r="C2596" s="192">
        <v>1</v>
      </c>
      <c r="D2596" s="67"/>
    </row>
    <row r="2597" spans="1:4">
      <c r="A2597" s="192">
        <v>0</v>
      </c>
      <c r="B2597" s="192">
        <v>50</v>
      </c>
      <c r="C2597" s="192">
        <v>1</v>
      </c>
      <c r="D2597" s="67"/>
    </row>
    <row r="2598" spans="1:4">
      <c r="A2598" s="192">
        <v>0</v>
      </c>
      <c r="B2598" s="192">
        <v>75</v>
      </c>
      <c r="C2598" s="192">
        <v>1</v>
      </c>
      <c r="D2598" s="67"/>
    </row>
    <row r="2599" spans="1:4">
      <c r="A2599" s="192">
        <v>0</v>
      </c>
      <c r="B2599" s="192">
        <v>100</v>
      </c>
      <c r="C2599" s="192">
        <v>1</v>
      </c>
      <c r="D2599" s="67"/>
    </row>
    <row r="2600" spans="1:4">
      <c r="A2600" s="192">
        <v>1</v>
      </c>
      <c r="B2600" s="192">
        <v>15</v>
      </c>
      <c r="C2600" s="192">
        <v>1</v>
      </c>
      <c r="D2600" s="67"/>
    </row>
    <row r="2601" spans="1:4">
      <c r="A2601" s="192">
        <v>1</v>
      </c>
      <c r="B2601" s="192">
        <v>25</v>
      </c>
      <c r="C2601" s="192">
        <v>1</v>
      </c>
      <c r="D2601" s="67"/>
    </row>
    <row r="2602" spans="1:4">
      <c r="A2602" s="192">
        <v>1</v>
      </c>
      <c r="B2602" s="192">
        <v>50</v>
      </c>
      <c r="C2602" s="192">
        <v>1</v>
      </c>
      <c r="D2602" s="67"/>
    </row>
    <row r="2603" spans="1:4">
      <c r="A2603" s="192">
        <v>1</v>
      </c>
      <c r="B2603" s="192">
        <v>75</v>
      </c>
      <c r="C2603" s="192">
        <v>1</v>
      </c>
      <c r="D2603" s="67"/>
    </row>
    <row r="2604" spans="1:4">
      <c r="A2604" s="192">
        <v>1</v>
      </c>
      <c r="B2604" s="192">
        <v>100</v>
      </c>
      <c r="C2604" s="192">
        <v>1</v>
      </c>
      <c r="D2604" s="67"/>
    </row>
    <row r="2605" spans="1:4">
      <c r="A2605" s="192">
        <v>2</v>
      </c>
      <c r="B2605" s="192">
        <v>15</v>
      </c>
      <c r="C2605" s="192">
        <v>1</v>
      </c>
      <c r="D2605" s="67"/>
    </row>
    <row r="2606" spans="1:4">
      <c r="A2606" s="192">
        <v>2</v>
      </c>
      <c r="B2606" s="192">
        <v>25</v>
      </c>
      <c r="C2606" s="192">
        <v>1</v>
      </c>
      <c r="D2606" s="67"/>
    </row>
    <row r="2607" spans="1:4">
      <c r="A2607" s="192">
        <v>2</v>
      </c>
      <c r="B2607" s="192">
        <v>50</v>
      </c>
      <c r="C2607" s="192">
        <v>1</v>
      </c>
      <c r="D2607" s="67"/>
    </row>
    <row r="2608" spans="1:4">
      <c r="A2608" s="192">
        <v>2</v>
      </c>
      <c r="B2608" s="192">
        <v>75</v>
      </c>
      <c r="C2608" s="192">
        <v>1</v>
      </c>
      <c r="D2608" s="67"/>
    </row>
    <row r="2609" spans="1:4">
      <c r="A2609" s="192">
        <v>2</v>
      </c>
      <c r="B2609" s="192">
        <v>100</v>
      </c>
      <c r="C2609" s="192">
        <v>1</v>
      </c>
      <c r="D2609" s="67"/>
    </row>
    <row r="2610" spans="1:4">
      <c r="A2610" s="192">
        <v>3</v>
      </c>
      <c r="B2610" s="192">
        <v>15</v>
      </c>
      <c r="C2610" s="192">
        <v>1</v>
      </c>
      <c r="D2610" s="67"/>
    </row>
    <row r="2611" spans="1:4">
      <c r="A2611" s="192">
        <v>3</v>
      </c>
      <c r="B2611" s="192">
        <v>25</v>
      </c>
      <c r="C2611" s="192">
        <v>1</v>
      </c>
      <c r="D2611" s="67"/>
    </row>
    <row r="2612" spans="1:4">
      <c r="A2612" s="192">
        <v>3</v>
      </c>
      <c r="B2612" s="192">
        <v>50</v>
      </c>
      <c r="C2612" s="192">
        <v>1</v>
      </c>
      <c r="D2612" s="67"/>
    </row>
    <row r="2613" spans="1:4">
      <c r="A2613" s="192">
        <v>3</v>
      </c>
      <c r="B2613" s="192">
        <v>75</v>
      </c>
      <c r="C2613" s="192">
        <v>1</v>
      </c>
      <c r="D2613" s="67"/>
    </row>
    <row r="2614" spans="1:4">
      <c r="A2614" s="192">
        <v>3</v>
      </c>
      <c r="B2614" s="192">
        <v>100</v>
      </c>
      <c r="C2614" s="192">
        <v>1</v>
      </c>
      <c r="D2614" s="67"/>
    </row>
    <row r="2615" spans="1:4">
      <c r="A2615" s="192">
        <v>4</v>
      </c>
      <c r="B2615" s="192">
        <v>15</v>
      </c>
      <c r="C2615" s="192">
        <v>1</v>
      </c>
      <c r="D2615" s="67"/>
    </row>
    <row r="2616" spans="1:4">
      <c r="A2616" s="192">
        <v>4</v>
      </c>
      <c r="B2616" s="192">
        <v>25</v>
      </c>
      <c r="C2616" s="192">
        <v>1</v>
      </c>
      <c r="D2616" s="67"/>
    </row>
    <row r="2617" spans="1:4">
      <c r="A2617" s="192">
        <v>4</v>
      </c>
      <c r="B2617" s="192">
        <v>50</v>
      </c>
      <c r="C2617" s="192">
        <v>1</v>
      </c>
      <c r="D2617" s="67"/>
    </row>
    <row r="2618" spans="1:4">
      <c r="A2618" s="192">
        <v>4</v>
      </c>
      <c r="B2618" s="192">
        <v>75</v>
      </c>
      <c r="C2618" s="192">
        <v>1</v>
      </c>
      <c r="D2618" s="67"/>
    </row>
    <row r="2619" spans="1:4">
      <c r="A2619" s="192">
        <v>4</v>
      </c>
      <c r="B2619" s="192">
        <v>100</v>
      </c>
      <c r="C2619" s="192">
        <v>1</v>
      </c>
      <c r="D2619" s="67"/>
    </row>
    <row r="2620" spans="1:4">
      <c r="A2620" s="192">
        <v>5</v>
      </c>
      <c r="B2620" s="192">
        <v>15</v>
      </c>
      <c r="C2620" s="192">
        <v>1</v>
      </c>
      <c r="D2620" s="67"/>
    </row>
    <row r="2621" spans="1:4">
      <c r="A2621" s="192">
        <v>5</v>
      </c>
      <c r="B2621" s="192">
        <v>25</v>
      </c>
      <c r="C2621" s="192">
        <v>1</v>
      </c>
      <c r="D2621" s="67"/>
    </row>
    <row r="2622" spans="1:4">
      <c r="A2622" s="192">
        <v>5</v>
      </c>
      <c r="B2622" s="192">
        <v>50</v>
      </c>
      <c r="C2622" s="192">
        <v>1</v>
      </c>
      <c r="D2622" s="67"/>
    </row>
    <row r="2623" spans="1:4">
      <c r="A2623" s="192">
        <v>5</v>
      </c>
      <c r="B2623" s="192">
        <v>75</v>
      </c>
      <c r="C2623" s="192">
        <v>1</v>
      </c>
      <c r="D2623" s="67"/>
    </row>
    <row r="2624" spans="1:4">
      <c r="A2624" s="192">
        <v>5</v>
      </c>
      <c r="B2624" s="192">
        <v>100</v>
      </c>
      <c r="C2624" s="192">
        <v>1</v>
      </c>
      <c r="D2624" s="67"/>
    </row>
    <row r="2625" spans="1:4">
      <c r="A2625" s="192">
        <v>6</v>
      </c>
      <c r="B2625" s="192">
        <v>15</v>
      </c>
      <c r="C2625" s="192">
        <v>1</v>
      </c>
      <c r="D2625" s="67"/>
    </row>
    <row r="2626" spans="1:4">
      <c r="A2626" s="192">
        <v>6</v>
      </c>
      <c r="B2626" s="192">
        <v>25</v>
      </c>
      <c r="C2626" s="192">
        <v>1</v>
      </c>
      <c r="D2626" s="67"/>
    </row>
    <row r="2627" spans="1:4">
      <c r="A2627" s="192">
        <v>6</v>
      </c>
      <c r="B2627" s="192">
        <v>50</v>
      </c>
      <c r="C2627" s="192">
        <v>1</v>
      </c>
      <c r="D2627" s="67"/>
    </row>
    <row r="2628" spans="1:4">
      <c r="A2628" s="192">
        <v>6</v>
      </c>
      <c r="B2628" s="192">
        <v>75</v>
      </c>
      <c r="C2628" s="192">
        <v>1</v>
      </c>
      <c r="D2628" s="67"/>
    </row>
    <row r="2629" spans="1:4">
      <c r="A2629" s="192">
        <v>6</v>
      </c>
      <c r="B2629" s="192">
        <v>100</v>
      </c>
      <c r="C2629" s="192">
        <v>1</v>
      </c>
      <c r="D2629" s="67"/>
    </row>
    <row r="2630" spans="1:4">
      <c r="A2630" s="192">
        <v>7</v>
      </c>
      <c r="B2630" s="192">
        <v>15</v>
      </c>
      <c r="C2630" s="192">
        <v>1</v>
      </c>
      <c r="D2630" s="67"/>
    </row>
    <row r="2631" spans="1:4">
      <c r="A2631" s="192">
        <v>7</v>
      </c>
      <c r="B2631" s="192">
        <v>25</v>
      </c>
      <c r="C2631" s="192">
        <v>1</v>
      </c>
      <c r="D2631" s="67"/>
    </row>
    <row r="2632" spans="1:4">
      <c r="A2632" s="192">
        <v>7</v>
      </c>
      <c r="B2632" s="192">
        <v>50</v>
      </c>
      <c r="C2632" s="192">
        <v>1</v>
      </c>
      <c r="D2632" s="67"/>
    </row>
    <row r="2633" spans="1:4">
      <c r="A2633" s="192">
        <v>7</v>
      </c>
      <c r="B2633" s="192">
        <v>75</v>
      </c>
      <c r="C2633" s="192">
        <v>1</v>
      </c>
      <c r="D2633" s="67"/>
    </row>
    <row r="2634" spans="1:4">
      <c r="A2634" s="192">
        <v>7</v>
      </c>
      <c r="B2634" s="192">
        <v>100</v>
      </c>
      <c r="C2634" s="192">
        <v>1</v>
      </c>
      <c r="D2634" s="67"/>
    </row>
    <row r="2635" spans="1:4">
      <c r="A2635" s="192">
        <v>8</v>
      </c>
      <c r="B2635" s="192">
        <v>15</v>
      </c>
      <c r="C2635" s="192">
        <v>1</v>
      </c>
      <c r="D2635" s="67"/>
    </row>
    <row r="2636" spans="1:4">
      <c r="A2636" s="192">
        <v>8</v>
      </c>
      <c r="B2636" s="192">
        <v>25</v>
      </c>
      <c r="C2636" s="192">
        <v>1</v>
      </c>
      <c r="D2636" s="67"/>
    </row>
    <row r="2637" spans="1:4">
      <c r="A2637" s="192">
        <v>8</v>
      </c>
      <c r="B2637" s="192">
        <v>50</v>
      </c>
      <c r="C2637" s="192">
        <v>1</v>
      </c>
      <c r="D2637" s="67"/>
    </row>
    <row r="2638" spans="1:4">
      <c r="A2638" s="192">
        <v>8</v>
      </c>
      <c r="B2638" s="192">
        <v>75</v>
      </c>
      <c r="C2638" s="192">
        <v>1</v>
      </c>
      <c r="D2638" s="67"/>
    </row>
    <row r="2639" spans="1:4">
      <c r="A2639" s="192">
        <v>8</v>
      </c>
      <c r="B2639" s="192">
        <v>100</v>
      </c>
      <c r="C2639" s="192">
        <v>1</v>
      </c>
      <c r="D2639" s="67"/>
    </row>
    <row r="2640" spans="1:4">
      <c r="A2640" s="192">
        <v>9</v>
      </c>
      <c r="B2640" s="192">
        <v>15</v>
      </c>
      <c r="C2640" s="192">
        <v>1</v>
      </c>
      <c r="D2640" s="67"/>
    </row>
    <row r="2641" spans="1:4">
      <c r="A2641" s="192">
        <v>9</v>
      </c>
      <c r="B2641" s="192">
        <v>25</v>
      </c>
      <c r="C2641" s="192">
        <v>1</v>
      </c>
      <c r="D2641" s="67"/>
    </row>
    <row r="2642" spans="1:4">
      <c r="A2642" s="192">
        <v>9</v>
      </c>
      <c r="B2642" s="192">
        <v>50</v>
      </c>
      <c r="C2642" s="192">
        <v>1</v>
      </c>
      <c r="D2642" s="67"/>
    </row>
    <row r="2643" spans="1:4">
      <c r="A2643" s="192">
        <v>9</v>
      </c>
      <c r="B2643" s="192">
        <v>75</v>
      </c>
      <c r="C2643" s="192">
        <v>1</v>
      </c>
      <c r="D2643" s="67"/>
    </row>
    <row r="2644" spans="1:4">
      <c r="A2644" s="192">
        <v>9</v>
      </c>
      <c r="B2644" s="192">
        <v>100</v>
      </c>
      <c r="C2644" s="192">
        <v>1</v>
      </c>
      <c r="D2644" s="67"/>
    </row>
    <row r="2645" spans="1:4">
      <c r="A2645" s="192">
        <v>10</v>
      </c>
      <c r="B2645" s="192">
        <v>15</v>
      </c>
      <c r="C2645" s="192">
        <v>1</v>
      </c>
      <c r="D2645" s="67"/>
    </row>
    <row r="2646" spans="1:4">
      <c r="A2646" s="192">
        <v>10</v>
      </c>
      <c r="B2646" s="192">
        <v>25</v>
      </c>
      <c r="C2646" s="192">
        <v>1</v>
      </c>
      <c r="D2646" s="67"/>
    </row>
    <row r="2647" spans="1:4">
      <c r="A2647" s="192">
        <v>10</v>
      </c>
      <c r="B2647" s="192">
        <v>50</v>
      </c>
      <c r="C2647" s="192">
        <v>1</v>
      </c>
      <c r="D2647" s="67"/>
    </row>
    <row r="2648" spans="1:4">
      <c r="A2648" s="192">
        <v>10</v>
      </c>
      <c r="B2648" s="192">
        <v>75</v>
      </c>
      <c r="C2648" s="192">
        <v>1</v>
      </c>
      <c r="D2648" s="67"/>
    </row>
    <row r="2649" spans="1:4">
      <c r="A2649" s="192">
        <v>10</v>
      </c>
      <c r="B2649" s="192">
        <v>100</v>
      </c>
      <c r="C2649" s="192">
        <v>1</v>
      </c>
      <c r="D2649" s="67"/>
    </row>
    <row r="2650" spans="1:4">
      <c r="A2650" s="192">
        <v>11</v>
      </c>
      <c r="B2650" s="192">
        <v>15</v>
      </c>
      <c r="C2650" s="192">
        <v>1</v>
      </c>
      <c r="D2650" s="67"/>
    </row>
    <row r="2651" spans="1:4">
      <c r="A2651" s="192">
        <v>11</v>
      </c>
      <c r="B2651" s="192">
        <v>25</v>
      </c>
      <c r="C2651" s="192">
        <v>1</v>
      </c>
      <c r="D2651" s="67"/>
    </row>
    <row r="2652" spans="1:4">
      <c r="A2652" s="192">
        <v>11</v>
      </c>
      <c r="B2652" s="192">
        <v>50</v>
      </c>
      <c r="C2652" s="192">
        <v>1</v>
      </c>
      <c r="D2652" s="67"/>
    </row>
    <row r="2653" spans="1:4">
      <c r="A2653" s="192">
        <v>11</v>
      </c>
      <c r="B2653" s="192">
        <v>75</v>
      </c>
      <c r="C2653" s="192">
        <v>1</v>
      </c>
      <c r="D2653" s="67"/>
    </row>
    <row r="2654" spans="1:4">
      <c r="A2654" s="192">
        <v>11</v>
      </c>
      <c r="B2654" s="192">
        <v>100</v>
      </c>
      <c r="C2654" s="192">
        <v>1</v>
      </c>
      <c r="D2654" s="67"/>
    </row>
    <row r="2655" spans="1:4">
      <c r="A2655" s="192">
        <v>12</v>
      </c>
      <c r="B2655" s="192">
        <v>15</v>
      </c>
      <c r="C2655" s="192">
        <v>1</v>
      </c>
      <c r="D2655" s="67"/>
    </row>
    <row r="2656" spans="1:4">
      <c r="A2656" s="192">
        <v>12</v>
      </c>
      <c r="B2656" s="192">
        <v>25</v>
      </c>
      <c r="C2656" s="192">
        <v>1</v>
      </c>
      <c r="D2656" s="67"/>
    </row>
    <row r="2657" spans="1:4">
      <c r="A2657" s="192">
        <v>12</v>
      </c>
      <c r="B2657" s="192">
        <v>50</v>
      </c>
      <c r="C2657" s="192">
        <v>1</v>
      </c>
      <c r="D2657" s="67"/>
    </row>
    <row r="2658" spans="1:4">
      <c r="A2658" s="192">
        <v>12</v>
      </c>
      <c r="B2658" s="192">
        <v>75</v>
      </c>
      <c r="C2658" s="192">
        <v>1</v>
      </c>
      <c r="D2658" s="67"/>
    </row>
    <row r="2659" spans="1:4">
      <c r="A2659" s="192">
        <v>12</v>
      </c>
      <c r="B2659" s="192">
        <v>100</v>
      </c>
      <c r="C2659" s="192">
        <v>1</v>
      </c>
      <c r="D2659" s="67"/>
    </row>
    <row r="2660" spans="1:4">
      <c r="A2660" s="192">
        <v>13</v>
      </c>
      <c r="B2660" s="192">
        <v>15</v>
      </c>
      <c r="C2660" s="192">
        <v>1</v>
      </c>
      <c r="D2660" s="67"/>
    </row>
    <row r="2661" spans="1:4">
      <c r="A2661" s="192">
        <v>13</v>
      </c>
      <c r="B2661" s="192">
        <v>25</v>
      </c>
      <c r="C2661" s="192">
        <v>1</v>
      </c>
      <c r="D2661" s="67"/>
    </row>
    <row r="2662" spans="1:4">
      <c r="A2662" s="192">
        <v>13</v>
      </c>
      <c r="B2662" s="192">
        <v>50</v>
      </c>
      <c r="C2662" s="192">
        <v>1</v>
      </c>
      <c r="D2662" s="67"/>
    </row>
    <row r="2663" spans="1:4">
      <c r="A2663" s="192">
        <v>13</v>
      </c>
      <c r="B2663" s="192">
        <v>75</v>
      </c>
      <c r="C2663" s="192">
        <v>1</v>
      </c>
      <c r="D2663" s="67"/>
    </row>
    <row r="2664" spans="1:4">
      <c r="A2664" s="192">
        <v>13</v>
      </c>
      <c r="B2664" s="192">
        <v>100</v>
      </c>
      <c r="C2664" s="192">
        <v>1</v>
      </c>
      <c r="D2664" s="67"/>
    </row>
    <row r="2665" spans="1:4">
      <c r="A2665" s="192">
        <v>14</v>
      </c>
      <c r="B2665" s="192">
        <v>15</v>
      </c>
      <c r="C2665" s="192">
        <v>1</v>
      </c>
      <c r="D2665" s="67"/>
    </row>
    <row r="2666" spans="1:4">
      <c r="A2666" s="192">
        <v>14</v>
      </c>
      <c r="B2666" s="192">
        <v>25</v>
      </c>
      <c r="C2666" s="192">
        <v>1</v>
      </c>
      <c r="D2666" s="67"/>
    </row>
    <row r="2667" spans="1:4">
      <c r="A2667" s="192">
        <v>14</v>
      </c>
      <c r="B2667" s="192">
        <v>50</v>
      </c>
      <c r="C2667" s="192">
        <v>1</v>
      </c>
      <c r="D2667" s="67"/>
    </row>
    <row r="2668" spans="1:4">
      <c r="A2668" s="192">
        <v>14</v>
      </c>
      <c r="B2668" s="192">
        <v>75</v>
      </c>
      <c r="C2668" s="192">
        <v>1</v>
      </c>
      <c r="D2668" s="67"/>
    </row>
    <row r="2669" spans="1:4">
      <c r="A2669" s="192">
        <v>14</v>
      </c>
      <c r="B2669" s="192">
        <v>100</v>
      </c>
      <c r="C2669" s="192">
        <v>1</v>
      </c>
      <c r="D2669" s="67"/>
    </row>
    <row r="2670" spans="1:4">
      <c r="A2670" s="192">
        <v>15</v>
      </c>
      <c r="B2670" s="192">
        <v>15</v>
      </c>
      <c r="C2670" s="192">
        <v>1</v>
      </c>
      <c r="D2670" s="67"/>
    </row>
    <row r="2671" spans="1:4">
      <c r="A2671" s="192">
        <v>15</v>
      </c>
      <c r="B2671" s="192">
        <v>25</v>
      </c>
      <c r="C2671" s="192">
        <v>1</v>
      </c>
      <c r="D2671" s="67"/>
    </row>
    <row r="2672" spans="1:4">
      <c r="A2672" s="192">
        <v>15</v>
      </c>
      <c r="B2672" s="192">
        <v>50</v>
      </c>
      <c r="C2672" s="192">
        <v>1</v>
      </c>
      <c r="D2672" s="67"/>
    </row>
    <row r="2673" spans="1:4">
      <c r="A2673" s="192">
        <v>15</v>
      </c>
      <c r="B2673" s="192">
        <v>75</v>
      </c>
      <c r="C2673" s="192">
        <v>1</v>
      </c>
      <c r="D2673" s="67"/>
    </row>
    <row r="2674" spans="1:4">
      <c r="A2674" s="192">
        <v>15</v>
      </c>
      <c r="B2674" s="192">
        <v>100</v>
      </c>
      <c r="C2674" s="192">
        <v>1</v>
      </c>
      <c r="D2674" s="67"/>
    </row>
    <row r="2675" spans="1:4">
      <c r="A2675" s="192">
        <v>16</v>
      </c>
      <c r="B2675" s="192">
        <v>15</v>
      </c>
      <c r="C2675" s="192">
        <v>1</v>
      </c>
      <c r="D2675" s="67"/>
    </row>
    <row r="2676" spans="1:4">
      <c r="A2676" s="192">
        <v>16</v>
      </c>
      <c r="B2676" s="192">
        <v>25</v>
      </c>
      <c r="C2676" s="192">
        <v>1</v>
      </c>
      <c r="D2676" s="67"/>
    </row>
    <row r="2677" spans="1:4">
      <c r="A2677" s="192">
        <v>16</v>
      </c>
      <c r="B2677" s="192">
        <v>50</v>
      </c>
      <c r="C2677" s="192">
        <v>1</v>
      </c>
      <c r="D2677" s="67"/>
    </row>
    <row r="2678" spans="1:4">
      <c r="A2678" s="192">
        <v>16</v>
      </c>
      <c r="B2678" s="192">
        <v>75</v>
      </c>
      <c r="C2678" s="192">
        <v>1</v>
      </c>
      <c r="D2678" s="67"/>
    </row>
    <row r="2679" spans="1:4">
      <c r="A2679" s="192">
        <v>16</v>
      </c>
      <c r="B2679" s="192">
        <v>100</v>
      </c>
      <c r="C2679" s="192">
        <v>1</v>
      </c>
      <c r="D2679" s="67"/>
    </row>
    <row r="2680" spans="1:4">
      <c r="A2680" s="192">
        <v>17</v>
      </c>
      <c r="B2680" s="192">
        <v>15</v>
      </c>
      <c r="C2680" s="192">
        <v>1</v>
      </c>
      <c r="D2680" s="67"/>
    </row>
    <row r="2681" spans="1:4">
      <c r="A2681" s="192">
        <v>17</v>
      </c>
      <c r="B2681" s="192">
        <v>25</v>
      </c>
      <c r="C2681" s="192">
        <v>1</v>
      </c>
      <c r="D2681" s="67"/>
    </row>
    <row r="2682" spans="1:4">
      <c r="A2682" s="192">
        <v>17</v>
      </c>
      <c r="B2682" s="192">
        <v>50</v>
      </c>
      <c r="C2682" s="192">
        <v>1</v>
      </c>
      <c r="D2682" s="67"/>
    </row>
    <row r="2683" spans="1:4">
      <c r="A2683" s="192">
        <v>17</v>
      </c>
      <c r="B2683" s="192">
        <v>75</v>
      </c>
      <c r="C2683" s="192">
        <v>1</v>
      </c>
      <c r="D2683" s="67"/>
    </row>
    <row r="2684" spans="1:4">
      <c r="A2684" s="192">
        <v>17</v>
      </c>
      <c r="B2684" s="192">
        <v>100</v>
      </c>
      <c r="C2684" s="192">
        <v>1</v>
      </c>
      <c r="D2684" s="67"/>
    </row>
    <row r="2685" spans="1:4">
      <c r="A2685" s="192">
        <v>18</v>
      </c>
      <c r="B2685" s="192">
        <v>15</v>
      </c>
      <c r="C2685" s="192">
        <v>1</v>
      </c>
      <c r="D2685" s="67"/>
    </row>
    <row r="2686" spans="1:4">
      <c r="A2686" s="192">
        <v>18</v>
      </c>
      <c r="B2686" s="192">
        <v>25</v>
      </c>
      <c r="C2686" s="192">
        <v>1</v>
      </c>
      <c r="D2686" s="67"/>
    </row>
    <row r="2687" spans="1:4">
      <c r="A2687" s="192">
        <v>18</v>
      </c>
      <c r="B2687" s="192">
        <v>50</v>
      </c>
      <c r="C2687" s="192">
        <v>1</v>
      </c>
      <c r="D2687" s="67"/>
    </row>
    <row r="2688" spans="1:4">
      <c r="A2688" s="192">
        <v>18</v>
      </c>
      <c r="B2688" s="192">
        <v>75</v>
      </c>
      <c r="C2688" s="192">
        <v>1</v>
      </c>
      <c r="D2688" s="67"/>
    </row>
    <row r="2689" spans="1:4">
      <c r="A2689" s="192">
        <v>18</v>
      </c>
      <c r="B2689" s="192">
        <v>100</v>
      </c>
      <c r="C2689" s="192">
        <v>1</v>
      </c>
      <c r="D2689" s="67"/>
    </row>
    <row r="2690" spans="1:4">
      <c r="A2690" s="192">
        <v>19</v>
      </c>
      <c r="B2690" s="192">
        <v>15</v>
      </c>
      <c r="C2690" s="192">
        <v>1</v>
      </c>
      <c r="D2690" s="67"/>
    </row>
    <row r="2691" spans="1:4">
      <c r="A2691" s="192">
        <v>19</v>
      </c>
      <c r="B2691" s="192">
        <v>25</v>
      </c>
      <c r="C2691" s="192">
        <v>1</v>
      </c>
      <c r="D2691" s="67"/>
    </row>
    <row r="2692" spans="1:4">
      <c r="A2692" s="192">
        <v>19</v>
      </c>
      <c r="B2692" s="192">
        <v>50</v>
      </c>
      <c r="C2692" s="192">
        <v>1</v>
      </c>
      <c r="D2692" s="67"/>
    </row>
    <row r="2693" spans="1:4">
      <c r="A2693" s="192">
        <v>19</v>
      </c>
      <c r="B2693" s="192">
        <v>75</v>
      </c>
      <c r="C2693" s="192">
        <v>1</v>
      </c>
      <c r="D2693" s="67"/>
    </row>
    <row r="2694" spans="1:4">
      <c r="A2694" s="192">
        <v>19</v>
      </c>
      <c r="B2694" s="192">
        <v>100</v>
      </c>
      <c r="C2694" s="192">
        <v>1</v>
      </c>
      <c r="D2694" s="67"/>
    </row>
    <row r="2695" spans="1:4">
      <c r="A2695" s="192">
        <v>20</v>
      </c>
      <c r="B2695" s="192">
        <v>15</v>
      </c>
      <c r="C2695" s="192">
        <v>1</v>
      </c>
      <c r="D2695" s="67"/>
    </row>
    <row r="2696" spans="1:4">
      <c r="A2696" s="192">
        <v>20</v>
      </c>
      <c r="B2696" s="192">
        <v>25</v>
      </c>
      <c r="C2696" s="192">
        <v>1</v>
      </c>
      <c r="D2696" s="67"/>
    </row>
    <row r="2697" spans="1:4">
      <c r="A2697" s="192">
        <v>20</v>
      </c>
      <c r="B2697" s="192">
        <v>50</v>
      </c>
      <c r="C2697" s="192">
        <v>1</v>
      </c>
      <c r="D2697" s="67"/>
    </row>
    <row r="2698" spans="1:4">
      <c r="A2698" s="192">
        <v>20</v>
      </c>
      <c r="B2698" s="192">
        <v>75</v>
      </c>
      <c r="C2698" s="192">
        <v>1</v>
      </c>
      <c r="D2698" s="67"/>
    </row>
    <row r="2699" spans="1:4">
      <c r="A2699" s="192">
        <v>20</v>
      </c>
      <c r="B2699" s="192">
        <v>100</v>
      </c>
      <c r="C2699" s="192">
        <v>1</v>
      </c>
      <c r="D2699" s="67"/>
    </row>
    <row r="2700" spans="1:4">
      <c r="A2700" s="192">
        <v>21</v>
      </c>
      <c r="B2700" s="192">
        <v>15</v>
      </c>
      <c r="C2700" s="192">
        <v>1</v>
      </c>
      <c r="D2700" s="67"/>
    </row>
    <row r="2701" spans="1:4">
      <c r="A2701" s="192">
        <v>21</v>
      </c>
      <c r="B2701" s="192">
        <v>25</v>
      </c>
      <c r="C2701" s="192">
        <v>1</v>
      </c>
      <c r="D2701" s="67"/>
    </row>
    <row r="2702" spans="1:4">
      <c r="A2702" s="192">
        <v>21</v>
      </c>
      <c r="B2702" s="192">
        <v>50</v>
      </c>
      <c r="C2702" s="192">
        <v>1</v>
      </c>
      <c r="D2702" s="67"/>
    </row>
    <row r="2703" spans="1:4">
      <c r="A2703" s="192">
        <v>21</v>
      </c>
      <c r="B2703" s="192">
        <v>75</v>
      </c>
      <c r="C2703" s="192">
        <v>1</v>
      </c>
      <c r="D2703" s="67"/>
    </row>
    <row r="2704" spans="1:4">
      <c r="A2704" s="192">
        <v>21</v>
      </c>
      <c r="B2704" s="192">
        <v>100</v>
      </c>
      <c r="C2704" s="192">
        <v>1</v>
      </c>
      <c r="D2704" s="67"/>
    </row>
    <row r="2705" spans="1:4">
      <c r="A2705" s="192">
        <v>22</v>
      </c>
      <c r="B2705" s="192">
        <v>15</v>
      </c>
      <c r="C2705" s="192">
        <v>1</v>
      </c>
      <c r="D2705" s="67"/>
    </row>
    <row r="2706" spans="1:4">
      <c r="A2706" s="192">
        <v>22</v>
      </c>
      <c r="B2706" s="192">
        <v>25</v>
      </c>
      <c r="C2706" s="192">
        <v>1</v>
      </c>
      <c r="D2706" s="67"/>
    </row>
    <row r="2707" spans="1:4">
      <c r="A2707" s="192">
        <v>22</v>
      </c>
      <c r="B2707" s="192">
        <v>50</v>
      </c>
      <c r="C2707" s="192">
        <v>1</v>
      </c>
      <c r="D2707" s="67"/>
    </row>
    <row r="2708" spans="1:4">
      <c r="A2708" s="192">
        <v>22</v>
      </c>
      <c r="B2708" s="192">
        <v>75</v>
      </c>
      <c r="C2708" s="192">
        <v>1</v>
      </c>
      <c r="D2708" s="67"/>
    </row>
    <row r="2709" spans="1:4">
      <c r="A2709" s="192">
        <v>22</v>
      </c>
      <c r="B2709" s="192">
        <v>100</v>
      </c>
      <c r="C2709" s="192">
        <v>1</v>
      </c>
      <c r="D2709" s="67"/>
    </row>
    <row r="2710" spans="1:4">
      <c r="A2710" s="192">
        <v>23</v>
      </c>
      <c r="B2710" s="192">
        <v>15</v>
      </c>
      <c r="C2710" s="192">
        <v>1</v>
      </c>
      <c r="D2710" s="67"/>
    </row>
    <row r="2711" spans="1:4">
      <c r="A2711" s="192">
        <v>23</v>
      </c>
      <c r="B2711" s="192">
        <v>25</v>
      </c>
      <c r="C2711" s="192">
        <v>1</v>
      </c>
      <c r="D2711" s="67"/>
    </row>
    <row r="2712" spans="1:4">
      <c r="A2712" s="192">
        <v>23</v>
      </c>
      <c r="B2712" s="192">
        <v>50</v>
      </c>
      <c r="C2712" s="192">
        <v>1</v>
      </c>
      <c r="D2712" s="67"/>
    </row>
    <row r="2713" spans="1:4">
      <c r="A2713" s="192">
        <v>23</v>
      </c>
      <c r="B2713" s="192">
        <v>75</v>
      </c>
      <c r="C2713" s="192">
        <v>1</v>
      </c>
      <c r="D2713" s="67"/>
    </row>
    <row r="2714" spans="1:4">
      <c r="A2714" s="192">
        <v>23</v>
      </c>
      <c r="B2714" s="192">
        <v>100</v>
      </c>
      <c r="C2714" s="192">
        <v>1</v>
      </c>
      <c r="D2714" s="67"/>
    </row>
    <row r="2715" spans="1:4">
      <c r="A2715" s="192">
        <v>24</v>
      </c>
      <c r="B2715" s="192">
        <v>15</v>
      </c>
      <c r="C2715" s="192">
        <v>1</v>
      </c>
      <c r="D2715" s="67"/>
    </row>
    <row r="2716" spans="1:4">
      <c r="A2716" s="192">
        <v>24</v>
      </c>
      <c r="B2716" s="192">
        <v>25</v>
      </c>
      <c r="C2716" s="192">
        <v>1</v>
      </c>
      <c r="D2716" s="67"/>
    </row>
    <row r="2717" spans="1:4">
      <c r="A2717" s="192">
        <v>24</v>
      </c>
      <c r="B2717" s="192">
        <v>50</v>
      </c>
      <c r="C2717" s="192">
        <v>1</v>
      </c>
      <c r="D2717" s="67"/>
    </row>
    <row r="2718" spans="1:4">
      <c r="A2718" s="192">
        <v>24</v>
      </c>
      <c r="B2718" s="192">
        <v>75</v>
      </c>
      <c r="C2718" s="192">
        <v>1</v>
      </c>
      <c r="D2718" s="67"/>
    </row>
    <row r="2719" spans="1:4">
      <c r="A2719" s="192">
        <v>24</v>
      </c>
      <c r="B2719" s="192">
        <v>100</v>
      </c>
      <c r="C2719" s="192">
        <v>1</v>
      </c>
      <c r="D2719" s="67"/>
    </row>
    <row r="2720" spans="1:4">
      <c r="A2720" s="192">
        <v>25</v>
      </c>
      <c r="B2720" s="192">
        <v>15</v>
      </c>
      <c r="C2720" s="192">
        <v>1</v>
      </c>
      <c r="D2720" s="67"/>
    </row>
    <row r="2721" spans="1:4">
      <c r="A2721" s="192">
        <v>25</v>
      </c>
      <c r="B2721" s="192">
        <v>25</v>
      </c>
      <c r="C2721" s="192">
        <v>1</v>
      </c>
      <c r="D2721" s="67"/>
    </row>
    <row r="2722" spans="1:4">
      <c r="A2722" s="192">
        <v>25</v>
      </c>
      <c r="B2722" s="192">
        <v>50</v>
      </c>
      <c r="C2722" s="192">
        <v>1</v>
      </c>
      <c r="D2722" s="67"/>
    </row>
    <row r="2723" spans="1:4">
      <c r="A2723" s="192">
        <v>25</v>
      </c>
      <c r="B2723" s="192">
        <v>75</v>
      </c>
      <c r="C2723" s="192">
        <v>1</v>
      </c>
      <c r="D2723" s="67"/>
    </row>
    <row r="2724" spans="1:4">
      <c r="A2724" s="192">
        <v>25</v>
      </c>
      <c r="B2724" s="192">
        <v>100</v>
      </c>
      <c r="C2724" s="192">
        <v>1</v>
      </c>
      <c r="D2724" s="67"/>
    </row>
    <row r="2725" spans="1:4">
      <c r="A2725" s="192">
        <v>26</v>
      </c>
      <c r="B2725" s="192">
        <v>15</v>
      </c>
      <c r="C2725" s="192">
        <v>1</v>
      </c>
      <c r="D2725" s="67"/>
    </row>
    <row r="2726" spans="1:4">
      <c r="A2726" s="192">
        <v>26</v>
      </c>
      <c r="B2726" s="192">
        <v>25</v>
      </c>
      <c r="C2726" s="192">
        <v>1</v>
      </c>
      <c r="D2726" s="67"/>
    </row>
    <row r="2727" spans="1:4">
      <c r="A2727" s="192">
        <v>26</v>
      </c>
      <c r="B2727" s="192">
        <v>50</v>
      </c>
      <c r="C2727" s="192">
        <v>1</v>
      </c>
      <c r="D2727" s="67"/>
    </row>
    <row r="2728" spans="1:4">
      <c r="A2728" s="192">
        <v>26</v>
      </c>
      <c r="B2728" s="192">
        <v>75</v>
      </c>
      <c r="C2728" s="192">
        <v>1</v>
      </c>
      <c r="D2728" s="67"/>
    </row>
    <row r="2729" spans="1:4">
      <c r="A2729" s="192">
        <v>26</v>
      </c>
      <c r="B2729" s="192">
        <v>100</v>
      </c>
      <c r="C2729" s="192">
        <v>1</v>
      </c>
      <c r="D2729" s="67"/>
    </row>
    <row r="2730" spans="1:4">
      <c r="A2730" s="192">
        <v>27</v>
      </c>
      <c r="B2730" s="192">
        <v>15</v>
      </c>
      <c r="C2730" s="192">
        <v>1</v>
      </c>
      <c r="D2730" s="67"/>
    </row>
    <row r="2731" spans="1:4">
      <c r="A2731" s="192">
        <v>27</v>
      </c>
      <c r="B2731" s="192">
        <v>25</v>
      </c>
      <c r="C2731" s="192">
        <v>1</v>
      </c>
      <c r="D2731" s="67"/>
    </row>
    <row r="2732" spans="1:4">
      <c r="A2732" s="192">
        <v>27</v>
      </c>
      <c r="B2732" s="192">
        <v>50</v>
      </c>
      <c r="C2732" s="192">
        <v>1</v>
      </c>
      <c r="D2732" s="67"/>
    </row>
    <row r="2733" spans="1:4">
      <c r="A2733" s="192">
        <v>27</v>
      </c>
      <c r="B2733" s="192">
        <v>75</v>
      </c>
      <c r="C2733" s="192">
        <v>1</v>
      </c>
      <c r="D2733" s="67"/>
    </row>
    <row r="2734" spans="1:4">
      <c r="A2734" s="192">
        <v>27</v>
      </c>
      <c r="B2734" s="192">
        <v>100</v>
      </c>
      <c r="C2734" s="192">
        <v>1</v>
      </c>
      <c r="D2734" s="67"/>
    </row>
    <row r="2735" spans="1:4">
      <c r="A2735" s="192">
        <v>28</v>
      </c>
      <c r="B2735" s="192">
        <v>15</v>
      </c>
      <c r="C2735" s="192">
        <v>1</v>
      </c>
      <c r="D2735" s="67"/>
    </row>
    <row r="2736" spans="1:4">
      <c r="A2736" s="192">
        <v>28</v>
      </c>
      <c r="B2736" s="192">
        <v>25</v>
      </c>
      <c r="C2736" s="192">
        <v>1</v>
      </c>
      <c r="D2736" s="67"/>
    </row>
    <row r="2737" spans="1:4">
      <c r="A2737" s="192">
        <v>28</v>
      </c>
      <c r="B2737" s="192">
        <v>50</v>
      </c>
      <c r="C2737" s="192">
        <v>1</v>
      </c>
      <c r="D2737" s="67"/>
    </row>
    <row r="2738" spans="1:4">
      <c r="A2738" s="192">
        <v>28</v>
      </c>
      <c r="B2738" s="192">
        <v>75</v>
      </c>
      <c r="C2738" s="192">
        <v>1</v>
      </c>
      <c r="D2738" s="67"/>
    </row>
    <row r="2739" spans="1:4">
      <c r="A2739" s="192">
        <v>28</v>
      </c>
      <c r="B2739" s="192">
        <v>100</v>
      </c>
      <c r="C2739" s="192">
        <v>1</v>
      </c>
      <c r="D2739" s="67"/>
    </row>
    <row r="2740" spans="1:4">
      <c r="A2740" s="192">
        <v>29</v>
      </c>
      <c r="B2740" s="192">
        <v>15</v>
      </c>
      <c r="C2740" s="192">
        <v>1</v>
      </c>
      <c r="D2740" s="67"/>
    </row>
    <row r="2741" spans="1:4">
      <c r="A2741" s="192">
        <v>29</v>
      </c>
      <c r="B2741" s="192">
        <v>25</v>
      </c>
      <c r="C2741" s="192">
        <v>1</v>
      </c>
      <c r="D2741" s="67"/>
    </row>
    <row r="2742" spans="1:4">
      <c r="A2742" s="192">
        <v>29</v>
      </c>
      <c r="B2742" s="192">
        <v>50</v>
      </c>
      <c r="C2742" s="192">
        <v>1</v>
      </c>
      <c r="D2742" s="67"/>
    </row>
    <row r="2743" spans="1:4">
      <c r="A2743" s="192">
        <v>29</v>
      </c>
      <c r="B2743" s="192">
        <v>75</v>
      </c>
      <c r="C2743" s="192">
        <v>1</v>
      </c>
      <c r="D2743" s="67"/>
    </row>
    <row r="2744" spans="1:4">
      <c r="A2744" s="192">
        <v>29</v>
      </c>
      <c r="B2744" s="192">
        <v>100</v>
      </c>
      <c r="C2744" s="192">
        <v>1</v>
      </c>
      <c r="D2744" s="67"/>
    </row>
    <row r="2745" spans="1:4">
      <c r="A2745" s="192">
        <v>30</v>
      </c>
      <c r="B2745" s="192">
        <v>15</v>
      </c>
      <c r="C2745" s="192">
        <v>1</v>
      </c>
      <c r="D2745" s="67"/>
    </row>
    <row r="2746" spans="1:4">
      <c r="A2746" s="192">
        <v>30</v>
      </c>
      <c r="B2746" s="192">
        <v>25</v>
      </c>
      <c r="C2746" s="192">
        <v>1</v>
      </c>
      <c r="D2746" s="67"/>
    </row>
    <row r="2747" spans="1:4">
      <c r="A2747" s="192">
        <v>30</v>
      </c>
      <c r="B2747" s="192">
        <v>50</v>
      </c>
      <c r="C2747" s="192">
        <v>1</v>
      </c>
      <c r="D2747" s="67"/>
    </row>
    <row r="2748" spans="1:4">
      <c r="A2748" s="192">
        <v>30</v>
      </c>
      <c r="B2748" s="192">
        <v>75</v>
      </c>
      <c r="C2748" s="192">
        <v>1</v>
      </c>
      <c r="D2748" s="67"/>
    </row>
    <row r="2749" spans="1:4">
      <c r="A2749" s="192">
        <v>30</v>
      </c>
      <c r="B2749" s="192">
        <v>100</v>
      </c>
      <c r="C2749" s="192">
        <v>1</v>
      </c>
      <c r="D2749" s="67"/>
    </row>
    <row r="2750" spans="1:4">
      <c r="A2750" s="192">
        <v>31</v>
      </c>
      <c r="B2750" s="192">
        <v>15</v>
      </c>
      <c r="C2750" s="192">
        <v>1</v>
      </c>
      <c r="D2750" s="67"/>
    </row>
    <row r="2751" spans="1:4">
      <c r="A2751" s="192">
        <v>31</v>
      </c>
      <c r="B2751" s="192">
        <v>25</v>
      </c>
      <c r="C2751" s="192">
        <v>1</v>
      </c>
      <c r="D2751" s="67"/>
    </row>
    <row r="2752" spans="1:4">
      <c r="A2752" s="192">
        <v>31</v>
      </c>
      <c r="B2752" s="192">
        <v>50</v>
      </c>
      <c r="C2752" s="192">
        <v>1</v>
      </c>
      <c r="D2752" s="67"/>
    </row>
    <row r="2753" spans="1:4">
      <c r="A2753" s="192">
        <v>31</v>
      </c>
      <c r="B2753" s="192">
        <v>75</v>
      </c>
      <c r="C2753" s="192">
        <v>1</v>
      </c>
      <c r="D2753" s="67"/>
    </row>
    <row r="2754" spans="1:4">
      <c r="A2754" s="192">
        <v>31</v>
      </c>
      <c r="B2754" s="192">
        <v>100</v>
      </c>
      <c r="C2754" s="192">
        <v>1</v>
      </c>
      <c r="D2754" s="67"/>
    </row>
    <row r="2755" spans="1:4">
      <c r="A2755" s="192">
        <v>32</v>
      </c>
      <c r="B2755" s="192">
        <v>15</v>
      </c>
      <c r="C2755" s="192">
        <v>1</v>
      </c>
      <c r="D2755" s="67"/>
    </row>
    <row r="2756" spans="1:4">
      <c r="A2756" s="192">
        <v>32</v>
      </c>
      <c r="B2756" s="192">
        <v>25</v>
      </c>
      <c r="C2756" s="192">
        <v>1</v>
      </c>
      <c r="D2756" s="67"/>
    </row>
    <row r="2757" spans="1:4">
      <c r="A2757" s="192">
        <v>32</v>
      </c>
      <c r="B2757" s="192">
        <v>50</v>
      </c>
      <c r="C2757" s="192">
        <v>1</v>
      </c>
      <c r="D2757" s="67"/>
    </row>
    <row r="2758" spans="1:4">
      <c r="A2758" s="192">
        <v>32</v>
      </c>
      <c r="B2758" s="192">
        <v>75</v>
      </c>
      <c r="C2758" s="192">
        <v>1</v>
      </c>
      <c r="D2758" s="67"/>
    </row>
    <row r="2759" spans="1:4">
      <c r="A2759" s="192">
        <v>32</v>
      </c>
      <c r="B2759" s="192">
        <v>100</v>
      </c>
      <c r="C2759" s="192">
        <v>1</v>
      </c>
      <c r="D2759" s="67"/>
    </row>
    <row r="2760" spans="1:4">
      <c r="A2760" s="192">
        <v>33</v>
      </c>
      <c r="B2760" s="192">
        <v>15</v>
      </c>
      <c r="C2760" s="192">
        <v>1</v>
      </c>
      <c r="D2760" s="67"/>
    </row>
    <row r="2761" spans="1:4">
      <c r="A2761" s="192">
        <v>33</v>
      </c>
      <c r="B2761" s="192">
        <v>25</v>
      </c>
      <c r="C2761" s="192">
        <v>1</v>
      </c>
      <c r="D2761" s="67"/>
    </row>
    <row r="2762" spans="1:4">
      <c r="A2762" s="192">
        <v>33</v>
      </c>
      <c r="B2762" s="192">
        <v>50</v>
      </c>
      <c r="C2762" s="192">
        <v>1</v>
      </c>
      <c r="D2762" s="67"/>
    </row>
    <row r="2763" spans="1:4">
      <c r="A2763" s="192">
        <v>33</v>
      </c>
      <c r="B2763" s="192">
        <v>75</v>
      </c>
      <c r="C2763" s="192">
        <v>1</v>
      </c>
      <c r="D2763" s="67"/>
    </row>
    <row r="2764" spans="1:4">
      <c r="A2764" s="192">
        <v>33</v>
      </c>
      <c r="B2764" s="192">
        <v>100</v>
      </c>
      <c r="C2764" s="192">
        <v>1</v>
      </c>
      <c r="D2764" s="67"/>
    </row>
    <row r="2765" spans="1:4">
      <c r="A2765" s="192">
        <v>34</v>
      </c>
      <c r="B2765" s="192">
        <v>15</v>
      </c>
      <c r="C2765" s="192">
        <v>1</v>
      </c>
      <c r="D2765" s="67"/>
    </row>
    <row r="2766" spans="1:4">
      <c r="A2766" s="192">
        <v>34</v>
      </c>
      <c r="B2766" s="192">
        <v>25</v>
      </c>
      <c r="C2766" s="192">
        <v>1</v>
      </c>
      <c r="D2766" s="67"/>
    </row>
    <row r="2767" spans="1:4">
      <c r="A2767" s="192">
        <v>34</v>
      </c>
      <c r="B2767" s="192">
        <v>50</v>
      </c>
      <c r="C2767" s="192">
        <v>1</v>
      </c>
      <c r="D2767" s="67"/>
    </row>
    <row r="2768" spans="1:4">
      <c r="A2768" s="192">
        <v>34</v>
      </c>
      <c r="B2768" s="192">
        <v>75</v>
      </c>
      <c r="C2768" s="192">
        <v>1</v>
      </c>
      <c r="D2768" s="67"/>
    </row>
    <row r="2769" spans="1:4">
      <c r="A2769" s="192">
        <v>34</v>
      </c>
      <c r="B2769" s="192">
        <v>100</v>
      </c>
      <c r="C2769" s="192">
        <v>1</v>
      </c>
      <c r="D2769" s="67"/>
    </row>
    <row r="2770" spans="1:4">
      <c r="A2770" s="192">
        <v>35</v>
      </c>
      <c r="B2770" s="192">
        <v>15</v>
      </c>
      <c r="C2770" s="192">
        <v>1</v>
      </c>
      <c r="D2770" s="67"/>
    </row>
    <row r="2771" spans="1:4">
      <c r="A2771" s="192">
        <v>35</v>
      </c>
      <c r="B2771" s="192">
        <v>25</v>
      </c>
      <c r="C2771" s="192">
        <v>1</v>
      </c>
      <c r="D2771" s="67"/>
    </row>
    <row r="2772" spans="1:4">
      <c r="A2772" s="192">
        <v>35</v>
      </c>
      <c r="B2772" s="192">
        <v>50</v>
      </c>
      <c r="C2772" s="192">
        <v>1</v>
      </c>
      <c r="D2772" s="67"/>
    </row>
    <row r="2773" spans="1:4">
      <c r="A2773" s="192">
        <v>35</v>
      </c>
      <c r="B2773" s="192">
        <v>75</v>
      </c>
      <c r="C2773" s="192">
        <v>1</v>
      </c>
      <c r="D2773" s="67"/>
    </row>
    <row r="2774" spans="1:4">
      <c r="A2774" s="192">
        <v>35</v>
      </c>
      <c r="B2774" s="192">
        <v>100</v>
      </c>
      <c r="C2774" s="192">
        <v>1</v>
      </c>
      <c r="D2774" s="67"/>
    </row>
    <row r="2775" spans="1:4">
      <c r="A2775" s="192">
        <v>36</v>
      </c>
      <c r="B2775" s="192">
        <v>15</v>
      </c>
      <c r="C2775" s="192">
        <v>1</v>
      </c>
      <c r="D2775" s="67"/>
    </row>
    <row r="2776" spans="1:4">
      <c r="A2776" s="192">
        <v>36</v>
      </c>
      <c r="B2776" s="192">
        <v>25</v>
      </c>
      <c r="C2776" s="192">
        <v>1</v>
      </c>
      <c r="D2776" s="67"/>
    </row>
    <row r="2777" spans="1:4">
      <c r="A2777" s="192">
        <v>36</v>
      </c>
      <c r="B2777" s="192">
        <v>50</v>
      </c>
      <c r="C2777" s="192">
        <v>1</v>
      </c>
      <c r="D2777" s="67"/>
    </row>
    <row r="2778" spans="1:4">
      <c r="A2778" s="192">
        <v>36</v>
      </c>
      <c r="B2778" s="192">
        <v>75</v>
      </c>
      <c r="C2778" s="192">
        <v>1</v>
      </c>
      <c r="D2778" s="67"/>
    </row>
    <row r="2779" spans="1:4">
      <c r="A2779" s="192">
        <v>36</v>
      </c>
      <c r="B2779" s="192">
        <v>100</v>
      </c>
      <c r="C2779" s="192">
        <v>1</v>
      </c>
      <c r="D2779" s="67"/>
    </row>
    <row r="2780" spans="1:4">
      <c r="A2780" s="192">
        <v>37</v>
      </c>
      <c r="B2780" s="192">
        <v>15</v>
      </c>
      <c r="C2780" s="192">
        <v>1</v>
      </c>
      <c r="D2780" s="67"/>
    </row>
    <row r="2781" spans="1:4">
      <c r="A2781" s="192">
        <v>37</v>
      </c>
      <c r="B2781" s="192">
        <v>25</v>
      </c>
      <c r="C2781" s="192">
        <v>1</v>
      </c>
      <c r="D2781" s="67"/>
    </row>
    <row r="2782" spans="1:4">
      <c r="A2782" s="192">
        <v>37</v>
      </c>
      <c r="B2782" s="192">
        <v>50</v>
      </c>
      <c r="C2782" s="192">
        <v>1</v>
      </c>
      <c r="D2782" s="67"/>
    </row>
    <row r="2783" spans="1:4">
      <c r="A2783" s="192">
        <v>37</v>
      </c>
      <c r="B2783" s="192">
        <v>75</v>
      </c>
      <c r="C2783" s="192">
        <v>1</v>
      </c>
      <c r="D2783" s="67"/>
    </row>
    <row r="2784" spans="1:4">
      <c r="A2784" s="192">
        <v>37</v>
      </c>
      <c r="B2784" s="192">
        <v>100</v>
      </c>
      <c r="C2784" s="192">
        <v>1</v>
      </c>
      <c r="D2784" s="67"/>
    </row>
    <row r="2785" spans="1:4">
      <c r="A2785" s="192">
        <v>38</v>
      </c>
      <c r="B2785" s="192">
        <v>15</v>
      </c>
      <c r="C2785" s="192">
        <v>1</v>
      </c>
      <c r="D2785" s="67"/>
    </row>
    <row r="2786" spans="1:4">
      <c r="A2786" s="192">
        <v>38</v>
      </c>
      <c r="B2786" s="192">
        <v>25</v>
      </c>
      <c r="C2786" s="192">
        <v>1</v>
      </c>
      <c r="D2786" s="67"/>
    </row>
    <row r="2787" spans="1:4">
      <c r="A2787" s="192">
        <v>38</v>
      </c>
      <c r="B2787" s="192">
        <v>50</v>
      </c>
      <c r="C2787" s="192">
        <v>1</v>
      </c>
      <c r="D2787" s="67"/>
    </row>
    <row r="2788" spans="1:4">
      <c r="A2788" s="192">
        <v>38</v>
      </c>
      <c r="B2788" s="192">
        <v>75</v>
      </c>
      <c r="C2788" s="192">
        <v>1</v>
      </c>
      <c r="D2788" s="67"/>
    </row>
    <row r="2789" spans="1:4">
      <c r="A2789" s="192">
        <v>38</v>
      </c>
      <c r="B2789" s="192">
        <v>100</v>
      </c>
      <c r="C2789" s="192">
        <v>1</v>
      </c>
      <c r="D2789" s="67"/>
    </row>
    <row r="2790" spans="1:4">
      <c r="A2790" s="192">
        <v>39</v>
      </c>
      <c r="B2790" s="192">
        <v>15</v>
      </c>
      <c r="C2790" s="192">
        <v>1</v>
      </c>
      <c r="D2790" s="67"/>
    </row>
    <row r="2791" spans="1:4">
      <c r="A2791" s="192">
        <v>39</v>
      </c>
      <c r="B2791" s="192">
        <v>25</v>
      </c>
      <c r="C2791" s="192">
        <v>1</v>
      </c>
      <c r="D2791" s="67"/>
    </row>
    <row r="2792" spans="1:4">
      <c r="A2792" s="192">
        <v>39</v>
      </c>
      <c r="B2792" s="192">
        <v>50</v>
      </c>
      <c r="C2792" s="192">
        <v>1</v>
      </c>
      <c r="D2792" s="67"/>
    </row>
    <row r="2793" spans="1:4">
      <c r="A2793" s="192">
        <v>39</v>
      </c>
      <c r="B2793" s="192">
        <v>75</v>
      </c>
      <c r="C2793" s="192">
        <v>1</v>
      </c>
      <c r="D2793" s="67"/>
    </row>
    <row r="2794" spans="1:4">
      <c r="A2794" s="192">
        <v>39</v>
      </c>
      <c r="B2794" s="192">
        <v>100</v>
      </c>
      <c r="C2794" s="192">
        <v>1</v>
      </c>
      <c r="D2794" s="67"/>
    </row>
    <row r="2795" spans="1:4">
      <c r="A2795" s="192">
        <v>40</v>
      </c>
      <c r="B2795" s="192">
        <v>15</v>
      </c>
      <c r="C2795" s="192">
        <v>1</v>
      </c>
      <c r="D2795" s="67"/>
    </row>
    <row r="2796" spans="1:4">
      <c r="A2796" s="192">
        <v>40</v>
      </c>
      <c r="B2796" s="192">
        <v>25</v>
      </c>
      <c r="C2796" s="192">
        <v>1</v>
      </c>
      <c r="D2796" s="67"/>
    </row>
    <row r="2797" spans="1:4">
      <c r="A2797" s="192">
        <v>40</v>
      </c>
      <c r="B2797" s="192">
        <v>50</v>
      </c>
      <c r="C2797" s="192">
        <v>1</v>
      </c>
      <c r="D2797" s="67"/>
    </row>
    <row r="2798" spans="1:4">
      <c r="A2798" s="192">
        <v>40</v>
      </c>
      <c r="B2798" s="192">
        <v>75</v>
      </c>
      <c r="C2798" s="192">
        <v>1</v>
      </c>
      <c r="D2798" s="67"/>
    </row>
    <row r="2799" spans="1:4">
      <c r="A2799" s="192">
        <v>40</v>
      </c>
      <c r="B2799" s="192">
        <v>100</v>
      </c>
      <c r="C2799" s="192">
        <v>1</v>
      </c>
      <c r="D2799" s="67"/>
    </row>
    <row r="2800" spans="1:4">
      <c r="A2800" s="192">
        <v>41</v>
      </c>
      <c r="B2800" s="192">
        <v>15</v>
      </c>
      <c r="C2800" s="192">
        <v>1</v>
      </c>
      <c r="D2800" s="67"/>
    </row>
    <row r="2801" spans="1:4">
      <c r="A2801" s="192">
        <v>41</v>
      </c>
      <c r="B2801" s="192">
        <v>25</v>
      </c>
      <c r="C2801" s="192">
        <v>1</v>
      </c>
      <c r="D2801" s="67"/>
    </row>
    <row r="2802" spans="1:4">
      <c r="A2802" s="192">
        <v>41</v>
      </c>
      <c r="B2802" s="192">
        <v>50</v>
      </c>
      <c r="C2802" s="192">
        <v>1</v>
      </c>
      <c r="D2802" s="67"/>
    </row>
    <row r="2803" spans="1:4">
      <c r="A2803" s="192">
        <v>41</v>
      </c>
      <c r="B2803" s="192">
        <v>75</v>
      </c>
      <c r="C2803" s="192">
        <v>1</v>
      </c>
      <c r="D2803" s="67"/>
    </row>
    <row r="2804" spans="1:4">
      <c r="A2804" s="192">
        <v>41</v>
      </c>
      <c r="B2804" s="192">
        <v>100</v>
      </c>
      <c r="C2804" s="192">
        <v>1</v>
      </c>
      <c r="D2804" s="67"/>
    </row>
    <row r="2805" spans="1:4">
      <c r="A2805" s="192">
        <v>42</v>
      </c>
      <c r="B2805" s="192">
        <v>15</v>
      </c>
      <c r="C2805" s="192">
        <v>1</v>
      </c>
      <c r="D2805" s="67"/>
    </row>
    <row r="2806" spans="1:4">
      <c r="A2806" s="192">
        <v>42</v>
      </c>
      <c r="B2806" s="192">
        <v>25</v>
      </c>
      <c r="C2806" s="192">
        <v>1</v>
      </c>
      <c r="D2806" s="67"/>
    </row>
    <row r="2807" spans="1:4">
      <c r="A2807" s="192">
        <v>42</v>
      </c>
      <c r="B2807" s="192">
        <v>50</v>
      </c>
      <c r="C2807" s="192">
        <v>1</v>
      </c>
      <c r="D2807" s="67"/>
    </row>
    <row r="2808" spans="1:4">
      <c r="A2808" s="192">
        <v>42</v>
      </c>
      <c r="B2808" s="192">
        <v>75</v>
      </c>
      <c r="C2808" s="192">
        <v>1</v>
      </c>
      <c r="D2808" s="67"/>
    </row>
    <row r="2809" spans="1:4">
      <c r="A2809" s="192">
        <v>42</v>
      </c>
      <c r="B2809" s="192">
        <v>100</v>
      </c>
      <c r="C2809" s="192">
        <v>1</v>
      </c>
      <c r="D2809" s="67"/>
    </row>
    <row r="2810" spans="1:4">
      <c r="A2810" s="192">
        <v>43</v>
      </c>
      <c r="B2810" s="192">
        <v>15</v>
      </c>
      <c r="C2810" s="192">
        <v>1</v>
      </c>
      <c r="D2810" s="67"/>
    </row>
    <row r="2811" spans="1:4">
      <c r="A2811" s="192">
        <v>43</v>
      </c>
      <c r="B2811" s="192">
        <v>25</v>
      </c>
      <c r="C2811" s="192">
        <v>1</v>
      </c>
      <c r="D2811" s="67"/>
    </row>
    <row r="2812" spans="1:4">
      <c r="A2812" s="192">
        <v>43</v>
      </c>
      <c r="B2812" s="192">
        <v>50</v>
      </c>
      <c r="C2812" s="192">
        <v>1</v>
      </c>
      <c r="D2812" s="67"/>
    </row>
    <row r="2813" spans="1:4">
      <c r="A2813" s="192">
        <v>43</v>
      </c>
      <c r="B2813" s="192">
        <v>75</v>
      </c>
      <c r="C2813" s="192">
        <v>1</v>
      </c>
      <c r="D2813" s="67"/>
    </row>
    <row r="2814" spans="1:4">
      <c r="A2814" s="192">
        <v>43</v>
      </c>
      <c r="B2814" s="192">
        <v>100</v>
      </c>
      <c r="C2814" s="192">
        <v>1</v>
      </c>
      <c r="D2814" s="67"/>
    </row>
    <row r="2815" spans="1:4">
      <c r="A2815" s="192">
        <v>44</v>
      </c>
      <c r="B2815" s="192">
        <v>15</v>
      </c>
      <c r="C2815" s="192">
        <v>1</v>
      </c>
      <c r="D2815" s="67"/>
    </row>
    <row r="2816" spans="1:4">
      <c r="A2816" s="192">
        <v>44</v>
      </c>
      <c r="B2816" s="192">
        <v>25</v>
      </c>
      <c r="C2816" s="192">
        <v>1</v>
      </c>
      <c r="D2816" s="67"/>
    </row>
    <row r="2817" spans="1:4">
      <c r="A2817" s="192">
        <v>44</v>
      </c>
      <c r="B2817" s="192">
        <v>50</v>
      </c>
      <c r="C2817" s="192">
        <v>1</v>
      </c>
      <c r="D2817" s="67"/>
    </row>
    <row r="2818" spans="1:4">
      <c r="A2818" s="192">
        <v>44</v>
      </c>
      <c r="B2818" s="192">
        <v>75</v>
      </c>
      <c r="C2818" s="192">
        <v>1</v>
      </c>
      <c r="D2818" s="67"/>
    </row>
    <row r="2819" spans="1:4">
      <c r="A2819" s="192">
        <v>44</v>
      </c>
      <c r="B2819" s="192">
        <v>100</v>
      </c>
      <c r="C2819" s="192">
        <v>1</v>
      </c>
      <c r="D2819" s="67"/>
    </row>
    <row r="2820" spans="1:4">
      <c r="A2820" s="192">
        <v>45</v>
      </c>
      <c r="B2820" s="192">
        <v>15</v>
      </c>
      <c r="C2820" s="192">
        <v>1</v>
      </c>
      <c r="D2820" s="67"/>
    </row>
    <row r="2821" spans="1:4">
      <c r="A2821" s="192">
        <v>45</v>
      </c>
      <c r="B2821" s="192">
        <v>25</v>
      </c>
      <c r="C2821" s="192">
        <v>1</v>
      </c>
      <c r="D2821" s="67"/>
    </row>
    <row r="2822" spans="1:4">
      <c r="A2822" s="192">
        <v>45</v>
      </c>
      <c r="B2822" s="192">
        <v>50</v>
      </c>
      <c r="C2822" s="192">
        <v>1</v>
      </c>
      <c r="D2822" s="67"/>
    </row>
    <row r="2823" spans="1:4">
      <c r="A2823" s="192">
        <v>45</v>
      </c>
      <c r="B2823" s="192">
        <v>75</v>
      </c>
      <c r="C2823" s="192">
        <v>1</v>
      </c>
      <c r="D2823" s="67"/>
    </row>
    <row r="2824" spans="1:4">
      <c r="A2824" s="192">
        <v>45</v>
      </c>
      <c r="B2824" s="192">
        <v>100</v>
      </c>
      <c r="C2824" s="192">
        <v>1</v>
      </c>
      <c r="D2824" s="67"/>
    </row>
    <row r="2825" spans="1:4">
      <c r="A2825" s="192">
        <v>46</v>
      </c>
      <c r="B2825" s="192">
        <v>15</v>
      </c>
      <c r="C2825" s="192">
        <v>1</v>
      </c>
      <c r="D2825" s="67"/>
    </row>
    <row r="2826" spans="1:4">
      <c r="A2826" s="192">
        <v>46</v>
      </c>
      <c r="B2826" s="192">
        <v>25</v>
      </c>
      <c r="C2826" s="192">
        <v>1</v>
      </c>
      <c r="D2826" s="67"/>
    </row>
    <row r="2827" spans="1:4">
      <c r="A2827" s="192">
        <v>46</v>
      </c>
      <c r="B2827" s="192">
        <v>50</v>
      </c>
      <c r="C2827" s="192">
        <v>1</v>
      </c>
      <c r="D2827" s="67"/>
    </row>
    <row r="2828" spans="1:4">
      <c r="A2828" s="192">
        <v>46</v>
      </c>
      <c r="B2828" s="192">
        <v>75</v>
      </c>
      <c r="C2828" s="192">
        <v>1</v>
      </c>
      <c r="D2828" s="67"/>
    </row>
    <row r="2829" spans="1:4">
      <c r="A2829" s="192">
        <v>46</v>
      </c>
      <c r="B2829" s="192">
        <v>100</v>
      </c>
      <c r="C2829" s="192">
        <v>1</v>
      </c>
      <c r="D2829" s="67"/>
    </row>
    <row r="2830" spans="1:4">
      <c r="A2830" s="192">
        <v>47</v>
      </c>
      <c r="B2830" s="192">
        <v>15</v>
      </c>
      <c r="C2830" s="192">
        <v>1</v>
      </c>
      <c r="D2830" s="67"/>
    </row>
    <row r="2831" spans="1:4">
      <c r="A2831" s="192">
        <v>47</v>
      </c>
      <c r="B2831" s="192">
        <v>25</v>
      </c>
      <c r="C2831" s="192">
        <v>1</v>
      </c>
      <c r="D2831" s="67"/>
    </row>
    <row r="2832" spans="1:4">
      <c r="A2832" s="192">
        <v>47</v>
      </c>
      <c r="B2832" s="192">
        <v>50</v>
      </c>
      <c r="C2832" s="192">
        <v>1</v>
      </c>
      <c r="D2832" s="67"/>
    </row>
    <row r="2833" spans="1:4">
      <c r="A2833" s="192">
        <v>47</v>
      </c>
      <c r="B2833" s="192">
        <v>75</v>
      </c>
      <c r="C2833" s="192">
        <v>1</v>
      </c>
      <c r="D2833" s="67"/>
    </row>
    <row r="2834" spans="1:4">
      <c r="A2834" s="192">
        <v>47</v>
      </c>
      <c r="B2834" s="192">
        <v>100</v>
      </c>
      <c r="C2834" s="192">
        <v>1</v>
      </c>
      <c r="D2834" s="67"/>
    </row>
    <row r="2835" spans="1:4">
      <c r="A2835" s="192">
        <v>48</v>
      </c>
      <c r="B2835" s="192">
        <v>15</v>
      </c>
      <c r="C2835" s="192">
        <v>1</v>
      </c>
      <c r="D2835" s="67"/>
    </row>
    <row r="2836" spans="1:4">
      <c r="A2836" s="192">
        <v>48</v>
      </c>
      <c r="B2836" s="192">
        <v>25</v>
      </c>
      <c r="C2836" s="192">
        <v>1</v>
      </c>
      <c r="D2836" s="67"/>
    </row>
    <row r="2837" spans="1:4">
      <c r="A2837" s="192">
        <v>48</v>
      </c>
      <c r="B2837" s="192">
        <v>50</v>
      </c>
      <c r="C2837" s="192">
        <v>1</v>
      </c>
      <c r="D2837" s="67"/>
    </row>
    <row r="2838" spans="1:4">
      <c r="A2838" s="192">
        <v>48</v>
      </c>
      <c r="B2838" s="192">
        <v>75</v>
      </c>
      <c r="C2838" s="192">
        <v>1</v>
      </c>
      <c r="D2838" s="67"/>
    </row>
    <row r="2839" spans="1:4">
      <c r="A2839" s="192">
        <v>48</v>
      </c>
      <c r="B2839" s="192">
        <v>100</v>
      </c>
      <c r="C2839" s="192">
        <v>1</v>
      </c>
      <c r="D2839" s="67"/>
    </row>
    <row r="2840" spans="1:4">
      <c r="A2840" s="192">
        <v>49</v>
      </c>
      <c r="B2840" s="192">
        <v>15</v>
      </c>
      <c r="C2840" s="192">
        <v>1</v>
      </c>
      <c r="D2840" s="67"/>
    </row>
    <row r="2841" spans="1:4">
      <c r="A2841" s="192">
        <v>49</v>
      </c>
      <c r="B2841" s="192">
        <v>25</v>
      </c>
      <c r="C2841" s="192">
        <v>1</v>
      </c>
      <c r="D2841" s="67"/>
    </row>
    <row r="2842" spans="1:4">
      <c r="A2842" s="192">
        <v>49</v>
      </c>
      <c r="B2842" s="192">
        <v>50</v>
      </c>
      <c r="C2842" s="192">
        <v>1</v>
      </c>
      <c r="D2842" s="67"/>
    </row>
    <row r="2843" spans="1:4">
      <c r="A2843" s="192">
        <v>49</v>
      </c>
      <c r="B2843" s="192">
        <v>75</v>
      </c>
      <c r="C2843" s="192">
        <v>1</v>
      </c>
      <c r="D2843" s="67"/>
    </row>
    <row r="2844" spans="1:4">
      <c r="A2844" s="192">
        <v>49</v>
      </c>
      <c r="B2844" s="192">
        <v>100</v>
      </c>
      <c r="C2844" s="192">
        <v>1</v>
      </c>
      <c r="D2844" s="67"/>
    </row>
    <row r="2845" spans="1:4">
      <c r="A2845" s="192">
        <v>50</v>
      </c>
      <c r="B2845" s="192">
        <v>15</v>
      </c>
      <c r="C2845" s="192">
        <v>1</v>
      </c>
      <c r="D2845" s="67"/>
    </row>
    <row r="2846" spans="1:4">
      <c r="A2846" s="192">
        <v>50</v>
      </c>
      <c r="B2846" s="192">
        <v>25</v>
      </c>
      <c r="C2846" s="192">
        <v>1</v>
      </c>
      <c r="D2846" s="67"/>
    </row>
    <row r="2847" spans="1:4">
      <c r="A2847" s="192">
        <v>50</v>
      </c>
      <c r="B2847" s="192">
        <v>50</v>
      </c>
      <c r="C2847" s="192">
        <v>1</v>
      </c>
      <c r="D2847" s="67"/>
    </row>
    <row r="2848" spans="1:4">
      <c r="A2848" s="192">
        <v>50</v>
      </c>
      <c r="B2848" s="192">
        <v>75</v>
      </c>
      <c r="C2848" s="192">
        <v>1</v>
      </c>
      <c r="D2848" s="67"/>
    </row>
    <row r="2849" spans="1:4">
      <c r="A2849" s="192">
        <v>50</v>
      </c>
      <c r="B2849" s="192">
        <v>100</v>
      </c>
      <c r="C2849" s="192">
        <v>1</v>
      </c>
      <c r="D2849" s="67"/>
    </row>
    <row r="2850" spans="1:4">
      <c r="A2850" s="192">
        <v>51</v>
      </c>
      <c r="B2850" s="192">
        <v>15</v>
      </c>
      <c r="C2850" s="192">
        <v>1</v>
      </c>
      <c r="D2850" s="67"/>
    </row>
    <row r="2851" spans="1:4">
      <c r="A2851" s="192">
        <v>51</v>
      </c>
      <c r="B2851" s="192">
        <v>25</v>
      </c>
      <c r="C2851" s="192">
        <v>1</v>
      </c>
      <c r="D2851" s="67"/>
    </row>
    <row r="2852" spans="1:4">
      <c r="A2852" s="192">
        <v>51</v>
      </c>
      <c r="B2852" s="192">
        <v>50</v>
      </c>
      <c r="C2852" s="192">
        <v>1</v>
      </c>
      <c r="D2852" s="67"/>
    </row>
    <row r="2853" spans="1:4">
      <c r="A2853" s="192">
        <v>51</v>
      </c>
      <c r="B2853" s="192">
        <v>75</v>
      </c>
      <c r="C2853" s="192">
        <v>1</v>
      </c>
      <c r="D2853" s="67"/>
    </row>
    <row r="2854" spans="1:4">
      <c r="A2854" s="192">
        <v>51</v>
      </c>
      <c r="B2854" s="192">
        <v>100</v>
      </c>
      <c r="C2854" s="192">
        <v>1</v>
      </c>
      <c r="D2854" s="67"/>
    </row>
    <row r="2855" spans="1:4">
      <c r="A2855" s="192">
        <v>52</v>
      </c>
      <c r="B2855" s="192">
        <v>15</v>
      </c>
      <c r="C2855" s="192">
        <v>1</v>
      </c>
      <c r="D2855" s="67"/>
    </row>
    <row r="2856" spans="1:4">
      <c r="A2856" s="192">
        <v>52</v>
      </c>
      <c r="B2856" s="192">
        <v>25</v>
      </c>
      <c r="C2856" s="192">
        <v>1</v>
      </c>
      <c r="D2856" s="67"/>
    </row>
    <row r="2857" spans="1:4">
      <c r="A2857" s="192">
        <v>52</v>
      </c>
      <c r="B2857" s="192">
        <v>50</v>
      </c>
      <c r="C2857" s="192">
        <v>1</v>
      </c>
      <c r="D2857" s="67"/>
    </row>
    <row r="2858" spans="1:4">
      <c r="A2858" s="192">
        <v>52</v>
      </c>
      <c r="B2858" s="192">
        <v>75</v>
      </c>
      <c r="C2858" s="192">
        <v>1</v>
      </c>
      <c r="D2858" s="67"/>
    </row>
    <row r="2859" spans="1:4">
      <c r="A2859" s="192">
        <v>52</v>
      </c>
      <c r="B2859" s="192">
        <v>100</v>
      </c>
      <c r="C2859" s="192">
        <v>1</v>
      </c>
      <c r="D2859" s="67"/>
    </row>
    <row r="2860" spans="1:4">
      <c r="A2860" s="192">
        <v>53</v>
      </c>
      <c r="B2860" s="192">
        <v>15</v>
      </c>
      <c r="C2860" s="192">
        <v>1</v>
      </c>
      <c r="D2860" s="67"/>
    </row>
    <row r="2861" spans="1:4">
      <c r="A2861" s="192">
        <v>53</v>
      </c>
      <c r="B2861" s="192">
        <v>25</v>
      </c>
      <c r="C2861" s="192">
        <v>1</v>
      </c>
      <c r="D2861" s="67"/>
    </row>
    <row r="2862" spans="1:4">
      <c r="A2862" s="192">
        <v>53</v>
      </c>
      <c r="B2862" s="192">
        <v>50</v>
      </c>
      <c r="C2862" s="192">
        <v>1</v>
      </c>
      <c r="D2862" s="67"/>
    </row>
    <row r="2863" spans="1:4">
      <c r="A2863" s="192">
        <v>53</v>
      </c>
      <c r="B2863" s="192">
        <v>75</v>
      </c>
      <c r="C2863" s="192">
        <v>1</v>
      </c>
      <c r="D2863" s="67"/>
    </row>
    <row r="2864" spans="1:4">
      <c r="A2864" s="192">
        <v>53</v>
      </c>
      <c r="B2864" s="192">
        <v>100</v>
      </c>
      <c r="C2864" s="192">
        <v>1</v>
      </c>
      <c r="D2864" s="67"/>
    </row>
    <row r="2865" spans="1:4">
      <c r="A2865" s="192">
        <v>54</v>
      </c>
      <c r="B2865" s="192">
        <v>15</v>
      </c>
      <c r="C2865" s="192">
        <v>1</v>
      </c>
      <c r="D2865" s="67"/>
    </row>
    <row r="2866" spans="1:4">
      <c r="A2866" s="192">
        <v>54</v>
      </c>
      <c r="B2866" s="192">
        <v>25</v>
      </c>
      <c r="C2866" s="192">
        <v>1</v>
      </c>
      <c r="D2866" s="67"/>
    </row>
    <row r="2867" spans="1:4">
      <c r="A2867" s="192">
        <v>54</v>
      </c>
      <c r="B2867" s="192">
        <v>50</v>
      </c>
      <c r="C2867" s="192">
        <v>1</v>
      </c>
      <c r="D2867" s="67"/>
    </row>
    <row r="2868" spans="1:4">
      <c r="A2868" s="192">
        <v>54</v>
      </c>
      <c r="B2868" s="192">
        <v>75</v>
      </c>
      <c r="C2868" s="192">
        <v>1</v>
      </c>
      <c r="D2868" s="67"/>
    </row>
    <row r="2869" spans="1:4">
      <c r="A2869" s="192">
        <v>54</v>
      </c>
      <c r="B2869" s="192">
        <v>100</v>
      </c>
      <c r="C2869" s="192">
        <v>1</v>
      </c>
      <c r="D2869" s="67"/>
    </row>
    <row r="2870" spans="1:4">
      <c r="A2870" s="192">
        <v>55</v>
      </c>
      <c r="B2870" s="192">
        <v>15</v>
      </c>
      <c r="C2870" s="192">
        <v>1</v>
      </c>
      <c r="D2870" s="67"/>
    </row>
    <row r="2871" spans="1:4">
      <c r="A2871" s="192">
        <v>55</v>
      </c>
      <c r="B2871" s="192">
        <v>25</v>
      </c>
      <c r="C2871" s="192">
        <v>1</v>
      </c>
      <c r="D2871" s="67"/>
    </row>
    <row r="2872" spans="1:4">
      <c r="A2872" s="192">
        <v>55</v>
      </c>
      <c r="B2872" s="192">
        <v>50</v>
      </c>
      <c r="C2872" s="192">
        <v>1</v>
      </c>
      <c r="D2872" s="67"/>
    </row>
    <row r="2873" spans="1:4">
      <c r="A2873" s="192">
        <v>55</v>
      </c>
      <c r="B2873" s="192">
        <v>75</v>
      </c>
      <c r="C2873" s="192">
        <v>1</v>
      </c>
      <c r="D2873" s="67"/>
    </row>
    <row r="2874" spans="1:4">
      <c r="A2874" s="192">
        <v>55</v>
      </c>
      <c r="B2874" s="192">
        <v>100</v>
      </c>
      <c r="C2874" s="192">
        <v>1</v>
      </c>
      <c r="D2874" s="67"/>
    </row>
    <row r="2875" spans="1:4">
      <c r="A2875" s="192">
        <v>56</v>
      </c>
      <c r="B2875" s="192">
        <v>15</v>
      </c>
      <c r="C2875" s="192">
        <v>1</v>
      </c>
      <c r="D2875" s="67"/>
    </row>
    <row r="2876" spans="1:4">
      <c r="A2876" s="192">
        <v>56</v>
      </c>
      <c r="B2876" s="192">
        <v>25</v>
      </c>
      <c r="C2876" s="192">
        <v>1</v>
      </c>
      <c r="D2876" s="67"/>
    </row>
    <row r="2877" spans="1:4">
      <c r="A2877" s="192">
        <v>56</v>
      </c>
      <c r="B2877" s="192">
        <v>50</v>
      </c>
      <c r="C2877" s="192">
        <v>1</v>
      </c>
      <c r="D2877" s="67"/>
    </row>
    <row r="2878" spans="1:4">
      <c r="A2878" s="192">
        <v>56</v>
      </c>
      <c r="B2878" s="192">
        <v>75</v>
      </c>
      <c r="C2878" s="192">
        <v>1</v>
      </c>
      <c r="D2878" s="67"/>
    </row>
    <row r="2879" spans="1:4">
      <c r="A2879" s="192">
        <v>56</v>
      </c>
      <c r="B2879" s="192">
        <v>100</v>
      </c>
      <c r="C2879" s="192">
        <v>1</v>
      </c>
      <c r="D2879" s="67"/>
    </row>
    <row r="2880" spans="1:4">
      <c r="A2880" s="192">
        <v>57</v>
      </c>
      <c r="B2880" s="192">
        <v>15</v>
      </c>
      <c r="C2880" s="192">
        <v>1</v>
      </c>
      <c r="D2880" s="67"/>
    </row>
    <row r="2881" spans="1:4">
      <c r="A2881" s="192">
        <v>57</v>
      </c>
      <c r="B2881" s="192">
        <v>25</v>
      </c>
      <c r="C2881" s="192">
        <v>1</v>
      </c>
      <c r="D2881" s="67"/>
    </row>
    <row r="2882" spans="1:4">
      <c r="A2882" s="192">
        <v>57</v>
      </c>
      <c r="B2882" s="192">
        <v>50</v>
      </c>
      <c r="C2882" s="192">
        <v>1</v>
      </c>
      <c r="D2882" s="67"/>
    </row>
    <row r="2883" spans="1:4">
      <c r="A2883" s="192">
        <v>57</v>
      </c>
      <c r="B2883" s="192">
        <v>75</v>
      </c>
      <c r="C2883" s="192">
        <v>1</v>
      </c>
      <c r="D2883" s="67"/>
    </row>
    <row r="2884" spans="1:4">
      <c r="A2884" s="192">
        <v>57</v>
      </c>
      <c r="B2884" s="192">
        <v>100</v>
      </c>
      <c r="C2884" s="192">
        <v>1</v>
      </c>
      <c r="D2884" s="67"/>
    </row>
    <row r="2885" spans="1:4">
      <c r="A2885" s="192">
        <v>58</v>
      </c>
      <c r="B2885" s="192">
        <v>15</v>
      </c>
      <c r="C2885" s="192">
        <v>1</v>
      </c>
      <c r="D2885" s="67"/>
    </row>
    <row r="2886" spans="1:4">
      <c r="A2886" s="192">
        <v>58</v>
      </c>
      <c r="B2886" s="192">
        <v>25</v>
      </c>
      <c r="C2886" s="192">
        <v>1</v>
      </c>
      <c r="D2886" s="67"/>
    </row>
    <row r="2887" spans="1:4">
      <c r="A2887" s="192">
        <v>58</v>
      </c>
      <c r="B2887" s="192">
        <v>50</v>
      </c>
      <c r="C2887" s="192">
        <v>1</v>
      </c>
      <c r="D2887" s="67"/>
    </row>
    <row r="2888" spans="1:4">
      <c r="A2888" s="192">
        <v>58</v>
      </c>
      <c r="B2888" s="192">
        <v>75</v>
      </c>
      <c r="C2888" s="192">
        <v>1</v>
      </c>
      <c r="D2888" s="67"/>
    </row>
    <row r="2889" spans="1:4">
      <c r="A2889" s="192">
        <v>58</v>
      </c>
      <c r="B2889" s="192">
        <v>100</v>
      </c>
      <c r="C2889" s="192">
        <v>1</v>
      </c>
      <c r="D2889" s="67"/>
    </row>
    <row r="2890" spans="1:4">
      <c r="A2890" s="192">
        <v>59</v>
      </c>
      <c r="B2890" s="192">
        <v>15</v>
      </c>
      <c r="C2890" s="192">
        <v>1</v>
      </c>
      <c r="D2890" s="67"/>
    </row>
    <row r="2891" spans="1:4">
      <c r="A2891" s="192">
        <v>59</v>
      </c>
      <c r="B2891" s="192">
        <v>25</v>
      </c>
      <c r="C2891" s="192">
        <v>1</v>
      </c>
      <c r="D2891" s="67"/>
    </row>
    <row r="2892" spans="1:4">
      <c r="A2892" s="192">
        <v>59</v>
      </c>
      <c r="B2892" s="192">
        <v>50</v>
      </c>
      <c r="C2892" s="192">
        <v>1</v>
      </c>
      <c r="D2892" s="67"/>
    </row>
    <row r="2893" spans="1:4">
      <c r="A2893" s="192">
        <v>59</v>
      </c>
      <c r="B2893" s="192">
        <v>75</v>
      </c>
      <c r="C2893" s="192">
        <v>1</v>
      </c>
      <c r="D2893" s="67"/>
    </row>
    <row r="2894" spans="1:4">
      <c r="A2894" s="192">
        <v>59</v>
      </c>
      <c r="B2894" s="192">
        <v>100</v>
      </c>
      <c r="C2894" s="192">
        <v>1</v>
      </c>
      <c r="D2894" s="67"/>
    </row>
    <row r="2895" spans="1:4">
      <c r="A2895" s="192">
        <v>60</v>
      </c>
      <c r="B2895" s="192">
        <v>15</v>
      </c>
      <c r="C2895" s="192">
        <v>1</v>
      </c>
      <c r="D2895" s="67"/>
    </row>
    <row r="2896" spans="1:4">
      <c r="A2896" s="192">
        <v>60</v>
      </c>
      <c r="B2896" s="192">
        <v>25</v>
      </c>
      <c r="C2896" s="192">
        <v>1</v>
      </c>
      <c r="D2896" s="67"/>
    </row>
    <row r="2897" spans="1:4">
      <c r="A2897" s="192">
        <v>60</v>
      </c>
      <c r="B2897" s="192">
        <v>50</v>
      </c>
      <c r="C2897" s="192">
        <v>1</v>
      </c>
      <c r="D2897" s="67"/>
    </row>
    <row r="2898" spans="1:4">
      <c r="A2898" s="192">
        <v>60</v>
      </c>
      <c r="B2898" s="192">
        <v>75</v>
      </c>
      <c r="C2898" s="192">
        <v>1</v>
      </c>
      <c r="D2898" s="67"/>
    </row>
    <row r="2899" spans="1:4">
      <c r="A2899" s="192">
        <v>60</v>
      </c>
      <c r="B2899" s="192">
        <v>100</v>
      </c>
      <c r="C2899" s="192">
        <v>1</v>
      </c>
      <c r="D2899" s="67"/>
    </row>
    <row r="2900" spans="1:4">
      <c r="A2900" s="192">
        <v>61</v>
      </c>
      <c r="B2900" s="192">
        <v>15</v>
      </c>
      <c r="C2900" s="192">
        <v>1</v>
      </c>
      <c r="D2900" s="67"/>
    </row>
    <row r="2901" spans="1:4">
      <c r="A2901" s="192">
        <v>61</v>
      </c>
      <c r="B2901" s="192">
        <v>25</v>
      </c>
      <c r="C2901" s="192">
        <v>1</v>
      </c>
      <c r="D2901" s="67"/>
    </row>
    <row r="2902" spans="1:4">
      <c r="A2902" s="192">
        <v>61</v>
      </c>
      <c r="B2902" s="192">
        <v>50</v>
      </c>
      <c r="C2902" s="192">
        <v>1</v>
      </c>
      <c r="D2902" s="67"/>
    </row>
    <row r="2903" spans="1:4">
      <c r="A2903" s="192">
        <v>61</v>
      </c>
      <c r="B2903" s="192">
        <v>75</v>
      </c>
      <c r="C2903" s="192">
        <v>1</v>
      </c>
      <c r="D2903" s="67"/>
    </row>
    <row r="2904" spans="1:4">
      <c r="A2904" s="192">
        <v>61</v>
      </c>
      <c r="B2904" s="192">
        <v>100</v>
      </c>
      <c r="C2904" s="192">
        <v>1</v>
      </c>
      <c r="D2904" s="67"/>
    </row>
    <row r="2905" spans="1:4">
      <c r="A2905" s="192">
        <v>62</v>
      </c>
      <c r="B2905" s="192">
        <v>15</v>
      </c>
      <c r="C2905" s="192">
        <v>1</v>
      </c>
      <c r="D2905" s="67"/>
    </row>
    <row r="2906" spans="1:4">
      <c r="A2906" s="192">
        <v>62</v>
      </c>
      <c r="B2906" s="192">
        <v>25</v>
      </c>
      <c r="C2906" s="192">
        <v>1</v>
      </c>
      <c r="D2906" s="67"/>
    </row>
    <row r="2907" spans="1:4">
      <c r="A2907" s="192">
        <v>62</v>
      </c>
      <c r="B2907" s="192">
        <v>50</v>
      </c>
      <c r="C2907" s="192">
        <v>1</v>
      </c>
      <c r="D2907" s="67"/>
    </row>
    <row r="2908" spans="1:4">
      <c r="A2908" s="192">
        <v>62</v>
      </c>
      <c r="B2908" s="192">
        <v>75</v>
      </c>
      <c r="C2908" s="192">
        <v>1</v>
      </c>
      <c r="D2908" s="67"/>
    </row>
    <row r="2909" spans="1:4">
      <c r="A2909" s="192">
        <v>62</v>
      </c>
      <c r="B2909" s="192">
        <v>100</v>
      </c>
      <c r="C2909" s="192">
        <v>1</v>
      </c>
      <c r="D2909" s="67"/>
    </row>
    <row r="2910" spans="1:4">
      <c r="A2910" s="192">
        <v>63</v>
      </c>
      <c r="B2910" s="192">
        <v>15</v>
      </c>
      <c r="C2910" s="192">
        <v>1</v>
      </c>
      <c r="D2910" s="67"/>
    </row>
    <row r="2911" spans="1:4">
      <c r="A2911" s="192">
        <v>63</v>
      </c>
      <c r="B2911" s="192">
        <v>25</v>
      </c>
      <c r="C2911" s="192">
        <v>1</v>
      </c>
      <c r="D2911" s="67"/>
    </row>
    <row r="2912" spans="1:4">
      <c r="A2912" s="192">
        <v>63</v>
      </c>
      <c r="B2912" s="192">
        <v>50</v>
      </c>
      <c r="C2912" s="192">
        <v>1</v>
      </c>
      <c r="D2912" s="67"/>
    </row>
    <row r="2913" spans="1:4">
      <c r="A2913" s="192">
        <v>63</v>
      </c>
      <c r="B2913" s="192">
        <v>75</v>
      </c>
      <c r="C2913" s="192">
        <v>1</v>
      </c>
      <c r="D2913" s="67"/>
    </row>
    <row r="2914" spans="1:4">
      <c r="A2914" s="192">
        <v>63</v>
      </c>
      <c r="B2914" s="192">
        <v>100</v>
      </c>
      <c r="C2914" s="192">
        <v>1</v>
      </c>
      <c r="D2914" s="67"/>
    </row>
    <row r="2915" spans="1:4">
      <c r="A2915" s="192">
        <v>64</v>
      </c>
      <c r="B2915" s="192">
        <v>15</v>
      </c>
      <c r="C2915" s="192">
        <v>1</v>
      </c>
      <c r="D2915" s="67"/>
    </row>
    <row r="2916" spans="1:4">
      <c r="A2916" s="192">
        <v>64</v>
      </c>
      <c r="B2916" s="192">
        <v>25</v>
      </c>
      <c r="C2916" s="192">
        <v>1</v>
      </c>
      <c r="D2916" s="67"/>
    </row>
    <row r="2917" spans="1:4">
      <c r="A2917" s="192">
        <v>64</v>
      </c>
      <c r="B2917" s="192">
        <v>50</v>
      </c>
      <c r="C2917" s="192">
        <v>1</v>
      </c>
      <c r="D2917" s="67"/>
    </row>
    <row r="2918" spans="1:4">
      <c r="A2918" s="192">
        <v>64</v>
      </c>
      <c r="B2918" s="192">
        <v>75</v>
      </c>
      <c r="C2918" s="192">
        <v>1</v>
      </c>
      <c r="D2918" s="67"/>
    </row>
    <row r="2919" spans="1:4">
      <c r="A2919" s="192">
        <v>64</v>
      </c>
      <c r="B2919" s="192">
        <v>100</v>
      </c>
      <c r="C2919" s="192">
        <v>1</v>
      </c>
      <c r="D2919" s="67"/>
    </row>
    <row r="2920" spans="1:4">
      <c r="A2920" s="192">
        <v>65</v>
      </c>
      <c r="B2920" s="192">
        <v>15</v>
      </c>
      <c r="C2920" s="192">
        <v>1</v>
      </c>
      <c r="D2920" s="67"/>
    </row>
    <row r="2921" spans="1:4">
      <c r="A2921" s="192">
        <v>65</v>
      </c>
      <c r="B2921" s="192">
        <v>25</v>
      </c>
      <c r="C2921" s="192">
        <v>1</v>
      </c>
      <c r="D2921" s="67"/>
    </row>
    <row r="2922" spans="1:4">
      <c r="A2922" s="192">
        <v>65</v>
      </c>
      <c r="B2922" s="192">
        <v>50</v>
      </c>
      <c r="C2922" s="192">
        <v>1</v>
      </c>
      <c r="D2922" s="67"/>
    </row>
    <row r="2923" spans="1:4">
      <c r="A2923" s="192">
        <v>65</v>
      </c>
      <c r="B2923" s="192">
        <v>75</v>
      </c>
      <c r="C2923" s="192">
        <v>1</v>
      </c>
      <c r="D2923" s="67"/>
    </row>
    <row r="2924" spans="1:4">
      <c r="A2924" s="192">
        <v>65</v>
      </c>
      <c r="B2924" s="192">
        <v>100</v>
      </c>
      <c r="C2924" s="192">
        <v>1</v>
      </c>
      <c r="D2924" s="67"/>
    </row>
    <row r="2925" spans="1:4">
      <c r="A2925" s="192">
        <v>66</v>
      </c>
      <c r="B2925" s="192">
        <v>15</v>
      </c>
      <c r="C2925" s="192">
        <v>1</v>
      </c>
      <c r="D2925" s="67"/>
    </row>
    <row r="2926" spans="1:4">
      <c r="A2926" s="192">
        <v>66</v>
      </c>
      <c r="B2926" s="192">
        <v>25</v>
      </c>
      <c r="C2926" s="192">
        <v>1</v>
      </c>
      <c r="D2926" s="67"/>
    </row>
    <row r="2927" spans="1:4">
      <c r="A2927" s="192">
        <v>66</v>
      </c>
      <c r="B2927" s="192">
        <v>50</v>
      </c>
      <c r="C2927" s="192">
        <v>1</v>
      </c>
      <c r="D2927" s="67"/>
    </row>
    <row r="2928" spans="1:4">
      <c r="A2928" s="192">
        <v>66</v>
      </c>
      <c r="B2928" s="192">
        <v>75</v>
      </c>
      <c r="C2928" s="192">
        <v>1</v>
      </c>
      <c r="D2928" s="67"/>
    </row>
    <row r="2929" spans="1:4">
      <c r="A2929" s="192">
        <v>66</v>
      </c>
      <c r="B2929" s="192">
        <v>100</v>
      </c>
      <c r="C2929" s="192">
        <v>1</v>
      </c>
      <c r="D2929" s="67"/>
    </row>
    <row r="2930" spans="1:4">
      <c r="A2930" s="192">
        <v>67</v>
      </c>
      <c r="B2930" s="192">
        <v>15</v>
      </c>
      <c r="C2930" s="192">
        <v>1</v>
      </c>
      <c r="D2930" s="67"/>
    </row>
    <row r="2931" spans="1:4">
      <c r="A2931" s="192">
        <v>67</v>
      </c>
      <c r="B2931" s="192">
        <v>25</v>
      </c>
      <c r="C2931" s="192">
        <v>1</v>
      </c>
      <c r="D2931" s="67"/>
    </row>
    <row r="2932" spans="1:4">
      <c r="A2932" s="192">
        <v>67</v>
      </c>
      <c r="B2932" s="192">
        <v>50</v>
      </c>
      <c r="C2932" s="192">
        <v>1</v>
      </c>
      <c r="D2932" s="67"/>
    </row>
    <row r="2933" spans="1:4">
      <c r="A2933" s="192">
        <v>67</v>
      </c>
      <c r="B2933" s="192">
        <v>75</v>
      </c>
      <c r="C2933" s="192">
        <v>1</v>
      </c>
      <c r="D2933" s="67"/>
    </row>
    <row r="2934" spans="1:4">
      <c r="A2934" s="192">
        <v>67</v>
      </c>
      <c r="B2934" s="192">
        <v>100</v>
      </c>
      <c r="C2934" s="192">
        <v>1</v>
      </c>
      <c r="D2934" s="67"/>
    </row>
    <row r="2935" spans="1:4">
      <c r="A2935" s="192">
        <v>68</v>
      </c>
      <c r="B2935" s="192">
        <v>15</v>
      </c>
      <c r="C2935" s="192">
        <v>1</v>
      </c>
      <c r="D2935" s="67"/>
    </row>
    <row r="2936" spans="1:4">
      <c r="A2936" s="192">
        <v>68</v>
      </c>
      <c r="B2936" s="192">
        <v>25</v>
      </c>
      <c r="C2936" s="192">
        <v>1</v>
      </c>
      <c r="D2936" s="67"/>
    </row>
    <row r="2937" spans="1:4">
      <c r="A2937" s="192">
        <v>68</v>
      </c>
      <c r="B2937" s="192">
        <v>50</v>
      </c>
      <c r="C2937" s="192">
        <v>1</v>
      </c>
      <c r="D2937" s="67"/>
    </row>
    <row r="2938" spans="1:4">
      <c r="A2938" s="192">
        <v>68</v>
      </c>
      <c r="B2938" s="192">
        <v>75</v>
      </c>
      <c r="C2938" s="192">
        <v>1</v>
      </c>
      <c r="D2938" s="67"/>
    </row>
    <row r="2939" spans="1:4">
      <c r="A2939" s="192">
        <v>68</v>
      </c>
      <c r="B2939" s="192">
        <v>100</v>
      </c>
      <c r="C2939" s="192">
        <v>1</v>
      </c>
      <c r="D2939" s="67"/>
    </row>
    <row r="2940" spans="1:4">
      <c r="A2940" s="192">
        <v>69</v>
      </c>
      <c r="B2940" s="192">
        <v>15</v>
      </c>
      <c r="C2940" s="192">
        <v>1</v>
      </c>
      <c r="D2940" s="67"/>
    </row>
    <row r="2941" spans="1:4">
      <c r="A2941" s="192">
        <v>69</v>
      </c>
      <c r="B2941" s="192">
        <v>25</v>
      </c>
      <c r="C2941" s="192">
        <v>1</v>
      </c>
      <c r="D2941" s="67"/>
    </row>
    <row r="2942" spans="1:4">
      <c r="A2942" s="192">
        <v>69</v>
      </c>
      <c r="B2942" s="192">
        <v>50</v>
      </c>
      <c r="C2942" s="192">
        <v>1</v>
      </c>
      <c r="D2942" s="67"/>
    </row>
    <row r="2943" spans="1:4">
      <c r="A2943" s="192">
        <v>69</v>
      </c>
      <c r="B2943" s="192">
        <v>75</v>
      </c>
      <c r="C2943" s="192">
        <v>1</v>
      </c>
      <c r="D2943" s="67"/>
    </row>
    <row r="2944" spans="1:4">
      <c r="A2944" s="192">
        <v>69</v>
      </c>
      <c r="B2944" s="192">
        <v>100</v>
      </c>
      <c r="C2944" s="192">
        <v>1</v>
      </c>
      <c r="D2944" s="67"/>
    </row>
    <row r="2945" spans="1:4">
      <c r="A2945" s="192">
        <v>70</v>
      </c>
      <c r="B2945" s="192">
        <v>15</v>
      </c>
      <c r="C2945" s="192">
        <v>1</v>
      </c>
      <c r="D2945" s="67"/>
    </row>
    <row r="2946" spans="1:4">
      <c r="A2946" s="192">
        <v>70</v>
      </c>
      <c r="B2946" s="192">
        <v>25</v>
      </c>
      <c r="C2946" s="192">
        <v>1</v>
      </c>
      <c r="D2946" s="67"/>
    </row>
    <row r="2947" spans="1:4">
      <c r="A2947" s="192">
        <v>70</v>
      </c>
      <c r="B2947" s="192">
        <v>50</v>
      </c>
      <c r="C2947" s="192">
        <v>1</v>
      </c>
      <c r="D2947" s="67"/>
    </row>
    <row r="2948" spans="1:4">
      <c r="A2948" s="192">
        <v>70</v>
      </c>
      <c r="B2948" s="192">
        <v>75</v>
      </c>
      <c r="C2948" s="192">
        <v>1</v>
      </c>
      <c r="D2948" s="67"/>
    </row>
    <row r="2949" spans="1:4">
      <c r="A2949" s="192">
        <v>70</v>
      </c>
      <c r="B2949" s="192">
        <v>100</v>
      </c>
      <c r="C2949" s="192">
        <v>1</v>
      </c>
      <c r="D2949" s="67"/>
    </row>
    <row r="2950" spans="1:4">
      <c r="A2950" s="192">
        <v>71</v>
      </c>
      <c r="B2950" s="192">
        <v>15</v>
      </c>
      <c r="C2950" s="192">
        <v>1</v>
      </c>
      <c r="D2950" s="67"/>
    </row>
    <row r="2951" spans="1:4">
      <c r="A2951" s="192">
        <v>71</v>
      </c>
      <c r="B2951" s="192">
        <v>25</v>
      </c>
      <c r="C2951" s="192">
        <v>1</v>
      </c>
      <c r="D2951" s="67"/>
    </row>
    <row r="2952" spans="1:4">
      <c r="A2952" s="192">
        <v>71</v>
      </c>
      <c r="B2952" s="192">
        <v>50</v>
      </c>
      <c r="C2952" s="192">
        <v>1</v>
      </c>
      <c r="D2952" s="67"/>
    </row>
    <row r="2953" spans="1:4">
      <c r="A2953" s="192">
        <v>71</v>
      </c>
      <c r="B2953" s="192">
        <v>75</v>
      </c>
      <c r="C2953" s="192">
        <v>1</v>
      </c>
      <c r="D2953" s="67"/>
    </row>
    <row r="2954" spans="1:4">
      <c r="A2954" s="192">
        <v>71</v>
      </c>
      <c r="B2954" s="192">
        <v>100</v>
      </c>
      <c r="C2954" s="192">
        <v>1</v>
      </c>
      <c r="D2954" s="67"/>
    </row>
    <row r="2955" spans="1:4">
      <c r="A2955" s="192">
        <v>72</v>
      </c>
      <c r="B2955" s="192">
        <v>15</v>
      </c>
      <c r="C2955" s="192">
        <v>1</v>
      </c>
      <c r="D2955" s="67"/>
    </row>
    <row r="2956" spans="1:4">
      <c r="A2956" s="192">
        <v>72</v>
      </c>
      <c r="B2956" s="192">
        <v>25</v>
      </c>
      <c r="C2956" s="192">
        <v>1</v>
      </c>
      <c r="D2956" s="67"/>
    </row>
    <row r="2957" spans="1:4">
      <c r="A2957" s="192">
        <v>72</v>
      </c>
      <c r="B2957" s="192">
        <v>50</v>
      </c>
      <c r="C2957" s="192">
        <v>1</v>
      </c>
      <c r="D2957" s="67"/>
    </row>
    <row r="2958" spans="1:4">
      <c r="A2958" s="192">
        <v>72</v>
      </c>
      <c r="B2958" s="192">
        <v>75</v>
      </c>
      <c r="C2958" s="192">
        <v>1</v>
      </c>
      <c r="D2958" s="67"/>
    </row>
    <row r="2959" spans="1:4">
      <c r="A2959" s="192">
        <v>72</v>
      </c>
      <c r="B2959" s="192">
        <v>100</v>
      </c>
      <c r="C2959" s="192">
        <v>1</v>
      </c>
      <c r="D2959" s="67"/>
    </row>
    <row r="2960" spans="1:4">
      <c r="A2960" s="192">
        <v>73</v>
      </c>
      <c r="B2960" s="192">
        <v>15</v>
      </c>
      <c r="C2960" s="192">
        <v>1</v>
      </c>
      <c r="D2960" s="67"/>
    </row>
    <row r="2961" spans="1:4">
      <c r="A2961" s="192">
        <v>73</v>
      </c>
      <c r="B2961" s="192">
        <v>25</v>
      </c>
      <c r="C2961" s="192">
        <v>1</v>
      </c>
      <c r="D2961" s="67"/>
    </row>
    <row r="2962" spans="1:4">
      <c r="A2962" s="192">
        <v>73</v>
      </c>
      <c r="B2962" s="192">
        <v>50</v>
      </c>
      <c r="C2962" s="192">
        <v>1</v>
      </c>
      <c r="D2962" s="67"/>
    </row>
    <row r="2963" spans="1:4">
      <c r="A2963" s="192">
        <v>73</v>
      </c>
      <c r="B2963" s="192">
        <v>75</v>
      </c>
      <c r="C2963" s="192">
        <v>1</v>
      </c>
      <c r="D2963" s="67"/>
    </row>
    <row r="2964" spans="1:4">
      <c r="A2964" s="192">
        <v>73</v>
      </c>
      <c r="B2964" s="192">
        <v>100</v>
      </c>
      <c r="C2964" s="192">
        <v>1</v>
      </c>
      <c r="D2964" s="67"/>
    </row>
    <row r="2965" spans="1:4">
      <c r="A2965" s="192">
        <v>74</v>
      </c>
      <c r="B2965" s="192">
        <v>15</v>
      </c>
      <c r="C2965" s="192">
        <v>1</v>
      </c>
      <c r="D2965" s="67"/>
    </row>
    <row r="2966" spans="1:4">
      <c r="A2966" s="192">
        <v>74</v>
      </c>
      <c r="B2966" s="192">
        <v>25</v>
      </c>
      <c r="C2966" s="192">
        <v>1</v>
      </c>
      <c r="D2966" s="67"/>
    </row>
    <row r="2967" spans="1:4">
      <c r="A2967" s="192">
        <v>74</v>
      </c>
      <c r="B2967" s="192">
        <v>50</v>
      </c>
      <c r="C2967" s="192">
        <v>1</v>
      </c>
      <c r="D2967" s="67"/>
    </row>
    <row r="2968" spans="1:4">
      <c r="A2968" s="192">
        <v>74</v>
      </c>
      <c r="B2968" s="192">
        <v>75</v>
      </c>
      <c r="C2968" s="192">
        <v>1</v>
      </c>
      <c r="D2968" s="67"/>
    </row>
    <row r="2969" spans="1:4">
      <c r="A2969" s="192">
        <v>74</v>
      </c>
      <c r="B2969" s="192">
        <v>100</v>
      </c>
      <c r="C2969" s="192">
        <v>1</v>
      </c>
      <c r="D2969" s="67"/>
    </row>
    <row r="2970" spans="1:4">
      <c r="A2970" s="192">
        <v>75</v>
      </c>
      <c r="B2970" s="192">
        <v>15</v>
      </c>
      <c r="C2970" s="192">
        <v>1</v>
      </c>
      <c r="D2970" s="67"/>
    </row>
    <row r="2971" spans="1:4">
      <c r="A2971" s="192">
        <v>75</v>
      </c>
      <c r="B2971" s="192">
        <v>25</v>
      </c>
      <c r="C2971" s="192">
        <v>1</v>
      </c>
      <c r="D2971" s="67"/>
    </row>
    <row r="2972" spans="1:4">
      <c r="A2972" s="192">
        <v>75</v>
      </c>
      <c r="B2972" s="192">
        <v>50</v>
      </c>
      <c r="C2972" s="192">
        <v>1</v>
      </c>
      <c r="D2972" s="67"/>
    </row>
    <row r="2973" spans="1:4">
      <c r="A2973" s="192">
        <v>75</v>
      </c>
      <c r="B2973" s="192">
        <v>75</v>
      </c>
      <c r="C2973" s="192">
        <v>1</v>
      </c>
      <c r="D2973" s="67"/>
    </row>
    <row r="2974" spans="1:4">
      <c r="A2974" s="192">
        <v>75</v>
      </c>
      <c r="B2974" s="192">
        <v>100</v>
      </c>
      <c r="C2974" s="192">
        <v>1</v>
      </c>
      <c r="D2974" s="67"/>
    </row>
    <row r="2975" spans="1:4">
      <c r="A2975" s="192">
        <v>76</v>
      </c>
      <c r="B2975" s="192">
        <v>15</v>
      </c>
      <c r="C2975" s="192">
        <v>1</v>
      </c>
      <c r="D2975" s="67"/>
    </row>
    <row r="2976" spans="1:4">
      <c r="A2976" s="192">
        <v>76</v>
      </c>
      <c r="B2976" s="192">
        <v>25</v>
      </c>
      <c r="C2976" s="192">
        <v>1</v>
      </c>
      <c r="D2976" s="67"/>
    </row>
    <row r="2977" spans="1:4">
      <c r="A2977" s="192">
        <v>76</v>
      </c>
      <c r="B2977" s="192">
        <v>50</v>
      </c>
      <c r="C2977" s="192">
        <v>1</v>
      </c>
      <c r="D2977" s="67"/>
    </row>
    <row r="2978" spans="1:4">
      <c r="A2978" s="192">
        <v>76</v>
      </c>
      <c r="B2978" s="192">
        <v>75</v>
      </c>
      <c r="C2978" s="192">
        <v>1</v>
      </c>
      <c r="D2978" s="67"/>
    </row>
    <row r="2979" spans="1:4">
      <c r="A2979" s="192">
        <v>76</v>
      </c>
      <c r="B2979" s="192">
        <v>100</v>
      </c>
      <c r="C2979" s="192">
        <v>1</v>
      </c>
      <c r="D2979" s="67"/>
    </row>
    <row r="2980" spans="1:4">
      <c r="A2980" s="192">
        <v>77</v>
      </c>
      <c r="B2980" s="192">
        <v>15</v>
      </c>
      <c r="C2980" s="192">
        <v>1</v>
      </c>
      <c r="D2980" s="67"/>
    </row>
    <row r="2981" spans="1:4">
      <c r="A2981" s="192">
        <v>77</v>
      </c>
      <c r="B2981" s="192">
        <v>25</v>
      </c>
      <c r="C2981" s="192">
        <v>1</v>
      </c>
      <c r="D2981" s="67"/>
    </row>
    <row r="2982" spans="1:4">
      <c r="A2982" s="192">
        <v>77</v>
      </c>
      <c r="B2982" s="192">
        <v>50</v>
      </c>
      <c r="C2982" s="192">
        <v>1</v>
      </c>
      <c r="D2982" s="67"/>
    </row>
    <row r="2983" spans="1:4">
      <c r="A2983" s="192">
        <v>77</v>
      </c>
      <c r="B2983" s="192">
        <v>75</v>
      </c>
      <c r="C2983" s="192">
        <v>1</v>
      </c>
      <c r="D2983" s="67"/>
    </row>
    <row r="2984" spans="1:4">
      <c r="A2984" s="192">
        <v>77</v>
      </c>
      <c r="B2984" s="192">
        <v>100</v>
      </c>
      <c r="C2984" s="192">
        <v>1</v>
      </c>
      <c r="D2984" s="67"/>
    </row>
    <row r="2985" spans="1:4">
      <c r="A2985" s="192">
        <v>78</v>
      </c>
      <c r="B2985" s="192">
        <v>15</v>
      </c>
      <c r="C2985" s="192">
        <v>1</v>
      </c>
      <c r="D2985" s="67"/>
    </row>
    <row r="2986" spans="1:4">
      <c r="A2986" s="192">
        <v>78</v>
      </c>
      <c r="B2986" s="192">
        <v>25</v>
      </c>
      <c r="C2986" s="192">
        <v>1</v>
      </c>
      <c r="D2986" s="67"/>
    </row>
    <row r="2987" spans="1:4">
      <c r="A2987" s="192">
        <v>78</v>
      </c>
      <c r="B2987" s="192">
        <v>50</v>
      </c>
      <c r="C2987" s="192">
        <v>1</v>
      </c>
      <c r="D2987" s="67"/>
    </row>
    <row r="2988" spans="1:4">
      <c r="A2988" s="192">
        <v>78</v>
      </c>
      <c r="B2988" s="192">
        <v>75</v>
      </c>
      <c r="C2988" s="192">
        <v>1</v>
      </c>
      <c r="D2988" s="67"/>
    </row>
    <row r="2989" spans="1:4">
      <c r="A2989" s="192">
        <v>78</v>
      </c>
      <c r="B2989" s="192">
        <v>100</v>
      </c>
      <c r="C2989" s="192">
        <v>1</v>
      </c>
      <c r="D2989" s="67"/>
    </row>
    <row r="2990" spans="1:4">
      <c r="A2990" s="192">
        <v>79</v>
      </c>
      <c r="B2990" s="192">
        <v>15</v>
      </c>
      <c r="C2990" s="192">
        <v>1</v>
      </c>
      <c r="D2990" s="67"/>
    </row>
    <row r="2991" spans="1:4">
      <c r="A2991" s="192">
        <v>79</v>
      </c>
      <c r="B2991" s="192">
        <v>25</v>
      </c>
      <c r="C2991" s="192">
        <v>1</v>
      </c>
      <c r="D2991" s="67"/>
    </row>
    <row r="2992" spans="1:4">
      <c r="A2992" s="192">
        <v>79</v>
      </c>
      <c r="B2992" s="192">
        <v>50</v>
      </c>
      <c r="C2992" s="192">
        <v>1</v>
      </c>
      <c r="D2992" s="67"/>
    </row>
    <row r="2993" spans="1:4">
      <c r="A2993" s="192">
        <v>79</v>
      </c>
      <c r="B2993" s="192">
        <v>75</v>
      </c>
      <c r="C2993" s="192">
        <v>1</v>
      </c>
      <c r="D2993" s="67"/>
    </row>
    <row r="2994" spans="1:4">
      <c r="A2994" s="192">
        <v>79</v>
      </c>
      <c r="B2994" s="192">
        <v>100</v>
      </c>
      <c r="C2994" s="192">
        <v>1</v>
      </c>
      <c r="D2994" s="67"/>
    </row>
    <row r="2995" spans="1:4">
      <c r="A2995" s="192">
        <v>80</v>
      </c>
      <c r="B2995" s="192">
        <v>15</v>
      </c>
      <c r="C2995" s="192">
        <v>1</v>
      </c>
      <c r="D2995" s="67"/>
    </row>
    <row r="2996" spans="1:4">
      <c r="A2996" s="192">
        <v>80</v>
      </c>
      <c r="B2996" s="192">
        <v>25</v>
      </c>
      <c r="C2996" s="192">
        <v>1</v>
      </c>
      <c r="D2996" s="67"/>
    </row>
    <row r="2997" spans="1:4">
      <c r="A2997" s="192">
        <v>80</v>
      </c>
      <c r="B2997" s="192">
        <v>50</v>
      </c>
      <c r="C2997" s="192">
        <v>1</v>
      </c>
      <c r="D2997" s="67"/>
    </row>
    <row r="2998" spans="1:4">
      <c r="A2998" s="192">
        <v>80</v>
      </c>
      <c r="B2998" s="192">
        <v>75</v>
      </c>
      <c r="C2998" s="192">
        <v>1</v>
      </c>
      <c r="D2998" s="67"/>
    </row>
    <row r="2999" spans="1:4">
      <c r="A2999" s="192">
        <v>80</v>
      </c>
      <c r="B2999" s="192">
        <v>100</v>
      </c>
      <c r="C2999" s="192">
        <v>1</v>
      </c>
      <c r="D2999" s="67"/>
    </row>
    <row r="3000" spans="1:4">
      <c r="A3000" s="192">
        <v>81</v>
      </c>
      <c r="B3000" s="192">
        <v>15</v>
      </c>
      <c r="C3000" s="192">
        <v>1</v>
      </c>
      <c r="D3000" s="67"/>
    </row>
    <row r="3001" spans="1:4">
      <c r="A3001" s="192">
        <v>81</v>
      </c>
      <c r="B3001" s="192">
        <v>25</v>
      </c>
      <c r="C3001" s="192">
        <v>1</v>
      </c>
      <c r="D3001" s="67"/>
    </row>
    <row r="3002" spans="1:4">
      <c r="A3002" s="192">
        <v>81</v>
      </c>
      <c r="B3002" s="192">
        <v>50</v>
      </c>
      <c r="C3002" s="192">
        <v>1</v>
      </c>
      <c r="D3002" s="67"/>
    </row>
    <row r="3003" spans="1:4">
      <c r="A3003" s="192">
        <v>81</v>
      </c>
      <c r="B3003" s="192">
        <v>75</v>
      </c>
      <c r="C3003" s="192">
        <v>1</v>
      </c>
      <c r="D3003" s="67"/>
    </row>
    <row r="3004" spans="1:4">
      <c r="A3004" s="192">
        <v>81</v>
      </c>
      <c r="B3004" s="192">
        <v>100</v>
      </c>
      <c r="C3004" s="192">
        <v>1</v>
      </c>
      <c r="D3004" s="67"/>
    </row>
    <row r="3005" spans="1:4">
      <c r="A3005" s="192">
        <v>82</v>
      </c>
      <c r="B3005" s="192">
        <v>15</v>
      </c>
      <c r="C3005" s="192">
        <v>1</v>
      </c>
      <c r="D3005" s="67"/>
    </row>
    <row r="3006" spans="1:4">
      <c r="A3006" s="192">
        <v>82</v>
      </c>
      <c r="B3006" s="192">
        <v>25</v>
      </c>
      <c r="C3006" s="192">
        <v>1</v>
      </c>
      <c r="D3006" s="67"/>
    </row>
    <row r="3007" spans="1:4">
      <c r="A3007" s="192">
        <v>82</v>
      </c>
      <c r="B3007" s="192">
        <v>50</v>
      </c>
      <c r="C3007" s="192">
        <v>1</v>
      </c>
      <c r="D3007" s="67"/>
    </row>
    <row r="3008" spans="1:4">
      <c r="A3008" s="192">
        <v>82</v>
      </c>
      <c r="B3008" s="192">
        <v>75</v>
      </c>
      <c r="C3008" s="192">
        <v>1</v>
      </c>
      <c r="D3008" s="67"/>
    </row>
    <row r="3009" spans="1:4">
      <c r="A3009" s="192">
        <v>82</v>
      </c>
      <c r="B3009" s="192">
        <v>100</v>
      </c>
      <c r="C3009" s="192">
        <v>1</v>
      </c>
      <c r="D3009" s="67"/>
    </row>
    <row r="3010" spans="1:4">
      <c r="A3010" s="192">
        <v>83</v>
      </c>
      <c r="B3010" s="192">
        <v>15</v>
      </c>
      <c r="C3010" s="192">
        <v>1</v>
      </c>
      <c r="D3010" s="67"/>
    </row>
    <row r="3011" spans="1:4">
      <c r="A3011" s="192">
        <v>83</v>
      </c>
      <c r="B3011" s="192">
        <v>25</v>
      </c>
      <c r="C3011" s="192">
        <v>1</v>
      </c>
      <c r="D3011" s="67"/>
    </row>
    <row r="3012" spans="1:4">
      <c r="A3012" s="192">
        <v>83</v>
      </c>
      <c r="B3012" s="192">
        <v>50</v>
      </c>
      <c r="C3012" s="192">
        <v>1</v>
      </c>
      <c r="D3012" s="67"/>
    </row>
    <row r="3013" spans="1:4">
      <c r="A3013" s="192">
        <v>83</v>
      </c>
      <c r="B3013" s="192">
        <v>75</v>
      </c>
      <c r="C3013" s="192">
        <v>1</v>
      </c>
      <c r="D3013" s="67"/>
    </row>
    <row r="3014" spans="1:4">
      <c r="A3014" s="192">
        <v>83</v>
      </c>
      <c r="B3014" s="192">
        <v>100</v>
      </c>
      <c r="C3014" s="192">
        <v>1</v>
      </c>
      <c r="D3014" s="67"/>
    </row>
    <row r="3015" spans="1:4">
      <c r="A3015" s="192">
        <v>84</v>
      </c>
      <c r="B3015" s="192">
        <v>15</v>
      </c>
      <c r="C3015" s="192">
        <v>1</v>
      </c>
      <c r="D3015" s="67"/>
    </row>
    <row r="3016" spans="1:4">
      <c r="A3016" s="192">
        <v>84</v>
      </c>
      <c r="B3016" s="192">
        <v>25</v>
      </c>
      <c r="C3016" s="192">
        <v>1</v>
      </c>
      <c r="D3016" s="67"/>
    </row>
    <row r="3017" spans="1:4">
      <c r="A3017" s="192">
        <v>84</v>
      </c>
      <c r="B3017" s="192">
        <v>50</v>
      </c>
      <c r="C3017" s="192">
        <v>1</v>
      </c>
      <c r="D3017" s="67"/>
    </row>
    <row r="3018" spans="1:4">
      <c r="A3018" s="192">
        <v>84</v>
      </c>
      <c r="B3018" s="192">
        <v>75</v>
      </c>
      <c r="C3018" s="192">
        <v>1</v>
      </c>
      <c r="D3018" s="67"/>
    </row>
    <row r="3019" spans="1:4">
      <c r="A3019" s="192">
        <v>84</v>
      </c>
      <c r="B3019" s="192">
        <v>100</v>
      </c>
      <c r="C3019" s="192">
        <v>1</v>
      </c>
      <c r="D3019" s="67"/>
    </row>
    <row r="3020" spans="1:4">
      <c r="A3020" s="192">
        <v>85</v>
      </c>
      <c r="B3020" s="192">
        <v>15</v>
      </c>
      <c r="C3020" s="192">
        <v>1</v>
      </c>
      <c r="D3020" s="67"/>
    </row>
    <row r="3021" spans="1:4">
      <c r="A3021" s="192">
        <v>85</v>
      </c>
      <c r="B3021" s="192">
        <v>25</v>
      </c>
      <c r="C3021" s="192">
        <v>1</v>
      </c>
      <c r="D3021" s="67"/>
    </row>
    <row r="3022" spans="1:4">
      <c r="A3022" s="192">
        <v>85</v>
      </c>
      <c r="B3022" s="192">
        <v>50</v>
      </c>
      <c r="C3022" s="192">
        <v>1</v>
      </c>
      <c r="D3022" s="67"/>
    </row>
    <row r="3023" spans="1:4">
      <c r="A3023" s="192">
        <v>85</v>
      </c>
      <c r="B3023" s="192">
        <v>75</v>
      </c>
      <c r="C3023" s="192">
        <v>1</v>
      </c>
      <c r="D3023" s="67"/>
    </row>
    <row r="3024" spans="1:4">
      <c r="A3024" s="192">
        <v>85</v>
      </c>
      <c r="B3024" s="192">
        <v>100</v>
      </c>
      <c r="C3024" s="192">
        <v>1</v>
      </c>
      <c r="D3024" s="67"/>
    </row>
    <row r="3025" spans="1:4">
      <c r="A3025" s="192">
        <v>86</v>
      </c>
      <c r="B3025" s="192">
        <v>15</v>
      </c>
      <c r="C3025" s="192">
        <v>1</v>
      </c>
      <c r="D3025" s="67"/>
    </row>
    <row r="3026" spans="1:4">
      <c r="A3026" s="192">
        <v>86</v>
      </c>
      <c r="B3026" s="192">
        <v>25</v>
      </c>
      <c r="C3026" s="192">
        <v>1</v>
      </c>
      <c r="D3026" s="67"/>
    </row>
    <row r="3027" spans="1:4">
      <c r="A3027" s="192">
        <v>86</v>
      </c>
      <c r="B3027" s="192">
        <v>50</v>
      </c>
      <c r="C3027" s="192">
        <v>1</v>
      </c>
      <c r="D3027" s="67"/>
    </row>
    <row r="3028" spans="1:4">
      <c r="A3028" s="192">
        <v>86</v>
      </c>
      <c r="B3028" s="192">
        <v>75</v>
      </c>
      <c r="C3028" s="192">
        <v>1</v>
      </c>
      <c r="D3028" s="67"/>
    </row>
    <row r="3029" spans="1:4">
      <c r="A3029" s="192">
        <v>86</v>
      </c>
      <c r="B3029" s="192">
        <v>100</v>
      </c>
      <c r="C3029" s="192">
        <v>1</v>
      </c>
      <c r="D3029" s="67"/>
    </row>
    <row r="3030" spans="1:4">
      <c r="A3030" s="192">
        <v>87</v>
      </c>
      <c r="B3030" s="192">
        <v>15</v>
      </c>
      <c r="C3030" s="192">
        <v>1</v>
      </c>
      <c r="D3030" s="67"/>
    </row>
    <row r="3031" spans="1:4">
      <c r="A3031" s="192">
        <v>87</v>
      </c>
      <c r="B3031" s="192">
        <v>25</v>
      </c>
      <c r="C3031" s="192">
        <v>1</v>
      </c>
      <c r="D3031" s="67"/>
    </row>
    <row r="3032" spans="1:4">
      <c r="A3032" s="192">
        <v>87</v>
      </c>
      <c r="B3032" s="192">
        <v>50</v>
      </c>
      <c r="C3032" s="192">
        <v>1</v>
      </c>
      <c r="D3032" s="67"/>
    </row>
    <row r="3033" spans="1:4">
      <c r="A3033" s="192">
        <v>87</v>
      </c>
      <c r="B3033" s="192">
        <v>75</v>
      </c>
      <c r="C3033" s="192">
        <v>1</v>
      </c>
      <c r="D3033" s="67"/>
    </row>
    <row r="3034" spans="1:4">
      <c r="A3034" s="192">
        <v>87</v>
      </c>
      <c r="B3034" s="192">
        <v>100</v>
      </c>
      <c r="C3034" s="192">
        <v>1</v>
      </c>
      <c r="D3034" s="67"/>
    </row>
    <row r="3035" spans="1:4">
      <c r="A3035" s="192">
        <v>88</v>
      </c>
      <c r="B3035" s="192">
        <v>15</v>
      </c>
      <c r="C3035" s="192">
        <v>1</v>
      </c>
      <c r="D3035" s="67"/>
    </row>
    <row r="3036" spans="1:4">
      <c r="A3036" s="192">
        <v>88</v>
      </c>
      <c r="B3036" s="192">
        <v>25</v>
      </c>
      <c r="C3036" s="192">
        <v>1</v>
      </c>
      <c r="D3036" s="67"/>
    </row>
    <row r="3037" spans="1:4">
      <c r="A3037" s="192">
        <v>88</v>
      </c>
      <c r="B3037" s="192">
        <v>50</v>
      </c>
      <c r="C3037" s="192">
        <v>1</v>
      </c>
      <c r="D3037" s="67"/>
    </row>
    <row r="3038" spans="1:4">
      <c r="A3038" s="192">
        <v>88</v>
      </c>
      <c r="B3038" s="192">
        <v>75</v>
      </c>
      <c r="C3038" s="192">
        <v>1</v>
      </c>
      <c r="D3038" s="67"/>
    </row>
    <row r="3039" spans="1:4">
      <c r="A3039" s="192">
        <v>88</v>
      </c>
      <c r="B3039" s="192">
        <v>100</v>
      </c>
      <c r="C3039" s="192">
        <v>1</v>
      </c>
      <c r="D3039" s="67"/>
    </row>
    <row r="3040" spans="1:4">
      <c r="A3040" s="192">
        <v>89</v>
      </c>
      <c r="B3040" s="192">
        <v>15</v>
      </c>
      <c r="C3040" s="192">
        <v>1</v>
      </c>
      <c r="D3040" s="67"/>
    </row>
    <row r="3041" spans="1:4">
      <c r="A3041" s="192">
        <v>89</v>
      </c>
      <c r="B3041" s="192">
        <v>25</v>
      </c>
      <c r="C3041" s="192">
        <v>1</v>
      </c>
      <c r="D3041" s="67"/>
    </row>
    <row r="3042" spans="1:4">
      <c r="A3042" s="192">
        <v>89</v>
      </c>
      <c r="B3042" s="192">
        <v>50</v>
      </c>
      <c r="C3042" s="192">
        <v>1</v>
      </c>
      <c r="D3042" s="67"/>
    </row>
    <row r="3043" spans="1:4">
      <c r="A3043" s="192">
        <v>89</v>
      </c>
      <c r="B3043" s="192">
        <v>75</v>
      </c>
      <c r="C3043" s="192">
        <v>1</v>
      </c>
      <c r="D3043" s="67"/>
    </row>
    <row r="3044" spans="1:4">
      <c r="A3044" s="192">
        <v>89</v>
      </c>
      <c r="B3044" s="192">
        <v>100</v>
      </c>
      <c r="C3044" s="192">
        <v>1</v>
      </c>
      <c r="D3044" s="67"/>
    </row>
    <row r="3045" spans="1:4">
      <c r="A3045" s="192">
        <v>90</v>
      </c>
      <c r="B3045" s="192">
        <v>15</v>
      </c>
      <c r="C3045" s="192">
        <v>1</v>
      </c>
      <c r="D3045" s="67"/>
    </row>
    <row r="3046" spans="1:4">
      <c r="A3046" s="192">
        <v>90</v>
      </c>
      <c r="B3046" s="192">
        <v>25</v>
      </c>
      <c r="C3046" s="192">
        <v>1</v>
      </c>
      <c r="D3046" s="67"/>
    </row>
    <row r="3047" spans="1:4">
      <c r="A3047" s="192">
        <v>90</v>
      </c>
      <c r="B3047" s="192">
        <v>50</v>
      </c>
      <c r="C3047" s="192">
        <v>1</v>
      </c>
      <c r="D3047" s="67"/>
    </row>
    <row r="3048" spans="1:4">
      <c r="A3048" s="192">
        <v>90</v>
      </c>
      <c r="B3048" s="192">
        <v>75</v>
      </c>
      <c r="C3048" s="192">
        <v>1</v>
      </c>
      <c r="D3048" s="67"/>
    </row>
    <row r="3049" spans="1:4">
      <c r="A3049" s="192">
        <v>90</v>
      </c>
      <c r="B3049" s="192">
        <v>100</v>
      </c>
      <c r="C3049" s="192">
        <v>1</v>
      </c>
      <c r="D3049" s="67"/>
    </row>
    <row r="3050" spans="1:4">
      <c r="A3050" s="192">
        <v>91</v>
      </c>
      <c r="B3050" s="192">
        <v>15</v>
      </c>
      <c r="C3050" s="192">
        <v>1</v>
      </c>
      <c r="D3050" s="67"/>
    </row>
    <row r="3051" spans="1:4">
      <c r="A3051" s="192">
        <v>91</v>
      </c>
      <c r="B3051" s="192">
        <v>25</v>
      </c>
      <c r="C3051" s="192">
        <v>1</v>
      </c>
      <c r="D3051" s="67"/>
    </row>
    <row r="3052" spans="1:4">
      <c r="A3052" s="192">
        <v>91</v>
      </c>
      <c r="B3052" s="192">
        <v>50</v>
      </c>
      <c r="C3052" s="192">
        <v>1</v>
      </c>
      <c r="D3052" s="67"/>
    </row>
    <row r="3053" spans="1:4">
      <c r="A3053" s="192">
        <v>91</v>
      </c>
      <c r="B3053" s="192">
        <v>75</v>
      </c>
      <c r="C3053" s="192">
        <v>1</v>
      </c>
      <c r="D3053" s="67"/>
    </row>
    <row r="3054" spans="1:4">
      <c r="A3054" s="192">
        <v>91</v>
      </c>
      <c r="B3054" s="192">
        <v>100</v>
      </c>
      <c r="C3054" s="192">
        <v>1</v>
      </c>
      <c r="D3054" s="67"/>
    </row>
    <row r="3055" spans="1:4">
      <c r="A3055" s="192">
        <v>92</v>
      </c>
      <c r="B3055" s="192">
        <v>15</v>
      </c>
      <c r="C3055" s="192">
        <v>1</v>
      </c>
      <c r="D3055" s="67"/>
    </row>
    <row r="3056" spans="1:4">
      <c r="A3056" s="192">
        <v>92</v>
      </c>
      <c r="B3056" s="192">
        <v>25</v>
      </c>
      <c r="C3056" s="192">
        <v>1</v>
      </c>
      <c r="D3056" s="67"/>
    </row>
    <row r="3057" spans="1:4">
      <c r="A3057" s="192">
        <v>92</v>
      </c>
      <c r="B3057" s="192">
        <v>50</v>
      </c>
      <c r="C3057" s="192">
        <v>1</v>
      </c>
      <c r="D3057" s="67"/>
    </row>
    <row r="3058" spans="1:4">
      <c r="A3058" s="192">
        <v>92</v>
      </c>
      <c r="B3058" s="192">
        <v>75</v>
      </c>
      <c r="C3058" s="192">
        <v>1</v>
      </c>
      <c r="D3058" s="67"/>
    </row>
    <row r="3059" spans="1:4">
      <c r="A3059" s="192">
        <v>92</v>
      </c>
      <c r="B3059" s="192">
        <v>100</v>
      </c>
      <c r="C3059" s="192">
        <v>1</v>
      </c>
      <c r="D3059" s="67"/>
    </row>
    <row r="3060" spans="1:4">
      <c r="A3060" s="192">
        <v>93</v>
      </c>
      <c r="B3060" s="192">
        <v>15</v>
      </c>
      <c r="C3060" s="192">
        <v>1</v>
      </c>
      <c r="D3060" s="67"/>
    </row>
    <row r="3061" spans="1:4">
      <c r="A3061" s="192">
        <v>93</v>
      </c>
      <c r="B3061" s="192">
        <v>25</v>
      </c>
      <c r="C3061" s="192">
        <v>1</v>
      </c>
      <c r="D3061" s="67"/>
    </row>
    <row r="3062" spans="1:4">
      <c r="A3062" s="192">
        <v>93</v>
      </c>
      <c r="B3062" s="192">
        <v>50</v>
      </c>
      <c r="C3062" s="192">
        <v>1</v>
      </c>
      <c r="D3062" s="67"/>
    </row>
    <row r="3063" spans="1:4">
      <c r="A3063" s="192">
        <v>93</v>
      </c>
      <c r="B3063" s="192">
        <v>75</v>
      </c>
      <c r="C3063" s="192">
        <v>1</v>
      </c>
      <c r="D3063" s="67"/>
    </row>
    <row r="3064" spans="1:4">
      <c r="A3064" s="192">
        <v>93</v>
      </c>
      <c r="B3064" s="192">
        <v>100</v>
      </c>
      <c r="C3064" s="192">
        <v>1</v>
      </c>
      <c r="D3064" s="67"/>
    </row>
    <row r="3065" spans="1:4">
      <c r="A3065" s="192">
        <v>94</v>
      </c>
      <c r="B3065" s="192">
        <v>15</v>
      </c>
      <c r="C3065" s="192">
        <v>1</v>
      </c>
      <c r="D3065" s="67"/>
    </row>
    <row r="3066" spans="1:4">
      <c r="A3066" s="192">
        <v>94</v>
      </c>
      <c r="B3066" s="192">
        <v>25</v>
      </c>
      <c r="C3066" s="192">
        <v>1</v>
      </c>
      <c r="D3066" s="67"/>
    </row>
    <row r="3067" spans="1:4">
      <c r="A3067" s="192">
        <v>94</v>
      </c>
      <c r="B3067" s="192">
        <v>50</v>
      </c>
      <c r="C3067" s="192">
        <v>1</v>
      </c>
      <c r="D3067" s="67"/>
    </row>
    <row r="3068" spans="1:4">
      <c r="A3068" s="192">
        <v>94</v>
      </c>
      <c r="B3068" s="192">
        <v>75</v>
      </c>
      <c r="C3068" s="192">
        <v>1</v>
      </c>
      <c r="D3068" s="67"/>
    </row>
    <row r="3069" spans="1:4">
      <c r="A3069" s="192">
        <v>94</v>
      </c>
      <c r="B3069" s="192">
        <v>100</v>
      </c>
      <c r="C3069" s="192">
        <v>1</v>
      </c>
      <c r="D3069" s="67"/>
    </row>
    <row r="3070" spans="1:4">
      <c r="A3070" s="192">
        <v>95</v>
      </c>
      <c r="B3070" s="192">
        <v>15</v>
      </c>
      <c r="C3070" s="192">
        <v>1</v>
      </c>
      <c r="D3070" s="67"/>
    </row>
    <row r="3071" spans="1:4">
      <c r="A3071" s="192">
        <v>95</v>
      </c>
      <c r="B3071" s="192">
        <v>25</v>
      </c>
      <c r="C3071" s="192">
        <v>1</v>
      </c>
      <c r="D3071" s="67"/>
    </row>
    <row r="3072" spans="1:4">
      <c r="A3072" s="192">
        <v>95</v>
      </c>
      <c r="B3072" s="192">
        <v>50</v>
      </c>
      <c r="C3072" s="192">
        <v>1</v>
      </c>
      <c r="D3072" s="67"/>
    </row>
    <row r="3073" spans="1:4">
      <c r="A3073" s="192">
        <v>95</v>
      </c>
      <c r="B3073" s="192">
        <v>75</v>
      </c>
      <c r="C3073" s="192">
        <v>1</v>
      </c>
      <c r="D3073" s="67"/>
    </row>
    <row r="3074" spans="1:4">
      <c r="A3074" s="192">
        <v>95</v>
      </c>
      <c r="B3074" s="192">
        <v>100</v>
      </c>
      <c r="C3074" s="192">
        <v>1</v>
      </c>
      <c r="D3074" s="67"/>
    </row>
    <row r="3075" spans="1:4">
      <c r="A3075" s="192">
        <v>96</v>
      </c>
      <c r="B3075" s="192">
        <v>15</v>
      </c>
      <c r="C3075" s="192">
        <v>1</v>
      </c>
      <c r="D3075" s="67"/>
    </row>
    <row r="3076" spans="1:4">
      <c r="A3076" s="192">
        <v>96</v>
      </c>
      <c r="B3076" s="192">
        <v>25</v>
      </c>
      <c r="C3076" s="192">
        <v>1</v>
      </c>
      <c r="D3076" s="67"/>
    </row>
    <row r="3077" spans="1:4">
      <c r="A3077" s="192">
        <v>96</v>
      </c>
      <c r="B3077" s="192">
        <v>50</v>
      </c>
      <c r="C3077" s="192">
        <v>1</v>
      </c>
      <c r="D3077" s="67"/>
    </row>
    <row r="3078" spans="1:4">
      <c r="A3078" s="192">
        <v>96</v>
      </c>
      <c r="B3078" s="192">
        <v>75</v>
      </c>
      <c r="C3078" s="192">
        <v>1</v>
      </c>
      <c r="D3078" s="67"/>
    </row>
    <row r="3079" spans="1:4">
      <c r="A3079" s="192">
        <v>96</v>
      </c>
      <c r="B3079" s="192">
        <v>100</v>
      </c>
      <c r="C3079" s="192">
        <v>1</v>
      </c>
      <c r="D3079" s="67"/>
    </row>
    <row r="3080" spans="1:4">
      <c r="A3080" s="192">
        <v>97</v>
      </c>
      <c r="B3080" s="192">
        <v>15</v>
      </c>
      <c r="C3080" s="192">
        <v>1</v>
      </c>
      <c r="D3080" s="67"/>
    </row>
    <row r="3081" spans="1:4">
      <c r="A3081" s="192">
        <v>97</v>
      </c>
      <c r="B3081" s="192">
        <v>25</v>
      </c>
      <c r="C3081" s="192">
        <v>1</v>
      </c>
      <c r="D3081" s="67"/>
    </row>
    <row r="3082" spans="1:4">
      <c r="A3082" s="192">
        <v>97</v>
      </c>
      <c r="B3082" s="192">
        <v>50</v>
      </c>
      <c r="C3082" s="192">
        <v>1</v>
      </c>
      <c r="D3082" s="67"/>
    </row>
    <row r="3083" spans="1:4">
      <c r="A3083" s="192">
        <v>97</v>
      </c>
      <c r="B3083" s="192">
        <v>75</v>
      </c>
      <c r="C3083" s="192">
        <v>1</v>
      </c>
      <c r="D3083" s="67"/>
    </row>
    <row r="3084" spans="1:4">
      <c r="A3084" s="192">
        <v>97</v>
      </c>
      <c r="B3084" s="192">
        <v>100</v>
      </c>
      <c r="C3084" s="192">
        <v>1</v>
      </c>
      <c r="D3084" s="67"/>
    </row>
    <row r="3085" spans="1:4">
      <c r="A3085" s="192">
        <v>98</v>
      </c>
      <c r="B3085" s="192">
        <v>15</v>
      </c>
      <c r="C3085" s="192">
        <v>1</v>
      </c>
      <c r="D3085" s="67"/>
    </row>
    <row r="3086" spans="1:4">
      <c r="A3086" s="192">
        <v>98</v>
      </c>
      <c r="B3086" s="192">
        <v>25</v>
      </c>
      <c r="C3086" s="192">
        <v>1</v>
      </c>
      <c r="D3086" s="67"/>
    </row>
    <row r="3087" spans="1:4">
      <c r="A3087" s="192">
        <v>98</v>
      </c>
      <c r="B3087" s="192">
        <v>50</v>
      </c>
      <c r="C3087" s="192">
        <v>1</v>
      </c>
      <c r="D3087" s="67"/>
    </row>
    <row r="3088" spans="1:4">
      <c r="A3088" s="192">
        <v>98</v>
      </c>
      <c r="B3088" s="192">
        <v>75</v>
      </c>
      <c r="C3088" s="192">
        <v>1</v>
      </c>
      <c r="D3088" s="67"/>
    </row>
    <row r="3089" spans="1:4">
      <c r="A3089" s="192">
        <v>98</v>
      </c>
      <c r="B3089" s="192">
        <v>100</v>
      </c>
      <c r="C3089" s="192">
        <v>1</v>
      </c>
      <c r="D3089" s="67"/>
    </row>
    <row r="3090" spans="1:4">
      <c r="A3090" s="192">
        <v>99</v>
      </c>
      <c r="B3090" s="192">
        <v>15</v>
      </c>
      <c r="C3090" s="192">
        <v>1</v>
      </c>
      <c r="D3090" s="67"/>
    </row>
    <row r="3091" spans="1:4">
      <c r="A3091" s="192">
        <v>99</v>
      </c>
      <c r="B3091" s="192">
        <v>25</v>
      </c>
      <c r="C3091" s="192">
        <v>1</v>
      </c>
      <c r="D3091" s="67"/>
    </row>
    <row r="3092" spans="1:4">
      <c r="A3092" s="192">
        <v>99</v>
      </c>
      <c r="B3092" s="192">
        <v>50</v>
      </c>
      <c r="C3092" s="192">
        <v>1</v>
      </c>
      <c r="D3092" s="67"/>
    </row>
    <row r="3093" spans="1:4">
      <c r="A3093" s="192">
        <v>99</v>
      </c>
      <c r="B3093" s="192">
        <v>75</v>
      </c>
      <c r="C3093" s="192">
        <v>1</v>
      </c>
      <c r="D3093" s="67"/>
    </row>
    <row r="3094" spans="1:4">
      <c r="A3094" s="192">
        <v>99</v>
      </c>
      <c r="B3094" s="192">
        <v>100</v>
      </c>
      <c r="C3094" s="192">
        <v>1</v>
      </c>
      <c r="D3094" s="67"/>
    </row>
    <row r="3095" spans="1:4">
      <c r="A3095" s="192">
        <v>100</v>
      </c>
      <c r="B3095" s="192">
        <v>15</v>
      </c>
      <c r="C3095" s="192">
        <v>1</v>
      </c>
      <c r="D3095" s="67"/>
    </row>
    <row r="3096" spans="1:4">
      <c r="A3096" s="192">
        <v>100</v>
      </c>
      <c r="B3096" s="192">
        <v>25</v>
      </c>
      <c r="C3096" s="192">
        <v>1</v>
      </c>
      <c r="D3096" s="67"/>
    </row>
    <row r="3097" spans="1:4">
      <c r="A3097" s="192">
        <v>100</v>
      </c>
      <c r="B3097" s="192">
        <v>50</v>
      </c>
      <c r="C3097" s="192">
        <v>1</v>
      </c>
      <c r="D3097" s="67"/>
    </row>
    <row r="3098" spans="1:4">
      <c r="A3098" s="192">
        <v>100</v>
      </c>
      <c r="B3098" s="192">
        <v>75</v>
      </c>
      <c r="C3098" s="192">
        <v>1</v>
      </c>
      <c r="D3098" s="67"/>
    </row>
    <row r="3099" spans="1:4">
      <c r="A3099" s="192">
        <v>100</v>
      </c>
      <c r="B3099" s="192">
        <v>100</v>
      </c>
      <c r="C3099" s="192">
        <v>1</v>
      </c>
      <c r="D3099" s="67"/>
    </row>
    <row r="3100" spans="1:4">
      <c r="A3100" s="192">
        <v>101</v>
      </c>
      <c r="B3100" s="192">
        <v>15</v>
      </c>
      <c r="C3100" s="192">
        <v>1</v>
      </c>
      <c r="D3100" s="67"/>
    </row>
    <row r="3101" spans="1:4">
      <c r="A3101" s="192">
        <v>101</v>
      </c>
      <c r="B3101" s="192">
        <v>25</v>
      </c>
      <c r="C3101" s="192">
        <v>1</v>
      </c>
      <c r="D3101" s="67"/>
    </row>
    <row r="3102" spans="1:4">
      <c r="A3102" s="192">
        <v>101</v>
      </c>
      <c r="B3102" s="192">
        <v>50</v>
      </c>
      <c r="C3102" s="192">
        <v>1</v>
      </c>
      <c r="D3102" s="67"/>
    </row>
    <row r="3103" spans="1:4">
      <c r="A3103" s="192">
        <v>101</v>
      </c>
      <c r="B3103" s="192">
        <v>75</v>
      </c>
      <c r="C3103" s="192">
        <v>1</v>
      </c>
      <c r="D3103" s="67"/>
    </row>
    <row r="3104" spans="1:4">
      <c r="A3104" s="192">
        <v>101</v>
      </c>
      <c r="B3104" s="192">
        <v>100</v>
      </c>
      <c r="C3104" s="192">
        <v>1</v>
      </c>
      <c r="D3104" s="67"/>
    </row>
    <row r="3105" spans="1:4">
      <c r="A3105" s="192">
        <v>102</v>
      </c>
      <c r="B3105" s="192">
        <v>15</v>
      </c>
      <c r="C3105" s="192">
        <v>1</v>
      </c>
      <c r="D3105" s="67"/>
    </row>
    <row r="3106" spans="1:4">
      <c r="A3106" s="192">
        <v>102</v>
      </c>
      <c r="B3106" s="192">
        <v>25</v>
      </c>
      <c r="C3106" s="192">
        <v>1</v>
      </c>
      <c r="D3106" s="67"/>
    </row>
    <row r="3107" spans="1:4">
      <c r="A3107" s="192">
        <v>102</v>
      </c>
      <c r="B3107" s="192">
        <v>50</v>
      </c>
      <c r="C3107" s="192">
        <v>1</v>
      </c>
      <c r="D3107" s="67"/>
    </row>
    <row r="3108" spans="1:4">
      <c r="A3108" s="192">
        <v>102</v>
      </c>
      <c r="B3108" s="192">
        <v>75</v>
      </c>
      <c r="C3108" s="192">
        <v>1</v>
      </c>
      <c r="D3108" s="67"/>
    </row>
    <row r="3109" spans="1:4">
      <c r="A3109" s="192">
        <v>102</v>
      </c>
      <c r="B3109" s="192">
        <v>100</v>
      </c>
      <c r="C3109" s="192">
        <v>1</v>
      </c>
      <c r="D3109" s="67"/>
    </row>
    <row r="3110" spans="1:4">
      <c r="A3110" s="192">
        <v>103</v>
      </c>
      <c r="B3110" s="192">
        <v>15</v>
      </c>
      <c r="C3110" s="192">
        <v>1</v>
      </c>
      <c r="D3110" s="67"/>
    </row>
    <row r="3111" spans="1:4">
      <c r="A3111" s="192">
        <v>103</v>
      </c>
      <c r="B3111" s="192">
        <v>25</v>
      </c>
      <c r="C3111" s="192">
        <v>1</v>
      </c>
      <c r="D3111" s="67"/>
    </row>
    <row r="3112" spans="1:4">
      <c r="A3112" s="192">
        <v>103</v>
      </c>
      <c r="B3112" s="192">
        <v>50</v>
      </c>
      <c r="C3112" s="192">
        <v>1</v>
      </c>
      <c r="D3112" s="67"/>
    </row>
    <row r="3113" spans="1:4">
      <c r="A3113" s="192">
        <v>103</v>
      </c>
      <c r="B3113" s="192">
        <v>75</v>
      </c>
      <c r="C3113" s="192">
        <v>1</v>
      </c>
      <c r="D3113" s="67"/>
    </row>
    <row r="3114" spans="1:4">
      <c r="A3114" s="192">
        <v>103</v>
      </c>
      <c r="B3114" s="192">
        <v>100</v>
      </c>
      <c r="C3114" s="192">
        <v>1</v>
      </c>
      <c r="D3114" s="67"/>
    </row>
    <row r="3115" spans="1:4">
      <c r="A3115" s="192">
        <v>104</v>
      </c>
      <c r="B3115" s="192">
        <v>15</v>
      </c>
      <c r="C3115" s="192">
        <v>1</v>
      </c>
      <c r="D3115" s="67"/>
    </row>
    <row r="3116" spans="1:4">
      <c r="A3116" s="192">
        <v>104</v>
      </c>
      <c r="B3116" s="192">
        <v>25</v>
      </c>
      <c r="C3116" s="192">
        <v>1</v>
      </c>
      <c r="D3116" s="67"/>
    </row>
    <row r="3117" spans="1:4">
      <c r="A3117" s="192">
        <v>104</v>
      </c>
      <c r="B3117" s="192">
        <v>50</v>
      </c>
      <c r="C3117" s="192">
        <v>1</v>
      </c>
      <c r="D3117" s="67"/>
    </row>
    <row r="3118" spans="1:4">
      <c r="A3118" s="192">
        <v>104</v>
      </c>
      <c r="B3118" s="192">
        <v>75</v>
      </c>
      <c r="C3118" s="192">
        <v>1</v>
      </c>
      <c r="D3118" s="67"/>
    </row>
    <row r="3119" spans="1:4">
      <c r="A3119" s="192">
        <v>104</v>
      </c>
      <c r="B3119" s="192">
        <v>100</v>
      </c>
      <c r="C3119" s="192">
        <v>1</v>
      </c>
      <c r="D3119" s="67"/>
    </row>
    <row r="3120" spans="1:4">
      <c r="A3120" s="192">
        <v>105</v>
      </c>
      <c r="B3120" s="192">
        <v>15</v>
      </c>
      <c r="C3120" s="192">
        <v>1</v>
      </c>
      <c r="D3120" s="67"/>
    </row>
    <row r="3121" spans="1:4">
      <c r="A3121" s="192">
        <v>105</v>
      </c>
      <c r="B3121" s="192">
        <v>25</v>
      </c>
      <c r="C3121" s="192">
        <v>1</v>
      </c>
      <c r="D3121" s="67"/>
    </row>
    <row r="3122" spans="1:4">
      <c r="A3122" s="192">
        <v>105</v>
      </c>
      <c r="B3122" s="192">
        <v>50</v>
      </c>
      <c r="C3122" s="192">
        <v>1</v>
      </c>
      <c r="D3122" s="67"/>
    </row>
    <row r="3123" spans="1:4">
      <c r="A3123" s="192">
        <v>105</v>
      </c>
      <c r="B3123" s="192">
        <v>75</v>
      </c>
      <c r="C3123" s="192">
        <v>1</v>
      </c>
      <c r="D3123" s="67"/>
    </row>
    <row r="3124" spans="1:4">
      <c r="A3124" s="192">
        <v>105</v>
      </c>
      <c r="B3124" s="192">
        <v>100</v>
      </c>
      <c r="C3124" s="192">
        <v>1</v>
      </c>
      <c r="D3124" s="67"/>
    </row>
    <row r="3125" spans="1:4">
      <c r="A3125" s="192">
        <v>106</v>
      </c>
      <c r="B3125" s="192">
        <v>15</v>
      </c>
      <c r="C3125" s="192">
        <v>1</v>
      </c>
      <c r="D3125" s="67"/>
    </row>
    <row r="3126" spans="1:4">
      <c r="A3126" s="192">
        <v>106</v>
      </c>
      <c r="B3126" s="192">
        <v>25</v>
      </c>
      <c r="C3126" s="192">
        <v>1</v>
      </c>
      <c r="D3126" s="67"/>
    </row>
    <row r="3127" spans="1:4">
      <c r="A3127" s="192">
        <v>106</v>
      </c>
      <c r="B3127" s="192">
        <v>50</v>
      </c>
      <c r="C3127" s="192">
        <v>1</v>
      </c>
      <c r="D3127" s="67"/>
    </row>
    <row r="3128" spans="1:4">
      <c r="A3128" s="192">
        <v>106</v>
      </c>
      <c r="B3128" s="192">
        <v>75</v>
      </c>
      <c r="C3128" s="192">
        <v>1</v>
      </c>
      <c r="D3128" s="67"/>
    </row>
    <row r="3129" spans="1:4">
      <c r="A3129" s="192">
        <v>106</v>
      </c>
      <c r="B3129" s="192">
        <v>100</v>
      </c>
      <c r="C3129" s="192">
        <v>1</v>
      </c>
      <c r="D3129" s="67"/>
    </row>
    <row r="3130" spans="1:4">
      <c r="A3130" s="192">
        <v>107</v>
      </c>
      <c r="B3130" s="192">
        <v>15</v>
      </c>
      <c r="C3130" s="192">
        <v>1</v>
      </c>
      <c r="D3130" s="67"/>
    </row>
    <row r="3131" spans="1:4">
      <c r="A3131" s="192">
        <v>107</v>
      </c>
      <c r="B3131" s="192">
        <v>25</v>
      </c>
      <c r="C3131" s="192">
        <v>1</v>
      </c>
      <c r="D3131" s="67"/>
    </row>
    <row r="3132" spans="1:4">
      <c r="A3132" s="192">
        <v>107</v>
      </c>
      <c r="B3132" s="192">
        <v>50</v>
      </c>
      <c r="C3132" s="192">
        <v>1</v>
      </c>
      <c r="D3132" s="67"/>
    </row>
    <row r="3133" spans="1:4">
      <c r="A3133" s="192">
        <v>107</v>
      </c>
      <c r="B3133" s="192">
        <v>75</v>
      </c>
      <c r="C3133" s="192">
        <v>1</v>
      </c>
      <c r="D3133" s="67"/>
    </row>
    <row r="3134" spans="1:4">
      <c r="A3134" s="192">
        <v>107</v>
      </c>
      <c r="B3134" s="192">
        <v>100</v>
      </c>
      <c r="C3134" s="192">
        <v>1</v>
      </c>
      <c r="D3134" s="67"/>
    </row>
    <row r="3135" spans="1:4">
      <c r="A3135" s="192">
        <v>108</v>
      </c>
      <c r="B3135" s="192">
        <v>15</v>
      </c>
      <c r="C3135" s="192">
        <v>1</v>
      </c>
      <c r="D3135" s="67"/>
    </row>
    <row r="3136" spans="1:4">
      <c r="A3136" s="192">
        <v>108</v>
      </c>
      <c r="B3136" s="192">
        <v>25</v>
      </c>
      <c r="C3136" s="192">
        <v>1</v>
      </c>
      <c r="D3136" s="67"/>
    </row>
    <row r="3137" spans="1:4">
      <c r="A3137" s="192">
        <v>108</v>
      </c>
      <c r="B3137" s="192">
        <v>50</v>
      </c>
      <c r="C3137" s="192">
        <v>1</v>
      </c>
      <c r="D3137" s="67"/>
    </row>
    <row r="3138" spans="1:4">
      <c r="A3138" s="192">
        <v>108</v>
      </c>
      <c r="B3138" s="192">
        <v>75</v>
      </c>
      <c r="C3138" s="192">
        <v>1</v>
      </c>
      <c r="D3138" s="67"/>
    </row>
    <row r="3139" spans="1:4">
      <c r="A3139" s="192">
        <v>108</v>
      </c>
      <c r="B3139" s="192">
        <v>100</v>
      </c>
      <c r="C3139" s="192">
        <v>1</v>
      </c>
      <c r="D3139" s="67"/>
    </row>
    <row r="3140" spans="1:4">
      <c r="A3140" s="192">
        <v>109</v>
      </c>
      <c r="B3140" s="192">
        <v>15</v>
      </c>
      <c r="C3140" s="192">
        <v>1</v>
      </c>
      <c r="D3140" s="67"/>
    </row>
    <row r="3141" spans="1:4">
      <c r="A3141" s="192">
        <v>109</v>
      </c>
      <c r="B3141" s="192">
        <v>25</v>
      </c>
      <c r="C3141" s="192">
        <v>1</v>
      </c>
      <c r="D3141" s="67"/>
    </row>
    <row r="3142" spans="1:4">
      <c r="A3142" s="192">
        <v>109</v>
      </c>
      <c r="B3142" s="192">
        <v>50</v>
      </c>
      <c r="C3142" s="192">
        <v>1</v>
      </c>
      <c r="D3142" s="67"/>
    </row>
    <row r="3143" spans="1:4">
      <c r="A3143" s="192">
        <v>109</v>
      </c>
      <c r="B3143" s="192">
        <v>75</v>
      </c>
      <c r="C3143" s="192">
        <v>1</v>
      </c>
      <c r="D3143" s="67"/>
    </row>
    <row r="3144" spans="1:4">
      <c r="A3144" s="192">
        <v>109</v>
      </c>
      <c r="B3144" s="192">
        <v>100</v>
      </c>
      <c r="C3144" s="192">
        <v>1</v>
      </c>
      <c r="D3144" s="67"/>
    </row>
    <row r="3145" spans="1:4">
      <c r="A3145" s="192">
        <v>110</v>
      </c>
      <c r="B3145" s="192">
        <v>15</v>
      </c>
      <c r="C3145" s="192">
        <v>1</v>
      </c>
      <c r="D3145" s="67"/>
    </row>
    <row r="3146" spans="1:4">
      <c r="A3146" s="192">
        <v>110</v>
      </c>
      <c r="B3146" s="192">
        <v>25</v>
      </c>
      <c r="C3146" s="192">
        <v>1</v>
      </c>
      <c r="D3146" s="67"/>
    </row>
    <row r="3147" spans="1:4">
      <c r="A3147" s="192">
        <v>110</v>
      </c>
      <c r="B3147" s="192">
        <v>50</v>
      </c>
      <c r="C3147" s="192">
        <v>1</v>
      </c>
      <c r="D3147" s="67"/>
    </row>
    <row r="3148" spans="1:4">
      <c r="A3148" s="192">
        <v>110</v>
      </c>
      <c r="B3148" s="192">
        <v>75</v>
      </c>
      <c r="C3148" s="192">
        <v>1</v>
      </c>
      <c r="D3148" s="67"/>
    </row>
    <row r="3149" spans="1:4">
      <c r="A3149" s="192">
        <v>110</v>
      </c>
      <c r="B3149" s="192">
        <v>100</v>
      </c>
      <c r="C3149" s="192">
        <v>1</v>
      </c>
      <c r="D3149" s="67"/>
    </row>
    <row r="3150" spans="1:4">
      <c r="A3150" s="192">
        <v>111</v>
      </c>
      <c r="B3150" s="192">
        <v>15</v>
      </c>
      <c r="C3150" s="192">
        <v>1</v>
      </c>
      <c r="D3150" s="67"/>
    </row>
    <row r="3151" spans="1:4">
      <c r="A3151" s="192">
        <v>111</v>
      </c>
      <c r="B3151" s="192">
        <v>25</v>
      </c>
      <c r="C3151" s="192">
        <v>1</v>
      </c>
      <c r="D3151" s="67"/>
    </row>
    <row r="3152" spans="1:4">
      <c r="A3152" s="192">
        <v>111</v>
      </c>
      <c r="B3152" s="192">
        <v>50</v>
      </c>
      <c r="C3152" s="192">
        <v>1</v>
      </c>
      <c r="D3152" s="67"/>
    </row>
    <row r="3153" spans="1:4">
      <c r="A3153" s="192">
        <v>111</v>
      </c>
      <c r="B3153" s="192">
        <v>75</v>
      </c>
      <c r="C3153" s="192">
        <v>1</v>
      </c>
      <c r="D3153" s="67"/>
    </row>
    <row r="3154" spans="1:4">
      <c r="A3154" s="192">
        <v>111</v>
      </c>
      <c r="B3154" s="192">
        <v>100</v>
      </c>
      <c r="C3154" s="192">
        <v>1</v>
      </c>
      <c r="D3154" s="67"/>
    </row>
    <row r="3155" spans="1:4">
      <c r="A3155" s="192">
        <v>112</v>
      </c>
      <c r="B3155" s="192">
        <v>15</v>
      </c>
      <c r="C3155" s="192">
        <v>1</v>
      </c>
      <c r="D3155" s="67"/>
    </row>
    <row r="3156" spans="1:4">
      <c r="A3156" s="192">
        <v>112</v>
      </c>
      <c r="B3156" s="192">
        <v>25</v>
      </c>
      <c r="C3156" s="192">
        <v>1</v>
      </c>
      <c r="D3156" s="67"/>
    </row>
    <row r="3157" spans="1:4">
      <c r="A3157" s="192">
        <v>112</v>
      </c>
      <c r="B3157" s="192">
        <v>50</v>
      </c>
      <c r="C3157" s="192">
        <v>1</v>
      </c>
      <c r="D3157" s="67"/>
    </row>
    <row r="3158" spans="1:4">
      <c r="A3158" s="192">
        <v>112</v>
      </c>
      <c r="B3158" s="192">
        <v>75</v>
      </c>
      <c r="C3158" s="192">
        <v>1</v>
      </c>
      <c r="D3158" s="67"/>
    </row>
    <row r="3159" spans="1:4">
      <c r="A3159" s="192">
        <v>112</v>
      </c>
      <c r="B3159" s="192">
        <v>100</v>
      </c>
      <c r="C3159" s="192">
        <v>1</v>
      </c>
      <c r="D3159" s="67"/>
    </row>
    <row r="3160" spans="1:4">
      <c r="A3160" s="192">
        <v>113</v>
      </c>
      <c r="B3160" s="192">
        <v>15</v>
      </c>
      <c r="C3160" s="192">
        <v>1</v>
      </c>
      <c r="D3160" s="67"/>
    </row>
    <row r="3161" spans="1:4">
      <c r="A3161" s="192">
        <v>113</v>
      </c>
      <c r="B3161" s="192">
        <v>25</v>
      </c>
      <c r="C3161" s="192">
        <v>1</v>
      </c>
      <c r="D3161" s="67"/>
    </row>
    <row r="3162" spans="1:4">
      <c r="A3162" s="192">
        <v>113</v>
      </c>
      <c r="B3162" s="192">
        <v>50</v>
      </c>
      <c r="C3162" s="192">
        <v>1</v>
      </c>
      <c r="D3162" s="67"/>
    </row>
    <row r="3163" spans="1:4">
      <c r="A3163" s="192">
        <v>113</v>
      </c>
      <c r="B3163" s="192">
        <v>75</v>
      </c>
      <c r="C3163" s="192">
        <v>1</v>
      </c>
      <c r="D3163" s="67"/>
    </row>
    <row r="3164" spans="1:4">
      <c r="A3164" s="192">
        <v>113</v>
      </c>
      <c r="B3164" s="192">
        <v>100</v>
      </c>
      <c r="C3164" s="192">
        <v>1</v>
      </c>
      <c r="D3164" s="67"/>
    </row>
    <row r="3165" spans="1:4">
      <c r="A3165" s="192">
        <v>114</v>
      </c>
      <c r="B3165" s="192">
        <v>15</v>
      </c>
      <c r="C3165" s="192">
        <v>1</v>
      </c>
      <c r="D3165" s="67"/>
    </row>
    <row r="3166" spans="1:4">
      <c r="A3166" s="192">
        <v>114</v>
      </c>
      <c r="B3166" s="192">
        <v>25</v>
      </c>
      <c r="C3166" s="192">
        <v>1</v>
      </c>
      <c r="D3166" s="67"/>
    </row>
    <row r="3167" spans="1:4">
      <c r="A3167" s="192">
        <v>114</v>
      </c>
      <c r="B3167" s="192">
        <v>50</v>
      </c>
      <c r="C3167" s="192">
        <v>1</v>
      </c>
      <c r="D3167" s="67"/>
    </row>
    <row r="3168" spans="1:4">
      <c r="A3168" s="192">
        <v>114</v>
      </c>
      <c r="B3168" s="192">
        <v>75</v>
      </c>
      <c r="C3168" s="192">
        <v>1</v>
      </c>
      <c r="D3168" s="67"/>
    </row>
    <row r="3169" spans="1:4">
      <c r="A3169" s="192">
        <v>114</v>
      </c>
      <c r="B3169" s="192">
        <v>100</v>
      </c>
      <c r="C3169" s="192">
        <v>1</v>
      </c>
      <c r="D3169" s="67"/>
    </row>
    <row r="3170" spans="1:4">
      <c r="A3170" s="192">
        <v>115</v>
      </c>
      <c r="B3170" s="192">
        <v>15</v>
      </c>
      <c r="C3170" s="192">
        <v>1</v>
      </c>
      <c r="D3170" s="67"/>
    </row>
    <row r="3171" spans="1:4">
      <c r="A3171" s="192">
        <v>115</v>
      </c>
      <c r="B3171" s="192">
        <v>25</v>
      </c>
      <c r="C3171" s="192">
        <v>1</v>
      </c>
      <c r="D3171" s="67"/>
    </row>
    <row r="3172" spans="1:4">
      <c r="A3172" s="192">
        <v>115</v>
      </c>
      <c r="B3172" s="192">
        <v>50</v>
      </c>
      <c r="C3172" s="192">
        <v>1</v>
      </c>
      <c r="D3172" s="67"/>
    </row>
    <row r="3173" spans="1:4">
      <c r="A3173" s="192">
        <v>115</v>
      </c>
      <c r="B3173" s="192">
        <v>75</v>
      </c>
      <c r="C3173" s="192">
        <v>1</v>
      </c>
      <c r="D3173" s="67"/>
    </row>
    <row r="3174" spans="1:4">
      <c r="A3174" s="192">
        <v>115</v>
      </c>
      <c r="B3174" s="192">
        <v>100</v>
      </c>
      <c r="C3174" s="192">
        <v>1</v>
      </c>
      <c r="D3174" s="67"/>
    </row>
    <row r="3175" spans="1:4">
      <c r="A3175" s="192">
        <v>116</v>
      </c>
      <c r="B3175" s="192">
        <v>15</v>
      </c>
      <c r="C3175" s="192">
        <v>1</v>
      </c>
      <c r="D3175" s="67"/>
    </row>
    <row r="3176" spans="1:4">
      <c r="A3176" s="192">
        <v>116</v>
      </c>
      <c r="B3176" s="192">
        <v>25</v>
      </c>
      <c r="C3176" s="192">
        <v>1</v>
      </c>
      <c r="D3176" s="67"/>
    </row>
    <row r="3177" spans="1:4">
      <c r="A3177" s="192">
        <v>116</v>
      </c>
      <c r="B3177" s="192">
        <v>50</v>
      </c>
      <c r="C3177" s="192">
        <v>1</v>
      </c>
      <c r="D3177" s="67"/>
    </row>
    <row r="3178" spans="1:4">
      <c r="A3178" s="192">
        <v>116</v>
      </c>
      <c r="B3178" s="192">
        <v>75</v>
      </c>
      <c r="C3178" s="192">
        <v>1</v>
      </c>
      <c r="D3178" s="67"/>
    </row>
    <row r="3179" spans="1:4">
      <c r="A3179" s="192">
        <v>116</v>
      </c>
      <c r="B3179" s="192">
        <v>100</v>
      </c>
      <c r="C3179" s="192">
        <v>1</v>
      </c>
      <c r="D3179" s="67"/>
    </row>
    <row r="3180" spans="1:4">
      <c r="A3180" s="192">
        <v>117</v>
      </c>
      <c r="B3180" s="192">
        <v>15</v>
      </c>
      <c r="C3180" s="192">
        <v>1</v>
      </c>
      <c r="D3180" s="67"/>
    </row>
    <row r="3181" spans="1:4">
      <c r="A3181" s="192">
        <v>117</v>
      </c>
      <c r="B3181" s="192">
        <v>25</v>
      </c>
      <c r="C3181" s="192">
        <v>1</v>
      </c>
      <c r="D3181" s="67"/>
    </row>
    <row r="3182" spans="1:4">
      <c r="A3182" s="192">
        <v>117</v>
      </c>
      <c r="B3182" s="192">
        <v>50</v>
      </c>
      <c r="C3182" s="192">
        <v>1</v>
      </c>
      <c r="D3182" s="67"/>
    </row>
    <row r="3183" spans="1:4">
      <c r="A3183" s="192">
        <v>117</v>
      </c>
      <c r="B3183" s="192">
        <v>75</v>
      </c>
      <c r="C3183" s="192">
        <v>1</v>
      </c>
      <c r="D3183" s="67"/>
    </row>
    <row r="3184" spans="1:4">
      <c r="A3184" s="192">
        <v>117</v>
      </c>
      <c r="B3184" s="192">
        <v>100</v>
      </c>
      <c r="C3184" s="192">
        <v>1</v>
      </c>
      <c r="D3184" s="67"/>
    </row>
    <row r="3185" spans="1:4">
      <c r="A3185" s="192">
        <v>118</v>
      </c>
      <c r="B3185" s="192">
        <v>15</v>
      </c>
      <c r="C3185" s="192">
        <v>1</v>
      </c>
      <c r="D3185" s="67"/>
    </row>
    <row r="3186" spans="1:4">
      <c r="A3186" s="192">
        <v>118</v>
      </c>
      <c r="B3186" s="192">
        <v>25</v>
      </c>
      <c r="C3186" s="192">
        <v>1</v>
      </c>
      <c r="D3186" s="67"/>
    </row>
    <row r="3187" spans="1:4">
      <c r="A3187" s="192">
        <v>118</v>
      </c>
      <c r="B3187" s="192">
        <v>50</v>
      </c>
      <c r="C3187" s="192">
        <v>1</v>
      </c>
      <c r="D3187" s="67"/>
    </row>
    <row r="3188" spans="1:4">
      <c r="A3188" s="192">
        <v>118</v>
      </c>
      <c r="B3188" s="192">
        <v>75</v>
      </c>
      <c r="C3188" s="192">
        <v>1</v>
      </c>
      <c r="D3188" s="67"/>
    </row>
    <row r="3189" spans="1:4">
      <c r="A3189" s="192">
        <v>118</v>
      </c>
      <c r="B3189" s="192">
        <v>100</v>
      </c>
      <c r="C3189" s="192">
        <v>1</v>
      </c>
      <c r="D3189" s="67"/>
    </row>
    <row r="3190" spans="1:4">
      <c r="A3190" s="192">
        <v>119</v>
      </c>
      <c r="B3190" s="192">
        <v>15</v>
      </c>
      <c r="C3190" s="192">
        <v>1</v>
      </c>
      <c r="D3190" s="67"/>
    </row>
    <row r="3191" spans="1:4">
      <c r="A3191" s="192">
        <v>119</v>
      </c>
      <c r="B3191" s="192">
        <v>25</v>
      </c>
      <c r="C3191" s="192">
        <v>1</v>
      </c>
      <c r="D3191" s="67"/>
    </row>
    <row r="3192" spans="1:4">
      <c r="A3192" s="192">
        <v>119</v>
      </c>
      <c r="B3192" s="192">
        <v>50</v>
      </c>
      <c r="C3192" s="192">
        <v>1</v>
      </c>
      <c r="D3192" s="67"/>
    </row>
    <row r="3193" spans="1:4">
      <c r="A3193" s="192">
        <v>119</v>
      </c>
      <c r="B3193" s="192">
        <v>75</v>
      </c>
      <c r="C3193" s="192">
        <v>1</v>
      </c>
      <c r="D3193" s="67"/>
    </row>
    <row r="3194" spans="1:4">
      <c r="A3194" s="192">
        <v>119</v>
      </c>
      <c r="B3194" s="192">
        <v>100</v>
      </c>
      <c r="C3194" s="192">
        <v>1</v>
      </c>
      <c r="D3194" s="67"/>
    </row>
    <row r="3195" spans="1:4">
      <c r="A3195" s="192">
        <v>120</v>
      </c>
      <c r="B3195" s="192">
        <v>15</v>
      </c>
      <c r="C3195" s="192">
        <v>1</v>
      </c>
      <c r="D3195" s="67"/>
    </row>
    <row r="3196" spans="1:4">
      <c r="A3196" s="192">
        <v>120</v>
      </c>
      <c r="B3196" s="192">
        <v>25</v>
      </c>
      <c r="C3196" s="192">
        <v>1</v>
      </c>
      <c r="D3196" s="67"/>
    </row>
    <row r="3197" spans="1:4">
      <c r="A3197" s="192">
        <v>120</v>
      </c>
      <c r="B3197" s="192">
        <v>50</v>
      </c>
      <c r="C3197" s="192">
        <v>1</v>
      </c>
      <c r="D3197" s="67"/>
    </row>
    <row r="3198" spans="1:4">
      <c r="A3198" s="192">
        <v>120</v>
      </c>
      <c r="B3198" s="192">
        <v>75</v>
      </c>
      <c r="C3198" s="192">
        <v>1</v>
      </c>
      <c r="D3198" s="67"/>
    </row>
    <row r="3199" spans="1:4">
      <c r="A3199" s="192">
        <v>120</v>
      </c>
      <c r="B3199" s="192">
        <v>100</v>
      </c>
      <c r="C3199" s="192">
        <v>1</v>
      </c>
      <c r="D3199" s="67"/>
    </row>
    <row r="3200" spans="1:4">
      <c r="A3200" s="192">
        <v>121</v>
      </c>
      <c r="B3200" s="192">
        <v>15</v>
      </c>
      <c r="C3200" s="192">
        <v>1</v>
      </c>
      <c r="D3200" s="67"/>
    </row>
    <row r="3201" spans="1:4">
      <c r="A3201" s="192">
        <v>121</v>
      </c>
      <c r="B3201" s="192">
        <v>25</v>
      </c>
      <c r="C3201" s="192">
        <v>1</v>
      </c>
      <c r="D3201" s="67"/>
    </row>
    <row r="3202" spans="1:4">
      <c r="A3202" s="192">
        <v>121</v>
      </c>
      <c r="B3202" s="192">
        <v>50</v>
      </c>
      <c r="C3202" s="192">
        <v>1</v>
      </c>
      <c r="D3202" s="67"/>
    </row>
    <row r="3203" spans="1:4">
      <c r="A3203" s="192">
        <v>121</v>
      </c>
      <c r="B3203" s="192">
        <v>75</v>
      </c>
      <c r="C3203" s="192">
        <v>1</v>
      </c>
      <c r="D3203" s="67"/>
    </row>
    <row r="3204" spans="1:4">
      <c r="A3204" s="192">
        <v>121</v>
      </c>
      <c r="B3204" s="192">
        <v>100</v>
      </c>
      <c r="C3204" s="192">
        <v>1</v>
      </c>
      <c r="D3204" s="67"/>
    </row>
    <row r="3205" spans="1:4">
      <c r="A3205" s="192">
        <v>122</v>
      </c>
      <c r="B3205" s="192">
        <v>15</v>
      </c>
      <c r="C3205" s="192">
        <v>1</v>
      </c>
      <c r="D3205" s="67"/>
    </row>
    <row r="3206" spans="1:4">
      <c r="A3206" s="192">
        <v>122</v>
      </c>
      <c r="B3206" s="192">
        <v>25</v>
      </c>
      <c r="C3206" s="192">
        <v>1</v>
      </c>
      <c r="D3206" s="67"/>
    </row>
    <row r="3207" spans="1:4">
      <c r="A3207" s="192">
        <v>122</v>
      </c>
      <c r="B3207" s="192">
        <v>50</v>
      </c>
      <c r="C3207" s="192">
        <v>1</v>
      </c>
      <c r="D3207" s="67"/>
    </row>
    <row r="3208" spans="1:4">
      <c r="A3208" s="192">
        <v>122</v>
      </c>
      <c r="B3208" s="192">
        <v>75</v>
      </c>
      <c r="C3208" s="192">
        <v>1</v>
      </c>
      <c r="D3208" s="67"/>
    </row>
    <row r="3209" spans="1:4">
      <c r="A3209" s="192">
        <v>122</v>
      </c>
      <c r="B3209" s="192">
        <v>100</v>
      </c>
      <c r="C3209" s="192">
        <v>1</v>
      </c>
      <c r="D3209" s="67"/>
    </row>
    <row r="3210" spans="1:4">
      <c r="A3210" s="192">
        <v>123</v>
      </c>
      <c r="B3210" s="192">
        <v>15</v>
      </c>
      <c r="C3210" s="192">
        <v>1</v>
      </c>
      <c r="D3210" s="67"/>
    </row>
    <row r="3211" spans="1:4">
      <c r="A3211" s="192">
        <v>123</v>
      </c>
      <c r="B3211" s="192">
        <v>25</v>
      </c>
      <c r="C3211" s="192">
        <v>1</v>
      </c>
      <c r="D3211" s="67"/>
    </row>
    <row r="3212" spans="1:4">
      <c r="A3212" s="192">
        <v>123</v>
      </c>
      <c r="B3212" s="192">
        <v>50</v>
      </c>
      <c r="C3212" s="192">
        <v>1</v>
      </c>
      <c r="D3212" s="67"/>
    </row>
    <row r="3213" spans="1:4">
      <c r="A3213" s="192">
        <v>123</v>
      </c>
      <c r="B3213" s="192">
        <v>75</v>
      </c>
      <c r="C3213" s="192">
        <v>1</v>
      </c>
      <c r="D3213" s="67"/>
    </row>
    <row r="3214" spans="1:4">
      <c r="A3214" s="192">
        <v>123</v>
      </c>
      <c r="B3214" s="192">
        <v>100</v>
      </c>
      <c r="C3214" s="192">
        <v>1</v>
      </c>
      <c r="D3214" s="67"/>
    </row>
    <row r="3215" spans="1:4">
      <c r="A3215" s="192">
        <v>124</v>
      </c>
      <c r="B3215" s="192">
        <v>15</v>
      </c>
      <c r="C3215" s="192">
        <v>1</v>
      </c>
      <c r="D3215" s="67"/>
    </row>
    <row r="3216" spans="1:4">
      <c r="A3216" s="192">
        <v>124</v>
      </c>
      <c r="B3216" s="192">
        <v>25</v>
      </c>
      <c r="C3216" s="192">
        <v>1</v>
      </c>
      <c r="D3216" s="67"/>
    </row>
    <row r="3217" spans="1:4">
      <c r="A3217" s="192">
        <v>124</v>
      </c>
      <c r="B3217" s="192">
        <v>50</v>
      </c>
      <c r="C3217" s="192">
        <v>1</v>
      </c>
      <c r="D3217" s="67"/>
    </row>
    <row r="3218" spans="1:4">
      <c r="A3218" s="192">
        <v>124</v>
      </c>
      <c r="B3218" s="192">
        <v>75</v>
      </c>
      <c r="C3218" s="192">
        <v>1</v>
      </c>
      <c r="D3218" s="67"/>
    </row>
    <row r="3219" spans="1:4">
      <c r="A3219" s="192">
        <v>124</v>
      </c>
      <c r="B3219" s="192">
        <v>100</v>
      </c>
      <c r="C3219" s="192">
        <v>1</v>
      </c>
      <c r="D3219" s="67"/>
    </row>
    <row r="3220" spans="1:4">
      <c r="A3220" s="192">
        <v>125</v>
      </c>
      <c r="B3220" s="192">
        <v>15</v>
      </c>
      <c r="C3220" s="192">
        <v>1</v>
      </c>
      <c r="D3220" s="67"/>
    </row>
    <row r="3221" spans="1:4">
      <c r="A3221" s="192">
        <v>125</v>
      </c>
      <c r="B3221" s="192">
        <v>25</v>
      </c>
      <c r="C3221" s="192">
        <v>1</v>
      </c>
      <c r="D3221" s="67"/>
    </row>
    <row r="3222" spans="1:4">
      <c r="A3222" s="192">
        <v>125</v>
      </c>
      <c r="B3222" s="192">
        <v>50</v>
      </c>
      <c r="C3222" s="192">
        <v>1</v>
      </c>
      <c r="D3222" s="67"/>
    </row>
    <row r="3223" spans="1:4">
      <c r="A3223" s="192">
        <v>125</v>
      </c>
      <c r="B3223" s="192">
        <v>75</v>
      </c>
      <c r="C3223" s="192">
        <v>1</v>
      </c>
      <c r="D3223" s="67"/>
    </row>
    <row r="3224" spans="1:4">
      <c r="A3224" s="192">
        <v>125</v>
      </c>
      <c r="B3224" s="192">
        <v>100</v>
      </c>
      <c r="C3224" s="192">
        <v>1</v>
      </c>
      <c r="D3224" s="67"/>
    </row>
    <row r="3225" spans="1:4">
      <c r="A3225" s="192">
        <v>126</v>
      </c>
      <c r="B3225" s="192">
        <v>15</v>
      </c>
      <c r="C3225" s="192">
        <v>1</v>
      </c>
      <c r="D3225" s="67"/>
    </row>
    <row r="3226" spans="1:4">
      <c r="A3226" s="192">
        <v>126</v>
      </c>
      <c r="B3226" s="192">
        <v>25</v>
      </c>
      <c r="C3226" s="192">
        <v>1</v>
      </c>
      <c r="D3226" s="67"/>
    </row>
    <row r="3227" spans="1:4">
      <c r="A3227" s="192">
        <v>126</v>
      </c>
      <c r="B3227" s="192">
        <v>50</v>
      </c>
      <c r="C3227" s="192">
        <v>1</v>
      </c>
      <c r="D3227" s="67"/>
    </row>
    <row r="3228" spans="1:4">
      <c r="A3228" s="192">
        <v>126</v>
      </c>
      <c r="B3228" s="192">
        <v>75</v>
      </c>
      <c r="C3228" s="192">
        <v>1</v>
      </c>
      <c r="D3228" s="67"/>
    </row>
    <row r="3229" spans="1:4">
      <c r="A3229" s="192">
        <v>126</v>
      </c>
      <c r="B3229" s="192">
        <v>100</v>
      </c>
      <c r="C3229" s="192">
        <v>1</v>
      </c>
      <c r="D3229" s="67"/>
    </row>
    <row r="3230" spans="1:4">
      <c r="A3230" s="192">
        <v>127</v>
      </c>
      <c r="B3230" s="192">
        <v>15</v>
      </c>
      <c r="C3230" s="192">
        <v>1</v>
      </c>
      <c r="D3230" s="67"/>
    </row>
    <row r="3231" spans="1:4">
      <c r="A3231" s="192">
        <v>127</v>
      </c>
      <c r="B3231" s="192">
        <v>25</v>
      </c>
      <c r="C3231" s="192">
        <v>1</v>
      </c>
      <c r="D3231" s="67"/>
    </row>
    <row r="3232" spans="1:4">
      <c r="A3232" s="192">
        <v>127</v>
      </c>
      <c r="B3232" s="192">
        <v>50</v>
      </c>
      <c r="C3232" s="192">
        <v>1</v>
      </c>
      <c r="D3232" s="67"/>
    </row>
    <row r="3233" spans="1:4">
      <c r="A3233" s="192">
        <v>127</v>
      </c>
      <c r="B3233" s="192">
        <v>75</v>
      </c>
      <c r="C3233" s="192">
        <v>1</v>
      </c>
      <c r="D3233" s="67"/>
    </row>
    <row r="3234" spans="1:4">
      <c r="A3234" s="192">
        <v>127</v>
      </c>
      <c r="B3234" s="192">
        <v>100</v>
      </c>
      <c r="C3234" s="192">
        <v>1</v>
      </c>
      <c r="D3234" s="67"/>
    </row>
    <row r="3235" spans="1:4">
      <c r="A3235" s="192">
        <v>128</v>
      </c>
      <c r="B3235" s="192">
        <v>15</v>
      </c>
      <c r="C3235" s="192">
        <v>1</v>
      </c>
      <c r="D3235" s="67"/>
    </row>
    <row r="3236" spans="1:4">
      <c r="A3236" s="192">
        <v>128</v>
      </c>
      <c r="B3236" s="192">
        <v>25</v>
      </c>
      <c r="C3236" s="192">
        <v>1</v>
      </c>
      <c r="D3236" s="67"/>
    </row>
    <row r="3237" spans="1:4">
      <c r="A3237" s="192">
        <v>128</v>
      </c>
      <c r="B3237" s="192">
        <v>50</v>
      </c>
      <c r="C3237" s="192">
        <v>1</v>
      </c>
      <c r="D3237" s="67"/>
    </row>
    <row r="3238" spans="1:4">
      <c r="A3238" s="192">
        <v>128</v>
      </c>
      <c r="B3238" s="192">
        <v>75</v>
      </c>
      <c r="C3238" s="192">
        <v>1</v>
      </c>
      <c r="D3238" s="67"/>
    </row>
    <row r="3239" spans="1:4">
      <c r="A3239" s="192">
        <v>128</v>
      </c>
      <c r="B3239" s="192">
        <v>100</v>
      </c>
      <c r="C3239" s="192">
        <v>1</v>
      </c>
      <c r="D3239" s="67"/>
    </row>
    <row r="3240" spans="1:4">
      <c r="A3240" s="192">
        <v>129</v>
      </c>
      <c r="B3240" s="192">
        <v>15</v>
      </c>
      <c r="C3240" s="192">
        <v>1</v>
      </c>
      <c r="D3240" s="67"/>
    </row>
    <row r="3241" spans="1:4">
      <c r="A3241" s="192">
        <v>129</v>
      </c>
      <c r="B3241" s="192">
        <v>25</v>
      </c>
      <c r="C3241" s="192">
        <v>1</v>
      </c>
      <c r="D3241" s="67"/>
    </row>
    <row r="3242" spans="1:4">
      <c r="A3242" s="192">
        <v>129</v>
      </c>
      <c r="B3242" s="192">
        <v>50</v>
      </c>
      <c r="C3242" s="192">
        <v>1</v>
      </c>
      <c r="D3242" s="67"/>
    </row>
    <row r="3243" spans="1:4">
      <c r="A3243" s="192">
        <v>129</v>
      </c>
      <c r="B3243" s="192">
        <v>75</v>
      </c>
      <c r="C3243" s="192">
        <v>1</v>
      </c>
      <c r="D3243" s="67"/>
    </row>
    <row r="3244" spans="1:4">
      <c r="A3244" s="192">
        <v>129</v>
      </c>
      <c r="B3244" s="192">
        <v>100</v>
      </c>
      <c r="C3244" s="192">
        <v>1</v>
      </c>
      <c r="D3244" s="67"/>
    </row>
    <row r="3245" spans="1:4">
      <c r="A3245" s="192">
        <v>130</v>
      </c>
      <c r="B3245" s="192">
        <v>15</v>
      </c>
      <c r="C3245" s="192">
        <v>1</v>
      </c>
      <c r="D3245" s="67"/>
    </row>
    <row r="3246" spans="1:4">
      <c r="A3246" s="192">
        <v>130</v>
      </c>
      <c r="B3246" s="192">
        <v>25</v>
      </c>
      <c r="C3246" s="192">
        <v>1</v>
      </c>
      <c r="D3246" s="67"/>
    </row>
    <row r="3247" spans="1:4">
      <c r="A3247" s="192">
        <v>130</v>
      </c>
      <c r="B3247" s="192">
        <v>50</v>
      </c>
      <c r="C3247" s="192">
        <v>1</v>
      </c>
      <c r="D3247" s="67"/>
    </row>
    <row r="3248" spans="1:4">
      <c r="A3248" s="192">
        <v>130</v>
      </c>
      <c r="B3248" s="192">
        <v>75</v>
      </c>
      <c r="C3248" s="192">
        <v>1</v>
      </c>
      <c r="D3248" s="67"/>
    </row>
    <row r="3249" spans="1:4">
      <c r="A3249" s="192">
        <v>130</v>
      </c>
      <c r="B3249" s="192">
        <v>100</v>
      </c>
      <c r="C3249" s="192">
        <v>1</v>
      </c>
      <c r="D3249" s="67"/>
    </row>
    <row r="3250" spans="1:4">
      <c r="A3250" s="192">
        <v>131</v>
      </c>
      <c r="B3250" s="192">
        <v>15</v>
      </c>
      <c r="C3250" s="192">
        <v>1</v>
      </c>
    </row>
    <row r="3251" spans="1:4">
      <c r="A3251" s="192">
        <v>131</v>
      </c>
      <c r="B3251" s="192">
        <v>25</v>
      </c>
      <c r="C3251" s="192">
        <v>1</v>
      </c>
    </row>
    <row r="3252" spans="1:4">
      <c r="A3252" s="192">
        <v>131</v>
      </c>
      <c r="B3252" s="192">
        <v>50</v>
      </c>
      <c r="C3252" s="192">
        <v>1</v>
      </c>
    </row>
    <row r="3253" spans="1:4">
      <c r="A3253" s="192">
        <v>131</v>
      </c>
      <c r="B3253" s="192">
        <v>75</v>
      </c>
      <c r="C3253" s="192">
        <v>1</v>
      </c>
    </row>
    <row r="3254" spans="1:4">
      <c r="A3254" s="192">
        <v>131</v>
      </c>
      <c r="B3254" s="192">
        <v>100</v>
      </c>
      <c r="C3254" s="192">
        <v>1</v>
      </c>
    </row>
    <row r="3255" spans="1:4">
      <c r="A3255" s="192">
        <v>132</v>
      </c>
      <c r="B3255" s="192">
        <v>15</v>
      </c>
      <c r="C3255" s="192">
        <v>1</v>
      </c>
    </row>
    <row r="3256" spans="1:4">
      <c r="A3256" s="192">
        <v>132</v>
      </c>
      <c r="B3256" s="192">
        <v>25</v>
      </c>
      <c r="C3256" s="192">
        <v>1</v>
      </c>
    </row>
    <row r="3257" spans="1:4">
      <c r="A3257" s="192">
        <v>132</v>
      </c>
      <c r="B3257" s="192">
        <v>50</v>
      </c>
      <c r="C3257" s="192">
        <v>1</v>
      </c>
    </row>
    <row r="3258" spans="1:4">
      <c r="A3258" s="192">
        <v>132</v>
      </c>
      <c r="B3258" s="192">
        <v>75</v>
      </c>
      <c r="C3258" s="192">
        <v>1</v>
      </c>
    </row>
    <row r="3259" spans="1:4">
      <c r="A3259" s="192">
        <v>132</v>
      </c>
      <c r="B3259" s="192">
        <v>100</v>
      </c>
      <c r="C3259" s="192">
        <v>1</v>
      </c>
    </row>
    <row r="3260" spans="1:4">
      <c r="A3260" s="192">
        <v>133</v>
      </c>
      <c r="B3260" s="192">
        <v>15</v>
      </c>
      <c r="C3260" s="192">
        <v>1</v>
      </c>
    </row>
    <row r="3261" spans="1:4">
      <c r="A3261" s="192">
        <v>133</v>
      </c>
      <c r="B3261" s="192">
        <v>25</v>
      </c>
      <c r="C3261" s="192">
        <v>1</v>
      </c>
    </row>
    <row r="3262" spans="1:4">
      <c r="A3262" s="192">
        <v>133</v>
      </c>
      <c r="B3262" s="192">
        <v>50</v>
      </c>
      <c r="C3262" s="192">
        <v>1</v>
      </c>
    </row>
    <row r="3263" spans="1:4">
      <c r="A3263" s="192">
        <v>133</v>
      </c>
      <c r="B3263" s="192">
        <v>75</v>
      </c>
      <c r="C3263" s="192">
        <v>1</v>
      </c>
    </row>
    <row r="3264" spans="1:4">
      <c r="A3264" s="192">
        <v>133</v>
      </c>
      <c r="B3264" s="192">
        <v>100</v>
      </c>
      <c r="C3264" s="192">
        <v>1</v>
      </c>
    </row>
    <row r="3265" spans="1:3">
      <c r="A3265" s="192">
        <v>134</v>
      </c>
      <c r="B3265" s="192">
        <v>15</v>
      </c>
      <c r="C3265" s="192">
        <v>1</v>
      </c>
    </row>
    <row r="3266" spans="1:3">
      <c r="A3266" s="192">
        <v>134</v>
      </c>
      <c r="B3266" s="192">
        <v>25</v>
      </c>
      <c r="C3266" s="192">
        <v>1</v>
      </c>
    </row>
    <row r="3267" spans="1:3">
      <c r="A3267" s="192">
        <v>134</v>
      </c>
      <c r="B3267" s="192">
        <v>50</v>
      </c>
      <c r="C3267" s="192">
        <v>1</v>
      </c>
    </row>
    <row r="3268" spans="1:3">
      <c r="A3268" s="192">
        <v>134</v>
      </c>
      <c r="B3268" s="192">
        <v>75</v>
      </c>
      <c r="C3268" s="192">
        <v>1</v>
      </c>
    </row>
    <row r="3269" spans="1:3">
      <c r="A3269" s="192">
        <v>134</v>
      </c>
      <c r="B3269" s="192">
        <v>100</v>
      </c>
      <c r="C3269" s="192">
        <v>1</v>
      </c>
    </row>
    <row r="3270" spans="1:3">
      <c r="A3270" s="192">
        <v>135</v>
      </c>
      <c r="B3270" s="192">
        <v>15</v>
      </c>
      <c r="C3270" s="192">
        <v>1</v>
      </c>
    </row>
    <row r="3271" spans="1:3">
      <c r="A3271" s="192">
        <v>135</v>
      </c>
      <c r="B3271" s="192">
        <v>25</v>
      </c>
      <c r="C3271" s="192">
        <v>1</v>
      </c>
    </row>
    <row r="3272" spans="1:3">
      <c r="A3272" s="192">
        <v>135</v>
      </c>
      <c r="B3272" s="192">
        <v>50</v>
      </c>
      <c r="C3272" s="192">
        <v>1</v>
      </c>
    </row>
    <row r="3273" spans="1:3">
      <c r="A3273" s="192">
        <v>135</v>
      </c>
      <c r="B3273" s="192">
        <v>75</v>
      </c>
      <c r="C3273" s="192">
        <v>1</v>
      </c>
    </row>
    <row r="3274" spans="1:3">
      <c r="A3274" s="192">
        <v>135</v>
      </c>
      <c r="B3274" s="192">
        <v>100</v>
      </c>
      <c r="C3274" s="192">
        <v>1</v>
      </c>
    </row>
    <row r="3275" spans="1:3">
      <c r="A3275" s="192">
        <v>136</v>
      </c>
      <c r="B3275" s="192">
        <v>15</v>
      </c>
      <c r="C3275" s="192">
        <v>1</v>
      </c>
    </row>
    <row r="3276" spans="1:3">
      <c r="A3276" s="192">
        <v>136</v>
      </c>
      <c r="B3276" s="192">
        <v>25</v>
      </c>
      <c r="C3276" s="192">
        <v>1</v>
      </c>
    </row>
    <row r="3277" spans="1:3">
      <c r="A3277" s="192">
        <v>136</v>
      </c>
      <c r="B3277" s="192">
        <v>50</v>
      </c>
      <c r="C3277" s="192">
        <v>1</v>
      </c>
    </row>
    <row r="3278" spans="1:3">
      <c r="A3278" s="192">
        <v>136</v>
      </c>
      <c r="B3278" s="192">
        <v>75</v>
      </c>
      <c r="C3278" s="192">
        <v>1</v>
      </c>
    </row>
    <row r="3279" spans="1:3">
      <c r="A3279" s="192">
        <v>136</v>
      </c>
      <c r="B3279" s="192">
        <v>100</v>
      </c>
      <c r="C3279" s="192">
        <v>1</v>
      </c>
    </row>
    <row r="3280" spans="1:3">
      <c r="A3280" s="192">
        <v>137</v>
      </c>
      <c r="B3280" s="192">
        <v>15</v>
      </c>
      <c r="C3280" s="192">
        <v>1</v>
      </c>
    </row>
    <row r="3281" spans="1:3">
      <c r="A3281" s="192">
        <v>137</v>
      </c>
      <c r="B3281" s="192">
        <v>25</v>
      </c>
      <c r="C3281" s="192">
        <v>1</v>
      </c>
    </row>
    <row r="3282" spans="1:3">
      <c r="A3282" s="192">
        <v>137</v>
      </c>
      <c r="B3282" s="192">
        <v>50</v>
      </c>
      <c r="C3282" s="192">
        <v>1</v>
      </c>
    </row>
    <row r="3283" spans="1:3">
      <c r="A3283" s="192">
        <v>137</v>
      </c>
      <c r="B3283" s="192">
        <v>75</v>
      </c>
      <c r="C3283" s="192">
        <v>1</v>
      </c>
    </row>
    <row r="3284" spans="1:3">
      <c r="A3284" s="192">
        <v>137</v>
      </c>
      <c r="B3284" s="192">
        <v>100</v>
      </c>
      <c r="C3284" s="192">
        <v>1</v>
      </c>
    </row>
    <row r="3285" spans="1:3">
      <c r="A3285" s="192">
        <v>138</v>
      </c>
      <c r="B3285" s="192">
        <v>15</v>
      </c>
      <c r="C3285" s="192">
        <v>1</v>
      </c>
    </row>
    <row r="3286" spans="1:3">
      <c r="A3286" s="192">
        <v>138</v>
      </c>
      <c r="B3286" s="192">
        <v>25</v>
      </c>
      <c r="C3286" s="192">
        <v>1</v>
      </c>
    </row>
    <row r="3287" spans="1:3">
      <c r="A3287" s="192">
        <v>138</v>
      </c>
      <c r="B3287" s="192">
        <v>50</v>
      </c>
      <c r="C3287" s="192">
        <v>1</v>
      </c>
    </row>
    <row r="3288" spans="1:3">
      <c r="A3288" s="192">
        <v>138</v>
      </c>
      <c r="B3288" s="192">
        <v>75</v>
      </c>
      <c r="C3288" s="192">
        <v>1</v>
      </c>
    </row>
    <row r="3289" spans="1:3">
      <c r="A3289" s="192">
        <v>138</v>
      </c>
      <c r="B3289" s="192">
        <v>100</v>
      </c>
      <c r="C3289" s="192">
        <v>1</v>
      </c>
    </row>
    <row r="3290" spans="1:3">
      <c r="A3290" s="192">
        <v>139</v>
      </c>
      <c r="B3290" s="192">
        <v>15</v>
      </c>
      <c r="C3290" s="192">
        <v>1</v>
      </c>
    </row>
    <row r="3291" spans="1:3">
      <c r="A3291" s="192">
        <v>139</v>
      </c>
      <c r="B3291" s="192">
        <v>25</v>
      </c>
      <c r="C3291" s="192">
        <v>1</v>
      </c>
    </row>
    <row r="3292" spans="1:3">
      <c r="A3292" s="192">
        <v>139</v>
      </c>
      <c r="B3292" s="192">
        <v>50</v>
      </c>
      <c r="C3292" s="192">
        <v>1</v>
      </c>
    </row>
    <row r="3293" spans="1:3">
      <c r="A3293" s="192">
        <v>139</v>
      </c>
      <c r="B3293" s="192">
        <v>75</v>
      </c>
      <c r="C3293" s="192">
        <v>1</v>
      </c>
    </row>
    <row r="3294" spans="1:3">
      <c r="A3294" s="192">
        <v>139</v>
      </c>
      <c r="B3294" s="192">
        <v>100</v>
      </c>
      <c r="C3294" s="192">
        <v>1</v>
      </c>
    </row>
    <row r="3295" spans="1:3">
      <c r="A3295" s="192">
        <v>140</v>
      </c>
      <c r="B3295" s="192">
        <v>15</v>
      </c>
      <c r="C3295" s="192">
        <v>1</v>
      </c>
    </row>
    <row r="3296" spans="1:3">
      <c r="A3296" s="192">
        <v>140</v>
      </c>
      <c r="B3296" s="192">
        <v>25</v>
      </c>
      <c r="C3296" s="192">
        <v>1</v>
      </c>
    </row>
    <row r="3297" spans="1:3">
      <c r="A3297" s="192">
        <v>140</v>
      </c>
      <c r="B3297" s="192">
        <v>50</v>
      </c>
      <c r="C3297" s="192">
        <v>1</v>
      </c>
    </row>
    <row r="3298" spans="1:3">
      <c r="A3298" s="192">
        <v>140</v>
      </c>
      <c r="B3298" s="192">
        <v>75</v>
      </c>
      <c r="C3298" s="192">
        <v>1</v>
      </c>
    </row>
    <row r="3299" spans="1:3">
      <c r="A3299" s="192">
        <v>140</v>
      </c>
      <c r="B3299" s="192">
        <v>100</v>
      </c>
      <c r="C3299" s="192">
        <v>1</v>
      </c>
    </row>
    <row r="3300" spans="1:3">
      <c r="A3300" s="192" t="s">
        <v>1</v>
      </c>
      <c r="B3300" s="192"/>
      <c r="C3300" s="192"/>
    </row>
    <row r="3301" spans="1:3">
      <c r="A3301" s="47"/>
      <c r="B3301" s="47"/>
    </row>
    <row r="3302" spans="1:3">
      <c r="A3302" s="47"/>
      <c r="B3302" s="47"/>
    </row>
    <row r="3303" spans="1:3">
      <c r="A3303" s="68"/>
    </row>
    <row r="3304" spans="1:3">
      <c r="B3304" s="47"/>
    </row>
    <row r="3305" spans="1:3">
      <c r="B3305" s="47"/>
    </row>
    <row r="3306" spans="1:3">
      <c r="B3306" s="47"/>
    </row>
    <row r="3307" spans="1:3">
      <c r="B3307" s="47"/>
    </row>
    <row r="3308" spans="1:3">
      <c r="B3308" s="47"/>
    </row>
    <row r="3309" spans="1:3">
      <c r="B3309" s="47"/>
    </row>
    <row r="3310" spans="1:3">
      <c r="B3310" s="47"/>
    </row>
    <row r="3311" spans="1:3">
      <c r="B3311" s="47"/>
    </row>
    <row r="3312" spans="1:3">
      <c r="B3312" s="47"/>
    </row>
    <row r="3313" spans="2:2">
      <c r="B3313" s="47"/>
    </row>
    <row r="3314" spans="2:2">
      <c r="B3314" s="47"/>
    </row>
    <row r="3315" spans="2:2">
      <c r="B3315" s="47"/>
    </row>
    <row r="3316" spans="2:2">
      <c r="B3316" s="47"/>
    </row>
    <row r="3317" spans="2:2">
      <c r="B3317" s="47"/>
    </row>
    <row r="3318" spans="2:2">
      <c r="B3318" s="47"/>
    </row>
    <row r="3319" spans="2:2">
      <c r="B3319" s="47"/>
    </row>
    <row r="3320" spans="2:2">
      <c r="B3320" s="47"/>
    </row>
    <row r="3321" spans="2:2">
      <c r="B3321" s="47"/>
    </row>
    <row r="3322" spans="2:2">
      <c r="B3322" s="47"/>
    </row>
    <row r="3323" spans="2:2">
      <c r="B3323" s="47"/>
    </row>
    <row r="3324" spans="2:2">
      <c r="B3324" s="47"/>
    </row>
    <row r="3325" spans="2:2">
      <c r="B3325" s="47"/>
    </row>
    <row r="3326" spans="2:2">
      <c r="B3326" s="47"/>
    </row>
    <row r="3327" spans="2:2">
      <c r="B3327" s="47"/>
    </row>
    <row r="3328" spans="2:2">
      <c r="B3328" s="47"/>
    </row>
    <row r="3329" spans="2:2">
      <c r="B3329" s="47"/>
    </row>
    <row r="3330" spans="2:2">
      <c r="B3330" s="47"/>
    </row>
    <row r="3331" spans="2:2">
      <c r="B3331" s="47"/>
    </row>
    <row r="3332" spans="2:2">
      <c r="B3332" s="47"/>
    </row>
    <row r="3333" spans="2:2">
      <c r="B3333" s="47"/>
    </row>
    <row r="3334" spans="2:2">
      <c r="B3334" s="47"/>
    </row>
    <row r="3335" spans="2:2">
      <c r="B3335" s="47"/>
    </row>
    <row r="3336" spans="2:2">
      <c r="B3336" s="47"/>
    </row>
    <row r="3337" spans="2:2">
      <c r="B3337" s="47"/>
    </row>
    <row r="3338" spans="2:2">
      <c r="B3338" s="47"/>
    </row>
    <row r="3339" spans="2:2">
      <c r="B3339" s="47"/>
    </row>
    <row r="3340" spans="2:2">
      <c r="B3340" s="47"/>
    </row>
    <row r="3341" spans="2:2">
      <c r="B3341" s="47"/>
    </row>
    <row r="3342" spans="2:2">
      <c r="B3342" s="47"/>
    </row>
    <row r="3343" spans="2:2">
      <c r="B3343" s="47"/>
    </row>
    <row r="3344" spans="2:2">
      <c r="B3344" s="47"/>
    </row>
    <row r="3345" spans="2:2">
      <c r="B3345" s="47"/>
    </row>
    <row r="3346" spans="2:2">
      <c r="B3346" s="47"/>
    </row>
    <row r="3347" spans="2:2">
      <c r="B3347" s="47"/>
    </row>
    <row r="3348" spans="2:2">
      <c r="B3348" s="47"/>
    </row>
    <row r="3349" spans="2:2">
      <c r="B3349" s="47"/>
    </row>
    <row r="3350" spans="2:2">
      <c r="B3350" s="47"/>
    </row>
    <row r="3351" spans="2:2">
      <c r="B3351" s="47"/>
    </row>
    <row r="3352" spans="2:2">
      <c r="B3352" s="47"/>
    </row>
    <row r="3353" spans="2:2">
      <c r="B3353" s="47"/>
    </row>
    <row r="3354" spans="2:2">
      <c r="B3354" s="47"/>
    </row>
    <row r="3355" spans="2:2">
      <c r="B3355" s="47"/>
    </row>
    <row r="3356" spans="2:2">
      <c r="B3356" s="47"/>
    </row>
    <row r="3357" spans="2:2">
      <c r="B3357" s="47"/>
    </row>
    <row r="3358" spans="2:2">
      <c r="B3358" s="47"/>
    </row>
    <row r="3359" spans="2:2">
      <c r="B3359" s="47"/>
    </row>
    <row r="3360" spans="2:2">
      <c r="B3360" s="47"/>
    </row>
    <row r="3361" spans="2:2">
      <c r="B3361" s="47"/>
    </row>
    <row r="3362" spans="2:2">
      <c r="B3362" s="47"/>
    </row>
    <row r="3363" spans="2:2">
      <c r="B3363" s="47"/>
    </row>
    <row r="3364" spans="2:2">
      <c r="B3364" s="47"/>
    </row>
    <row r="3365" spans="2:2">
      <c r="B3365" s="47"/>
    </row>
    <row r="3366" spans="2:2">
      <c r="B3366" s="47"/>
    </row>
    <row r="3367" spans="2:2">
      <c r="B3367" s="47"/>
    </row>
    <row r="3368" spans="2:2">
      <c r="B3368" s="47"/>
    </row>
    <row r="3369" spans="2:2">
      <c r="B3369" s="47"/>
    </row>
    <row r="3370" spans="2:2">
      <c r="B3370" s="47"/>
    </row>
    <row r="3371" spans="2:2">
      <c r="B3371" s="47"/>
    </row>
    <row r="3372" spans="2:2">
      <c r="B3372" s="47"/>
    </row>
    <row r="3373" spans="2:2">
      <c r="B3373" s="47"/>
    </row>
    <row r="3374" spans="2:2">
      <c r="B3374" s="47"/>
    </row>
    <row r="3375" spans="2:2">
      <c r="B3375" s="47"/>
    </row>
    <row r="3376" spans="2:2">
      <c r="B3376" s="47"/>
    </row>
    <row r="3377" spans="2:2">
      <c r="B3377" s="47"/>
    </row>
    <row r="3378" spans="2:2">
      <c r="B3378" s="47"/>
    </row>
    <row r="3379" spans="2:2">
      <c r="B3379" s="47"/>
    </row>
    <row r="3380" spans="2:2">
      <c r="B3380" s="47"/>
    </row>
    <row r="3381" spans="2:2">
      <c r="B3381" s="47"/>
    </row>
    <row r="3382" spans="2:2">
      <c r="B3382" s="47"/>
    </row>
    <row r="3383" spans="2:2">
      <c r="B3383" s="47"/>
    </row>
    <row r="3384" spans="2:2">
      <c r="B3384" s="47"/>
    </row>
    <row r="3385" spans="2:2">
      <c r="B3385" s="47"/>
    </row>
    <row r="3386" spans="2:2">
      <c r="B3386" s="47"/>
    </row>
    <row r="3387" spans="2:2">
      <c r="B3387" s="47"/>
    </row>
    <row r="3388" spans="2:2">
      <c r="B3388" s="47"/>
    </row>
    <row r="3389" spans="2:2">
      <c r="B3389" s="47"/>
    </row>
    <row r="3390" spans="2:2">
      <c r="B3390" s="47"/>
    </row>
    <row r="3391" spans="2:2">
      <c r="B3391" s="47"/>
    </row>
    <row r="3392" spans="2:2">
      <c r="B3392" s="47"/>
    </row>
    <row r="3393" spans="2:2">
      <c r="B3393" s="47"/>
    </row>
    <row r="3394" spans="2:2">
      <c r="B3394" s="47"/>
    </row>
    <row r="3395" spans="2:2">
      <c r="B3395" s="47"/>
    </row>
    <row r="3396" spans="2:2">
      <c r="B3396" s="47"/>
    </row>
    <row r="3397" spans="2:2">
      <c r="B3397" s="47"/>
    </row>
    <row r="3398" spans="2:2">
      <c r="B3398" s="47"/>
    </row>
    <row r="3399" spans="2:2">
      <c r="B3399" s="47"/>
    </row>
    <row r="3400" spans="2:2">
      <c r="B3400" s="47"/>
    </row>
    <row r="3401" spans="2:2">
      <c r="B3401" s="47"/>
    </row>
    <row r="3402" spans="2:2">
      <c r="B3402" s="47"/>
    </row>
    <row r="3403" spans="2:2">
      <c r="B3403" s="47"/>
    </row>
    <row r="3404" spans="2:2">
      <c r="B3404" s="47"/>
    </row>
    <row r="3405" spans="2:2">
      <c r="B3405" s="47"/>
    </row>
    <row r="3406" spans="2:2">
      <c r="B3406" s="47"/>
    </row>
    <row r="3407" spans="2:2">
      <c r="B3407" s="47"/>
    </row>
    <row r="3408" spans="2:2">
      <c r="B3408" s="47"/>
    </row>
    <row r="3409" spans="2:2">
      <c r="B3409" s="47"/>
    </row>
    <row r="3410" spans="2:2">
      <c r="B3410" s="47"/>
    </row>
    <row r="3411" spans="2:2">
      <c r="B3411" s="47"/>
    </row>
    <row r="3412" spans="2:2">
      <c r="B3412" s="47"/>
    </row>
    <row r="3413" spans="2:2">
      <c r="B3413" s="47"/>
    </row>
    <row r="3414" spans="2:2">
      <c r="B3414" s="47"/>
    </row>
    <row r="3415" spans="2:2">
      <c r="B3415" s="47"/>
    </row>
    <row r="3416" spans="2:2">
      <c r="B3416" s="47"/>
    </row>
    <row r="3417" spans="2:2">
      <c r="B3417" s="47"/>
    </row>
    <row r="3418" spans="2:2">
      <c r="B3418" s="47"/>
    </row>
    <row r="3419" spans="2:2">
      <c r="B3419" s="47"/>
    </row>
    <row r="3420" spans="2:2">
      <c r="B3420" s="47"/>
    </row>
    <row r="3421" spans="2:2">
      <c r="B3421" s="47"/>
    </row>
    <row r="3422" spans="2:2">
      <c r="B3422" s="47"/>
    </row>
    <row r="3423" spans="2:2">
      <c r="B3423" s="47"/>
    </row>
    <row r="3424" spans="2:2">
      <c r="B3424" s="47"/>
    </row>
    <row r="3425" spans="2:2">
      <c r="B3425" s="47"/>
    </row>
    <row r="3426" spans="2:2">
      <c r="B3426" s="47"/>
    </row>
    <row r="3427" spans="2:2">
      <c r="B3427" s="47"/>
    </row>
    <row r="3428" spans="2:2">
      <c r="B3428" s="47"/>
    </row>
    <row r="3429" spans="2:2">
      <c r="B3429" s="47"/>
    </row>
    <row r="3430" spans="2:2">
      <c r="B3430" s="47"/>
    </row>
    <row r="3431" spans="2:2">
      <c r="B3431" s="47"/>
    </row>
    <row r="3432" spans="2:2">
      <c r="B3432" s="47"/>
    </row>
    <row r="3433" spans="2:2">
      <c r="B3433" s="47"/>
    </row>
    <row r="3434" spans="2:2">
      <c r="B3434" s="47"/>
    </row>
    <row r="3435" spans="2:2">
      <c r="B3435" s="47"/>
    </row>
    <row r="3436" spans="2:2">
      <c r="B3436" s="47"/>
    </row>
    <row r="3437" spans="2:2">
      <c r="B3437" s="47"/>
    </row>
    <row r="3438" spans="2:2">
      <c r="B3438" s="47"/>
    </row>
    <row r="3439" spans="2:2">
      <c r="B3439" s="47"/>
    </row>
    <row r="3440" spans="2:2">
      <c r="B3440" s="47"/>
    </row>
    <row r="3441" spans="2:2">
      <c r="B3441" s="47"/>
    </row>
    <row r="3442" spans="2:2">
      <c r="B3442" s="47"/>
    </row>
    <row r="3443" spans="2:2">
      <c r="B3443" s="47"/>
    </row>
    <row r="3444" spans="2:2">
      <c r="B3444" s="47"/>
    </row>
    <row r="3445" spans="2:2">
      <c r="B3445" s="47"/>
    </row>
    <row r="3446" spans="2:2">
      <c r="B3446" s="47"/>
    </row>
    <row r="3447" spans="2:2">
      <c r="B3447" s="47"/>
    </row>
    <row r="3448" spans="2:2">
      <c r="B3448" s="47"/>
    </row>
    <row r="3449" spans="2:2">
      <c r="B3449" s="47"/>
    </row>
    <row r="3450" spans="2:2">
      <c r="B3450" s="47"/>
    </row>
    <row r="3451" spans="2:2">
      <c r="B3451" s="47"/>
    </row>
    <row r="3452" spans="2:2">
      <c r="B3452" s="47"/>
    </row>
    <row r="3453" spans="2:2">
      <c r="B3453" s="47"/>
    </row>
    <row r="3454" spans="2:2">
      <c r="B3454" s="47"/>
    </row>
    <row r="3455" spans="2:2">
      <c r="B3455" s="47"/>
    </row>
  </sheetData>
  <conditionalFormatting sqref="BA464:BE467 BA470:BE473 BA476:BE479 BA482:BE485 BA488:BE491 BA494:BE497 BA500:BE503 BA506:BE509 BA512:BE515 BA518:BE521 BA524:BE527 BA530:BE533 BA536:BE539 BA542:BE545 BA548:BE551 BA554:BE557 BA560:BE563 BA566:BE569 BA572:BE575 BA578:BE581 BA584:BE587 BA590:BE593 BA596:BE599 BA602:BE605 BA608:BE611 BA459:BE461 BA1168:BE1324">
    <cfRule type="cellIs" dxfId="0" priority="3" stopIfTrue="1" operator="notEqual">
      <formula>MIN(I459*#REF!/#REF!,$G459)</formula>
    </cfRule>
  </conditionalFormatting>
  <dataValidations count="2">
    <dataValidation type="list" allowBlank="1" showInputMessage="1" showErrorMessage="1" sqref="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7103 JD67103 SZ67103 ACV67103 AMR67103 AWN67103 BGJ67103 BQF67103 CAB67103 CJX67103 CTT67103 DDP67103 DNL67103 DXH67103 EHD67103 EQZ67103 FAV67103 FKR67103 FUN67103 GEJ67103 GOF67103 GYB67103 HHX67103 HRT67103 IBP67103 ILL67103 IVH67103 JFD67103 JOZ67103 JYV67103 KIR67103 KSN67103 LCJ67103 LMF67103 LWB67103 MFX67103 MPT67103 MZP67103 NJL67103 NTH67103 ODD67103 OMZ67103 OWV67103 PGR67103 PQN67103 QAJ67103 QKF67103 QUB67103 RDX67103 RNT67103 RXP67103 SHL67103 SRH67103 TBD67103 TKZ67103 TUV67103 UER67103 UON67103 UYJ67103 VIF67103 VSB67103 WBX67103 WLT67103 WVP67103 H132639 JD132639 SZ132639 ACV132639 AMR132639 AWN132639 BGJ132639 BQF132639 CAB132639 CJX132639 CTT132639 DDP132639 DNL132639 DXH132639 EHD132639 EQZ132639 FAV132639 FKR132639 FUN132639 GEJ132639 GOF132639 GYB132639 HHX132639 HRT132639 IBP132639 ILL132639 IVH132639 JFD132639 JOZ132639 JYV132639 KIR132639 KSN132639 LCJ132639 LMF132639 LWB132639 MFX132639 MPT132639 MZP132639 NJL132639 NTH132639 ODD132639 OMZ132639 OWV132639 PGR132639 PQN132639 QAJ132639 QKF132639 QUB132639 RDX132639 RNT132639 RXP132639 SHL132639 SRH132639 TBD132639 TKZ132639 TUV132639 UER132639 UON132639 UYJ132639 VIF132639 VSB132639 WBX132639 WLT132639 WVP132639 H198175 JD198175 SZ198175 ACV198175 AMR198175 AWN198175 BGJ198175 BQF198175 CAB198175 CJX198175 CTT198175 DDP198175 DNL198175 DXH198175 EHD198175 EQZ198175 FAV198175 FKR198175 FUN198175 GEJ198175 GOF198175 GYB198175 HHX198175 HRT198175 IBP198175 ILL198175 IVH198175 JFD198175 JOZ198175 JYV198175 KIR198175 KSN198175 LCJ198175 LMF198175 LWB198175 MFX198175 MPT198175 MZP198175 NJL198175 NTH198175 ODD198175 OMZ198175 OWV198175 PGR198175 PQN198175 QAJ198175 QKF198175 QUB198175 RDX198175 RNT198175 RXP198175 SHL198175 SRH198175 TBD198175 TKZ198175 TUV198175 UER198175 UON198175 UYJ198175 VIF198175 VSB198175 WBX198175 WLT198175 WVP198175 H263711 JD263711 SZ263711 ACV263711 AMR263711 AWN263711 BGJ263711 BQF263711 CAB263711 CJX263711 CTT263711 DDP263711 DNL263711 DXH263711 EHD263711 EQZ263711 FAV263711 FKR263711 FUN263711 GEJ263711 GOF263711 GYB263711 HHX263711 HRT263711 IBP263711 ILL263711 IVH263711 JFD263711 JOZ263711 JYV263711 KIR263711 KSN263711 LCJ263711 LMF263711 LWB263711 MFX263711 MPT263711 MZP263711 NJL263711 NTH263711 ODD263711 OMZ263711 OWV263711 PGR263711 PQN263711 QAJ263711 QKF263711 QUB263711 RDX263711 RNT263711 RXP263711 SHL263711 SRH263711 TBD263711 TKZ263711 TUV263711 UER263711 UON263711 UYJ263711 VIF263711 VSB263711 WBX263711 WLT263711 WVP263711 H329247 JD329247 SZ329247 ACV329247 AMR329247 AWN329247 BGJ329247 BQF329247 CAB329247 CJX329247 CTT329247 DDP329247 DNL329247 DXH329247 EHD329247 EQZ329247 FAV329247 FKR329247 FUN329247 GEJ329247 GOF329247 GYB329247 HHX329247 HRT329247 IBP329247 ILL329247 IVH329247 JFD329247 JOZ329247 JYV329247 KIR329247 KSN329247 LCJ329247 LMF329247 LWB329247 MFX329247 MPT329247 MZP329247 NJL329247 NTH329247 ODD329247 OMZ329247 OWV329247 PGR329247 PQN329247 QAJ329247 QKF329247 QUB329247 RDX329247 RNT329247 RXP329247 SHL329247 SRH329247 TBD329247 TKZ329247 TUV329247 UER329247 UON329247 UYJ329247 VIF329247 VSB329247 WBX329247 WLT329247 WVP329247 H394783 JD394783 SZ394783 ACV394783 AMR394783 AWN394783 BGJ394783 BQF394783 CAB394783 CJX394783 CTT394783 DDP394783 DNL394783 DXH394783 EHD394783 EQZ394783 FAV394783 FKR394783 FUN394783 GEJ394783 GOF394783 GYB394783 HHX394783 HRT394783 IBP394783 ILL394783 IVH394783 JFD394783 JOZ394783 JYV394783 KIR394783 KSN394783 LCJ394783 LMF394783 LWB394783 MFX394783 MPT394783 MZP394783 NJL394783 NTH394783 ODD394783 OMZ394783 OWV394783 PGR394783 PQN394783 QAJ394783 QKF394783 QUB394783 RDX394783 RNT394783 RXP394783 SHL394783 SRH394783 TBD394783 TKZ394783 TUV394783 UER394783 UON394783 UYJ394783 VIF394783 VSB394783 WBX394783 WLT394783 WVP394783 H460319 JD460319 SZ460319 ACV460319 AMR460319 AWN460319 BGJ460319 BQF460319 CAB460319 CJX460319 CTT460319 DDP460319 DNL460319 DXH460319 EHD460319 EQZ460319 FAV460319 FKR460319 FUN460319 GEJ460319 GOF460319 GYB460319 HHX460319 HRT460319 IBP460319 ILL460319 IVH460319 JFD460319 JOZ460319 JYV460319 KIR460319 KSN460319 LCJ460319 LMF460319 LWB460319 MFX460319 MPT460319 MZP460319 NJL460319 NTH460319 ODD460319 OMZ460319 OWV460319 PGR460319 PQN460319 QAJ460319 QKF460319 QUB460319 RDX460319 RNT460319 RXP460319 SHL460319 SRH460319 TBD460319 TKZ460319 TUV460319 UER460319 UON460319 UYJ460319 VIF460319 VSB460319 WBX460319 WLT460319 WVP460319 H525855 JD525855 SZ525855 ACV525855 AMR525855 AWN525855 BGJ525855 BQF525855 CAB525855 CJX525855 CTT525855 DDP525855 DNL525855 DXH525855 EHD525855 EQZ525855 FAV525855 FKR525855 FUN525855 GEJ525855 GOF525855 GYB525855 HHX525855 HRT525855 IBP525855 ILL525855 IVH525855 JFD525855 JOZ525855 JYV525855 KIR525855 KSN525855 LCJ525855 LMF525855 LWB525855 MFX525855 MPT525855 MZP525855 NJL525855 NTH525855 ODD525855 OMZ525855 OWV525855 PGR525855 PQN525855 QAJ525855 QKF525855 QUB525855 RDX525855 RNT525855 RXP525855 SHL525855 SRH525855 TBD525855 TKZ525855 TUV525855 UER525855 UON525855 UYJ525855 VIF525855 VSB525855 WBX525855 WLT525855 WVP525855 H591391 JD591391 SZ591391 ACV591391 AMR591391 AWN591391 BGJ591391 BQF591391 CAB591391 CJX591391 CTT591391 DDP591391 DNL591391 DXH591391 EHD591391 EQZ591391 FAV591391 FKR591391 FUN591391 GEJ591391 GOF591391 GYB591391 HHX591391 HRT591391 IBP591391 ILL591391 IVH591391 JFD591391 JOZ591391 JYV591391 KIR591391 KSN591391 LCJ591391 LMF591391 LWB591391 MFX591391 MPT591391 MZP591391 NJL591391 NTH591391 ODD591391 OMZ591391 OWV591391 PGR591391 PQN591391 QAJ591391 QKF591391 QUB591391 RDX591391 RNT591391 RXP591391 SHL591391 SRH591391 TBD591391 TKZ591391 TUV591391 UER591391 UON591391 UYJ591391 VIF591391 VSB591391 WBX591391 WLT591391 WVP591391 H656927 JD656927 SZ656927 ACV656927 AMR656927 AWN656927 BGJ656927 BQF656927 CAB656927 CJX656927 CTT656927 DDP656927 DNL656927 DXH656927 EHD656927 EQZ656927 FAV656927 FKR656927 FUN656927 GEJ656927 GOF656927 GYB656927 HHX656927 HRT656927 IBP656927 ILL656927 IVH656927 JFD656927 JOZ656927 JYV656927 KIR656927 KSN656927 LCJ656927 LMF656927 LWB656927 MFX656927 MPT656927 MZP656927 NJL656927 NTH656927 ODD656927 OMZ656927 OWV656927 PGR656927 PQN656927 QAJ656927 QKF656927 QUB656927 RDX656927 RNT656927 RXP656927 SHL656927 SRH656927 TBD656927 TKZ656927 TUV656927 UER656927 UON656927 UYJ656927 VIF656927 VSB656927 WBX656927 WLT656927 WVP656927 H722463 JD722463 SZ722463 ACV722463 AMR722463 AWN722463 BGJ722463 BQF722463 CAB722463 CJX722463 CTT722463 DDP722463 DNL722463 DXH722463 EHD722463 EQZ722463 FAV722463 FKR722463 FUN722463 GEJ722463 GOF722463 GYB722463 HHX722463 HRT722463 IBP722463 ILL722463 IVH722463 JFD722463 JOZ722463 JYV722463 KIR722463 KSN722463 LCJ722463 LMF722463 LWB722463 MFX722463 MPT722463 MZP722463 NJL722463 NTH722463 ODD722463 OMZ722463 OWV722463 PGR722463 PQN722463 QAJ722463 QKF722463 QUB722463 RDX722463 RNT722463 RXP722463 SHL722463 SRH722463 TBD722463 TKZ722463 TUV722463 UER722463 UON722463 UYJ722463 VIF722463 VSB722463 WBX722463 WLT722463 WVP722463 H787999 JD787999 SZ787999 ACV787999 AMR787999 AWN787999 BGJ787999 BQF787999 CAB787999 CJX787999 CTT787999 DDP787999 DNL787999 DXH787999 EHD787999 EQZ787999 FAV787999 FKR787999 FUN787999 GEJ787999 GOF787999 GYB787999 HHX787999 HRT787999 IBP787999 ILL787999 IVH787999 JFD787999 JOZ787999 JYV787999 KIR787999 KSN787999 LCJ787999 LMF787999 LWB787999 MFX787999 MPT787999 MZP787999 NJL787999 NTH787999 ODD787999 OMZ787999 OWV787999 PGR787999 PQN787999 QAJ787999 QKF787999 QUB787999 RDX787999 RNT787999 RXP787999 SHL787999 SRH787999 TBD787999 TKZ787999 TUV787999 UER787999 UON787999 UYJ787999 VIF787999 VSB787999 WBX787999 WLT787999 WVP787999 H853535 JD853535 SZ853535 ACV853535 AMR853535 AWN853535 BGJ853535 BQF853535 CAB853535 CJX853535 CTT853535 DDP853535 DNL853535 DXH853535 EHD853535 EQZ853535 FAV853535 FKR853535 FUN853535 GEJ853535 GOF853535 GYB853535 HHX853535 HRT853535 IBP853535 ILL853535 IVH853535 JFD853535 JOZ853535 JYV853535 KIR853535 KSN853535 LCJ853535 LMF853535 LWB853535 MFX853535 MPT853535 MZP853535 NJL853535 NTH853535 ODD853535 OMZ853535 OWV853535 PGR853535 PQN853535 QAJ853535 QKF853535 QUB853535 RDX853535 RNT853535 RXP853535 SHL853535 SRH853535 TBD853535 TKZ853535 TUV853535 UER853535 UON853535 UYJ853535 VIF853535 VSB853535 WBX853535 WLT853535 WVP853535 H919071 JD919071 SZ919071 ACV919071 AMR919071 AWN919071 BGJ919071 BQF919071 CAB919071 CJX919071 CTT919071 DDP919071 DNL919071 DXH919071 EHD919071 EQZ919071 FAV919071 FKR919071 FUN919071 GEJ919071 GOF919071 GYB919071 HHX919071 HRT919071 IBP919071 ILL919071 IVH919071 JFD919071 JOZ919071 JYV919071 KIR919071 KSN919071 LCJ919071 LMF919071 LWB919071 MFX919071 MPT919071 MZP919071 NJL919071 NTH919071 ODD919071 OMZ919071 OWV919071 PGR919071 PQN919071 QAJ919071 QKF919071 QUB919071 RDX919071 RNT919071 RXP919071 SHL919071 SRH919071 TBD919071 TKZ919071 TUV919071 UER919071 UON919071 UYJ919071 VIF919071 VSB919071 WBX919071 WLT919071 WVP919071 H984607 JD984607 SZ984607 ACV984607 AMR984607 AWN984607 BGJ984607 BQF984607 CAB984607 CJX984607 CTT984607 DDP984607 DNL984607 DXH984607 EHD984607 EQZ984607 FAV984607 FKR984607 FUN984607 GEJ984607 GOF984607 GYB984607 HHX984607 HRT984607 IBP984607 ILL984607 IVH984607 JFD984607 JOZ984607 JYV984607 KIR984607 KSN984607 LCJ984607 LMF984607 LWB984607 MFX984607 MPT984607 MZP984607 NJL984607 NTH984607 ODD984607 OMZ984607 OWV984607 PGR984607 PQN984607 QAJ984607 QKF984607 QUB984607 RDX984607 RNT984607 RXP984607 SHL984607 SRH984607 TBD984607 TKZ984607 TUV984607 UER984607 UON984607 UYJ984607 VIF984607 VSB984607 WBX984607 WLT984607 WVP984607" xr:uid="{00000000-0002-0000-0300-000000000000}">
      <formula1>$J$1:$J$8</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67103 JA67103 SW67103 ACS67103 AMO67103 AWK67103 BGG67103 BQC67103 BZY67103 CJU67103 CTQ67103 DDM67103 DNI67103 DXE67103 EHA67103 EQW67103 FAS67103 FKO67103 FUK67103 GEG67103 GOC67103 GXY67103 HHU67103 HRQ67103 IBM67103 ILI67103 IVE67103 JFA67103 JOW67103 JYS67103 KIO67103 KSK67103 LCG67103 LMC67103 LVY67103 MFU67103 MPQ67103 MZM67103 NJI67103 NTE67103 ODA67103 OMW67103 OWS67103 PGO67103 PQK67103 QAG67103 QKC67103 QTY67103 RDU67103 RNQ67103 RXM67103 SHI67103 SRE67103 TBA67103 TKW67103 TUS67103 UEO67103 UOK67103 UYG67103 VIC67103 VRY67103 WBU67103 WLQ67103 WVM67103 E132639 JA132639 SW132639 ACS132639 AMO132639 AWK132639 BGG132639 BQC132639 BZY132639 CJU132639 CTQ132639 DDM132639 DNI132639 DXE132639 EHA132639 EQW132639 FAS132639 FKO132639 FUK132639 GEG132639 GOC132639 GXY132639 HHU132639 HRQ132639 IBM132639 ILI132639 IVE132639 JFA132639 JOW132639 JYS132639 KIO132639 KSK132639 LCG132639 LMC132639 LVY132639 MFU132639 MPQ132639 MZM132639 NJI132639 NTE132639 ODA132639 OMW132639 OWS132639 PGO132639 PQK132639 QAG132639 QKC132639 QTY132639 RDU132639 RNQ132639 RXM132639 SHI132639 SRE132639 TBA132639 TKW132639 TUS132639 UEO132639 UOK132639 UYG132639 VIC132639 VRY132639 WBU132639 WLQ132639 WVM132639 E198175 JA198175 SW198175 ACS198175 AMO198175 AWK198175 BGG198175 BQC198175 BZY198175 CJU198175 CTQ198175 DDM198175 DNI198175 DXE198175 EHA198175 EQW198175 FAS198175 FKO198175 FUK198175 GEG198175 GOC198175 GXY198175 HHU198175 HRQ198175 IBM198175 ILI198175 IVE198175 JFA198175 JOW198175 JYS198175 KIO198175 KSK198175 LCG198175 LMC198175 LVY198175 MFU198175 MPQ198175 MZM198175 NJI198175 NTE198175 ODA198175 OMW198175 OWS198175 PGO198175 PQK198175 QAG198175 QKC198175 QTY198175 RDU198175 RNQ198175 RXM198175 SHI198175 SRE198175 TBA198175 TKW198175 TUS198175 UEO198175 UOK198175 UYG198175 VIC198175 VRY198175 WBU198175 WLQ198175 WVM198175 E263711 JA263711 SW263711 ACS263711 AMO263711 AWK263711 BGG263711 BQC263711 BZY263711 CJU263711 CTQ263711 DDM263711 DNI263711 DXE263711 EHA263711 EQW263711 FAS263711 FKO263711 FUK263711 GEG263711 GOC263711 GXY263711 HHU263711 HRQ263711 IBM263711 ILI263711 IVE263711 JFA263711 JOW263711 JYS263711 KIO263711 KSK263711 LCG263711 LMC263711 LVY263711 MFU263711 MPQ263711 MZM263711 NJI263711 NTE263711 ODA263711 OMW263711 OWS263711 PGO263711 PQK263711 QAG263711 QKC263711 QTY263711 RDU263711 RNQ263711 RXM263711 SHI263711 SRE263711 TBA263711 TKW263711 TUS263711 UEO263711 UOK263711 UYG263711 VIC263711 VRY263711 WBU263711 WLQ263711 WVM263711 E329247 JA329247 SW329247 ACS329247 AMO329247 AWK329247 BGG329247 BQC329247 BZY329247 CJU329247 CTQ329247 DDM329247 DNI329247 DXE329247 EHA329247 EQW329247 FAS329247 FKO329247 FUK329247 GEG329247 GOC329247 GXY329247 HHU329247 HRQ329247 IBM329247 ILI329247 IVE329247 JFA329247 JOW329247 JYS329247 KIO329247 KSK329247 LCG329247 LMC329247 LVY329247 MFU329247 MPQ329247 MZM329247 NJI329247 NTE329247 ODA329247 OMW329247 OWS329247 PGO329247 PQK329247 QAG329247 QKC329247 QTY329247 RDU329247 RNQ329247 RXM329247 SHI329247 SRE329247 TBA329247 TKW329247 TUS329247 UEO329247 UOK329247 UYG329247 VIC329247 VRY329247 WBU329247 WLQ329247 WVM329247 E394783 JA394783 SW394783 ACS394783 AMO394783 AWK394783 BGG394783 BQC394783 BZY394783 CJU394783 CTQ394783 DDM394783 DNI394783 DXE394783 EHA394783 EQW394783 FAS394783 FKO394783 FUK394783 GEG394783 GOC394783 GXY394783 HHU394783 HRQ394783 IBM394783 ILI394783 IVE394783 JFA394783 JOW394783 JYS394783 KIO394783 KSK394783 LCG394783 LMC394783 LVY394783 MFU394783 MPQ394783 MZM394783 NJI394783 NTE394783 ODA394783 OMW394783 OWS394783 PGO394783 PQK394783 QAG394783 QKC394783 QTY394783 RDU394783 RNQ394783 RXM394783 SHI394783 SRE394783 TBA394783 TKW394783 TUS394783 UEO394783 UOK394783 UYG394783 VIC394783 VRY394783 WBU394783 WLQ394783 WVM394783 E460319 JA460319 SW460319 ACS460319 AMO460319 AWK460319 BGG460319 BQC460319 BZY460319 CJU460319 CTQ460319 DDM460319 DNI460319 DXE460319 EHA460319 EQW460319 FAS460319 FKO460319 FUK460319 GEG460319 GOC460319 GXY460319 HHU460319 HRQ460319 IBM460319 ILI460319 IVE460319 JFA460319 JOW460319 JYS460319 KIO460319 KSK460319 LCG460319 LMC460319 LVY460319 MFU460319 MPQ460319 MZM460319 NJI460319 NTE460319 ODA460319 OMW460319 OWS460319 PGO460319 PQK460319 QAG460319 QKC460319 QTY460319 RDU460319 RNQ460319 RXM460319 SHI460319 SRE460319 TBA460319 TKW460319 TUS460319 UEO460319 UOK460319 UYG460319 VIC460319 VRY460319 WBU460319 WLQ460319 WVM460319 E525855 JA525855 SW525855 ACS525855 AMO525855 AWK525855 BGG525855 BQC525855 BZY525855 CJU525855 CTQ525855 DDM525855 DNI525855 DXE525855 EHA525855 EQW525855 FAS525855 FKO525855 FUK525855 GEG525855 GOC525855 GXY525855 HHU525855 HRQ525855 IBM525855 ILI525855 IVE525855 JFA525855 JOW525855 JYS525855 KIO525855 KSK525855 LCG525855 LMC525855 LVY525855 MFU525855 MPQ525855 MZM525855 NJI525855 NTE525855 ODA525855 OMW525855 OWS525855 PGO525855 PQK525855 QAG525855 QKC525855 QTY525855 RDU525855 RNQ525855 RXM525855 SHI525855 SRE525855 TBA525855 TKW525855 TUS525855 UEO525855 UOK525855 UYG525855 VIC525855 VRY525855 WBU525855 WLQ525855 WVM525855 E591391 JA591391 SW591391 ACS591391 AMO591391 AWK591391 BGG591391 BQC591391 BZY591391 CJU591391 CTQ591391 DDM591391 DNI591391 DXE591391 EHA591391 EQW591391 FAS591391 FKO591391 FUK591391 GEG591391 GOC591391 GXY591391 HHU591391 HRQ591391 IBM591391 ILI591391 IVE591391 JFA591391 JOW591391 JYS591391 KIO591391 KSK591391 LCG591391 LMC591391 LVY591391 MFU591391 MPQ591391 MZM591391 NJI591391 NTE591391 ODA591391 OMW591391 OWS591391 PGO591391 PQK591391 QAG591391 QKC591391 QTY591391 RDU591391 RNQ591391 RXM591391 SHI591391 SRE591391 TBA591391 TKW591391 TUS591391 UEO591391 UOK591391 UYG591391 VIC591391 VRY591391 WBU591391 WLQ591391 WVM591391 E656927 JA656927 SW656927 ACS656927 AMO656927 AWK656927 BGG656927 BQC656927 BZY656927 CJU656927 CTQ656927 DDM656927 DNI656927 DXE656927 EHA656927 EQW656927 FAS656927 FKO656927 FUK656927 GEG656927 GOC656927 GXY656927 HHU656927 HRQ656927 IBM656927 ILI656927 IVE656927 JFA656927 JOW656927 JYS656927 KIO656927 KSK656927 LCG656927 LMC656927 LVY656927 MFU656927 MPQ656927 MZM656927 NJI656927 NTE656927 ODA656927 OMW656927 OWS656927 PGO656927 PQK656927 QAG656927 QKC656927 QTY656927 RDU656927 RNQ656927 RXM656927 SHI656927 SRE656927 TBA656927 TKW656927 TUS656927 UEO656927 UOK656927 UYG656927 VIC656927 VRY656927 WBU656927 WLQ656927 WVM656927 E722463 JA722463 SW722463 ACS722463 AMO722463 AWK722463 BGG722463 BQC722463 BZY722463 CJU722463 CTQ722463 DDM722463 DNI722463 DXE722463 EHA722463 EQW722463 FAS722463 FKO722463 FUK722463 GEG722463 GOC722463 GXY722463 HHU722463 HRQ722463 IBM722463 ILI722463 IVE722463 JFA722463 JOW722463 JYS722463 KIO722463 KSK722463 LCG722463 LMC722463 LVY722463 MFU722463 MPQ722463 MZM722463 NJI722463 NTE722463 ODA722463 OMW722463 OWS722463 PGO722463 PQK722463 QAG722463 QKC722463 QTY722463 RDU722463 RNQ722463 RXM722463 SHI722463 SRE722463 TBA722463 TKW722463 TUS722463 UEO722463 UOK722463 UYG722463 VIC722463 VRY722463 WBU722463 WLQ722463 WVM722463 E787999 JA787999 SW787999 ACS787999 AMO787999 AWK787999 BGG787999 BQC787999 BZY787999 CJU787999 CTQ787999 DDM787999 DNI787999 DXE787999 EHA787999 EQW787999 FAS787999 FKO787999 FUK787999 GEG787999 GOC787999 GXY787999 HHU787999 HRQ787999 IBM787999 ILI787999 IVE787999 JFA787999 JOW787999 JYS787999 KIO787999 KSK787999 LCG787999 LMC787999 LVY787999 MFU787999 MPQ787999 MZM787999 NJI787999 NTE787999 ODA787999 OMW787999 OWS787999 PGO787999 PQK787999 QAG787999 QKC787999 QTY787999 RDU787999 RNQ787999 RXM787999 SHI787999 SRE787999 TBA787999 TKW787999 TUS787999 UEO787999 UOK787999 UYG787999 VIC787999 VRY787999 WBU787999 WLQ787999 WVM787999 E853535 JA853535 SW853535 ACS853535 AMO853535 AWK853535 BGG853535 BQC853535 BZY853535 CJU853535 CTQ853535 DDM853535 DNI853535 DXE853535 EHA853535 EQW853535 FAS853535 FKO853535 FUK853535 GEG853535 GOC853535 GXY853535 HHU853535 HRQ853535 IBM853535 ILI853535 IVE853535 JFA853535 JOW853535 JYS853535 KIO853535 KSK853535 LCG853535 LMC853535 LVY853535 MFU853535 MPQ853535 MZM853535 NJI853535 NTE853535 ODA853535 OMW853535 OWS853535 PGO853535 PQK853535 QAG853535 QKC853535 QTY853535 RDU853535 RNQ853535 RXM853535 SHI853535 SRE853535 TBA853535 TKW853535 TUS853535 UEO853535 UOK853535 UYG853535 VIC853535 VRY853535 WBU853535 WLQ853535 WVM853535 E919071 JA919071 SW919071 ACS919071 AMO919071 AWK919071 BGG919071 BQC919071 BZY919071 CJU919071 CTQ919071 DDM919071 DNI919071 DXE919071 EHA919071 EQW919071 FAS919071 FKO919071 FUK919071 GEG919071 GOC919071 GXY919071 HHU919071 HRQ919071 IBM919071 ILI919071 IVE919071 JFA919071 JOW919071 JYS919071 KIO919071 KSK919071 LCG919071 LMC919071 LVY919071 MFU919071 MPQ919071 MZM919071 NJI919071 NTE919071 ODA919071 OMW919071 OWS919071 PGO919071 PQK919071 QAG919071 QKC919071 QTY919071 RDU919071 RNQ919071 RXM919071 SHI919071 SRE919071 TBA919071 TKW919071 TUS919071 UEO919071 UOK919071 UYG919071 VIC919071 VRY919071 WBU919071 WLQ919071 WVM919071 E984607 JA984607 SW984607 ACS984607 AMO984607 AWK984607 BGG984607 BQC984607 BZY984607 CJU984607 CTQ984607 DDM984607 DNI984607 DXE984607 EHA984607 EQW984607 FAS984607 FKO984607 FUK984607 GEG984607 GOC984607 GXY984607 HHU984607 HRQ984607 IBM984607 ILI984607 IVE984607 JFA984607 JOW984607 JYS984607 KIO984607 KSK984607 LCG984607 LMC984607 LVY984607 MFU984607 MPQ984607 MZM984607 NJI984607 NTE984607 ODA984607 OMW984607 OWS984607 PGO984607 PQK984607 QAG984607 QKC984607 QTY984607 RDU984607 RNQ984607 RXM984607 SHI984607 SRE984607 TBA984607 TKW984607 TUS984607 UEO984607 UOK984607 UYG984607 VIC984607 VRY984607 WBU984607 WLQ984607 WVM984607" xr:uid="{00000000-0002-0000-0300-000001000000}">
      <formula1>$G$2:$G$6</formula1>
    </dataValidation>
  </dataValidations>
  <pageMargins left="0.78740157499999996" right="0.41" top="0.44" bottom="0.26" header="0.22" footer="0.17"/>
  <pageSetup paperSize="9" scale="150"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28C6A-DF9D-4298-AF8A-047C5D340336}">
  <sheetPr>
    <tabColor theme="5"/>
  </sheetPr>
  <dimension ref="A1:G136"/>
  <sheetViews>
    <sheetView topLeftCell="A2" zoomScale="85" zoomScaleNormal="85" workbookViewId="0">
      <selection activeCell="D29" sqref="D29"/>
    </sheetView>
  </sheetViews>
  <sheetFormatPr baseColWidth="10" defaultColWidth="11.42578125" defaultRowHeight="15"/>
  <cols>
    <col min="1" max="1" width="30.28515625" style="70" customWidth="1"/>
    <col min="2" max="2" width="21.7109375" style="70" customWidth="1"/>
    <col min="3" max="3" width="16.7109375" style="70" customWidth="1"/>
    <col min="4" max="4" width="19.85546875" style="70" customWidth="1"/>
    <col min="5" max="5" width="17.42578125" style="70" customWidth="1"/>
    <col min="6" max="6" width="13.5703125" style="70" customWidth="1"/>
    <col min="7" max="7" width="23.85546875" style="70" customWidth="1"/>
    <col min="8" max="8" width="5.7109375" style="70" customWidth="1"/>
    <col min="9" max="16384" width="11.42578125" style="70"/>
  </cols>
  <sheetData>
    <row r="1" spans="1:7" ht="15" customHeight="1">
      <c r="A1" s="69" t="s">
        <v>76</v>
      </c>
      <c r="B1" s="70" t="s">
        <v>77</v>
      </c>
      <c r="D1" s="202" t="s">
        <v>78</v>
      </c>
      <c r="F1" s="71"/>
    </row>
    <row r="2" spans="1:7">
      <c r="A2" s="69" t="s">
        <v>79</v>
      </c>
      <c r="B2" s="70" t="s">
        <v>80</v>
      </c>
      <c r="D2" s="202"/>
    </row>
    <row r="3" spans="1:7">
      <c r="A3" s="69" t="s">
        <v>81</v>
      </c>
      <c r="B3" s="70" t="s">
        <v>82</v>
      </c>
      <c r="D3" s="202"/>
    </row>
    <row r="4" spans="1:7">
      <c r="A4" s="72" t="s">
        <v>83</v>
      </c>
      <c r="B4" s="73" t="s">
        <v>84</v>
      </c>
      <c r="C4" s="73"/>
      <c r="D4" s="203"/>
    </row>
    <row r="6" spans="1:7">
      <c r="A6" s="74" t="s">
        <v>85</v>
      </c>
      <c r="B6" s="75">
        <v>138</v>
      </c>
      <c r="C6" s="76"/>
    </row>
    <row r="7" spans="1:7" ht="18" customHeight="1">
      <c r="A7" s="74" t="s">
        <v>86</v>
      </c>
      <c r="B7" s="75">
        <v>700</v>
      </c>
      <c r="C7" s="76"/>
      <c r="D7" s="202" t="s">
        <v>87</v>
      </c>
    </row>
    <row r="8" spans="1:7">
      <c r="A8" s="74" t="s">
        <v>88</v>
      </c>
      <c r="B8" s="75">
        <v>900</v>
      </c>
      <c r="C8" s="76"/>
      <c r="D8" s="202"/>
    </row>
    <row r="9" spans="1:7">
      <c r="A9" s="74" t="s">
        <v>89</v>
      </c>
      <c r="B9" s="75">
        <v>-552</v>
      </c>
      <c r="C9" s="76"/>
      <c r="D9" s="202"/>
    </row>
    <row r="10" spans="1:7">
      <c r="A10" s="74" t="s">
        <v>90</v>
      </c>
      <c r="B10" s="75">
        <v>552</v>
      </c>
      <c r="C10" s="76"/>
      <c r="D10" s="202"/>
      <c r="G10" s="77"/>
    </row>
    <row r="11" spans="1:7">
      <c r="A11" s="76" t="s">
        <v>91</v>
      </c>
      <c r="B11" s="70">
        <v>110</v>
      </c>
      <c r="C11" s="76"/>
    </row>
    <row r="12" spans="1:7">
      <c r="A12" s="76" t="s">
        <v>92</v>
      </c>
      <c r="B12" s="70">
        <v>180</v>
      </c>
      <c r="C12" s="76"/>
    </row>
    <row r="13" spans="1:7">
      <c r="A13" s="76" t="s">
        <v>93</v>
      </c>
      <c r="B13" s="70">
        <v>100</v>
      </c>
      <c r="C13" s="76"/>
    </row>
    <row r="14" spans="1:7">
      <c r="A14" s="76" t="s">
        <v>94</v>
      </c>
      <c r="B14" s="70">
        <v>100000</v>
      </c>
      <c r="C14" s="76"/>
    </row>
    <row r="15" spans="1:7">
      <c r="A15" s="76" t="s">
        <v>95</v>
      </c>
      <c r="B15" s="70">
        <v>100000</v>
      </c>
      <c r="C15" s="76"/>
    </row>
    <row r="16" spans="1:7">
      <c r="A16" s="76"/>
      <c r="C16" s="76"/>
    </row>
    <row r="17" spans="1:3">
      <c r="A17" s="76" t="s">
        <v>96</v>
      </c>
      <c r="C17" s="76"/>
    </row>
    <row r="18" spans="1:3">
      <c r="A18" s="78">
        <v>0</v>
      </c>
      <c r="B18" s="79">
        <v>0</v>
      </c>
      <c r="C18" s="76"/>
    </row>
    <row r="19" spans="1:3">
      <c r="A19" s="78">
        <v>0.1</v>
      </c>
      <c r="B19" s="79">
        <f>400000/2</f>
        <v>200000</v>
      </c>
      <c r="C19" s="76"/>
    </row>
    <row r="20" spans="1:3">
      <c r="A20" s="78">
        <v>0.8</v>
      </c>
      <c r="B20" s="79">
        <f>450000/2</f>
        <v>225000</v>
      </c>
      <c r="C20" s="76"/>
    </row>
    <row r="21" spans="1:3">
      <c r="A21" s="78">
        <v>1</v>
      </c>
      <c r="B21" s="79">
        <f>470000/2</f>
        <v>235000</v>
      </c>
      <c r="C21" s="76"/>
    </row>
    <row r="22" spans="1:3">
      <c r="A22" s="76" t="s">
        <v>1</v>
      </c>
      <c r="C22" s="76"/>
    </row>
    <row r="23" spans="1:3">
      <c r="A23" s="76"/>
      <c r="C23" s="76"/>
    </row>
    <row r="24" spans="1:3">
      <c r="A24" s="76" t="s">
        <v>97</v>
      </c>
      <c r="C24" s="76"/>
    </row>
    <row r="25" spans="1:3">
      <c r="A25" s="76">
        <v>0</v>
      </c>
      <c r="B25" s="70">
        <v>200000</v>
      </c>
      <c r="C25" s="76"/>
    </row>
    <row r="26" spans="1:3">
      <c r="A26" s="76">
        <v>0.05</v>
      </c>
      <c r="B26" s="70">
        <v>205000</v>
      </c>
      <c r="C26" s="76"/>
    </row>
    <row r="27" spans="1:3">
      <c r="A27" s="76">
        <v>0.1</v>
      </c>
      <c r="B27" s="70">
        <v>215000</v>
      </c>
      <c r="C27" s="76"/>
    </row>
    <row r="28" spans="1:3">
      <c r="A28" s="76">
        <v>0.6</v>
      </c>
      <c r="B28" s="70">
        <v>220000</v>
      </c>
      <c r="C28" s="76"/>
    </row>
    <row r="29" spans="1:3">
      <c r="A29" s="80">
        <v>0.7</v>
      </c>
      <c r="B29" s="71">
        <v>220000</v>
      </c>
      <c r="C29" s="71"/>
    </row>
    <row r="30" spans="1:3">
      <c r="A30" s="80">
        <v>0.9</v>
      </c>
      <c r="B30" s="74">
        <v>66000</v>
      </c>
      <c r="C30" s="71"/>
    </row>
    <row r="31" spans="1:3">
      <c r="A31" s="80">
        <v>0.95</v>
      </c>
      <c r="B31" s="71">
        <v>14000</v>
      </c>
      <c r="C31" s="71"/>
    </row>
    <row r="32" spans="1:3">
      <c r="A32" s="80">
        <v>1</v>
      </c>
      <c r="B32" s="71">
        <v>0</v>
      </c>
      <c r="C32" s="71"/>
    </row>
    <row r="33" spans="1:7">
      <c r="A33" s="76" t="s">
        <v>1</v>
      </c>
      <c r="C33" s="76"/>
    </row>
    <row r="34" spans="1:7">
      <c r="A34" s="76"/>
      <c r="C34" s="76"/>
    </row>
    <row r="35" spans="1:7">
      <c r="E35" s="81"/>
      <c r="F35" s="82"/>
      <c r="G35" s="81"/>
    </row>
    <row r="36" spans="1:7">
      <c r="A36" s="83" t="s">
        <v>98</v>
      </c>
      <c r="B36" s="84"/>
      <c r="C36" s="84"/>
      <c r="D36" s="59"/>
      <c r="E36" s="81"/>
      <c r="F36" s="82"/>
      <c r="G36" s="81"/>
    </row>
    <row r="37" spans="1:7">
      <c r="A37" s="85">
        <v>-414</v>
      </c>
      <c r="B37" s="86">
        <v>0</v>
      </c>
      <c r="C37" s="87">
        <v>783</v>
      </c>
      <c r="E37" s="81"/>
      <c r="F37" s="82"/>
      <c r="G37" s="81"/>
    </row>
    <row r="38" spans="1:7">
      <c r="A38" s="85">
        <v>-414</v>
      </c>
      <c r="B38" s="86">
        <v>0.1</v>
      </c>
      <c r="C38" s="87">
        <v>809</v>
      </c>
      <c r="E38" s="81"/>
      <c r="F38" s="82"/>
      <c r="G38" s="81"/>
    </row>
    <row r="39" spans="1:7">
      <c r="A39" s="85">
        <v>-414</v>
      </c>
      <c r="B39" s="86">
        <v>0.2</v>
      </c>
      <c r="C39" s="87">
        <v>819</v>
      </c>
      <c r="E39" s="81"/>
      <c r="F39" s="82"/>
      <c r="G39" s="81"/>
    </row>
    <row r="40" spans="1:7">
      <c r="A40" s="85">
        <v>-414</v>
      </c>
      <c r="B40" s="86">
        <v>0.3</v>
      </c>
      <c r="C40" s="87">
        <v>827</v>
      </c>
      <c r="E40" s="81"/>
      <c r="F40" s="82"/>
      <c r="G40" s="81"/>
    </row>
    <row r="41" spans="1:7">
      <c r="A41" s="85">
        <v>-414</v>
      </c>
      <c r="B41" s="86">
        <v>0.4</v>
      </c>
      <c r="C41" s="87">
        <v>835</v>
      </c>
      <c r="E41" s="81"/>
      <c r="F41" s="82"/>
      <c r="G41" s="81"/>
    </row>
    <row r="42" spans="1:7">
      <c r="A42" s="85">
        <v>-414</v>
      </c>
      <c r="B42" s="86">
        <v>0.5</v>
      </c>
      <c r="C42" s="87">
        <v>845</v>
      </c>
      <c r="E42" s="81"/>
      <c r="F42" s="82"/>
      <c r="G42" s="81"/>
    </row>
    <row r="43" spans="1:7">
      <c r="A43" s="85">
        <v>-414</v>
      </c>
      <c r="B43" s="86">
        <v>0.6</v>
      </c>
      <c r="C43" s="87">
        <v>859</v>
      </c>
      <c r="E43" s="81"/>
      <c r="F43" s="82"/>
      <c r="G43" s="81"/>
    </row>
    <row r="44" spans="1:7">
      <c r="A44" s="85">
        <v>-414</v>
      </c>
      <c r="B44" s="86">
        <v>0.7</v>
      </c>
      <c r="C44" s="87">
        <v>877</v>
      </c>
      <c r="E44" s="81"/>
      <c r="F44" s="82"/>
      <c r="G44" s="81"/>
    </row>
    <row r="45" spans="1:7">
      <c r="A45" s="85">
        <v>-414</v>
      </c>
      <c r="B45" s="86">
        <v>0.8</v>
      </c>
      <c r="C45" s="87">
        <v>901</v>
      </c>
      <c r="E45" s="81"/>
      <c r="F45" s="82"/>
      <c r="G45" s="81"/>
    </row>
    <row r="46" spans="1:7">
      <c r="A46" s="85">
        <v>-414</v>
      </c>
      <c r="B46" s="86">
        <v>0.9</v>
      </c>
      <c r="C46" s="87">
        <v>930</v>
      </c>
      <c r="E46" s="81"/>
      <c r="F46" s="82"/>
      <c r="G46" s="81"/>
    </row>
    <row r="47" spans="1:7">
      <c r="A47" s="88">
        <v>-414</v>
      </c>
      <c r="B47" s="89">
        <v>1</v>
      </c>
      <c r="C47" s="90">
        <v>960</v>
      </c>
      <c r="E47" s="81"/>
      <c r="F47" s="82"/>
      <c r="G47" s="81"/>
    </row>
    <row r="48" spans="1:7">
      <c r="A48" s="85">
        <v>-276</v>
      </c>
      <c r="B48" s="86">
        <v>0</v>
      </c>
      <c r="C48" s="87">
        <v>770</v>
      </c>
      <c r="E48" s="81"/>
      <c r="F48" s="82"/>
      <c r="G48" s="81"/>
    </row>
    <row r="49" spans="1:7">
      <c r="A49" s="85">
        <v>-276</v>
      </c>
      <c r="B49" s="86">
        <v>0.1</v>
      </c>
      <c r="C49" s="87">
        <v>798</v>
      </c>
      <c r="E49" s="81"/>
      <c r="F49" s="82"/>
      <c r="G49" s="81"/>
    </row>
    <row r="50" spans="1:7">
      <c r="A50" s="85">
        <v>-276</v>
      </c>
      <c r="B50" s="86">
        <v>0.2</v>
      </c>
      <c r="C50" s="87">
        <v>809</v>
      </c>
      <c r="E50" s="81"/>
      <c r="F50" s="82"/>
      <c r="G50" s="81"/>
    </row>
    <row r="51" spans="1:7">
      <c r="A51" s="85">
        <v>-276</v>
      </c>
      <c r="B51" s="86">
        <v>0.3</v>
      </c>
      <c r="C51" s="87">
        <v>817</v>
      </c>
      <c r="E51" s="81"/>
      <c r="F51" s="82"/>
      <c r="G51" s="81"/>
    </row>
    <row r="52" spans="1:7">
      <c r="A52" s="85">
        <v>-276</v>
      </c>
      <c r="B52" s="86">
        <v>0.4</v>
      </c>
      <c r="C52" s="87">
        <v>825</v>
      </c>
      <c r="E52" s="81"/>
      <c r="F52" s="82"/>
      <c r="G52" s="81"/>
    </row>
    <row r="53" spans="1:7">
      <c r="A53" s="85">
        <v>-276</v>
      </c>
      <c r="B53" s="86">
        <v>0.5</v>
      </c>
      <c r="C53" s="87">
        <v>836</v>
      </c>
      <c r="E53" s="81"/>
      <c r="F53" s="82"/>
      <c r="G53" s="81"/>
    </row>
    <row r="54" spans="1:7">
      <c r="A54" s="85">
        <v>-276</v>
      </c>
      <c r="B54" s="86">
        <v>0.6</v>
      </c>
      <c r="C54" s="87">
        <v>849</v>
      </c>
      <c r="E54" s="81"/>
      <c r="F54" s="82"/>
      <c r="G54" s="81"/>
    </row>
    <row r="55" spans="1:7">
      <c r="A55" s="85">
        <v>-276</v>
      </c>
      <c r="B55" s="86">
        <v>0.7</v>
      </c>
      <c r="C55" s="87">
        <v>869</v>
      </c>
      <c r="E55" s="81"/>
      <c r="F55" s="82"/>
      <c r="G55" s="81"/>
    </row>
    <row r="56" spans="1:7">
      <c r="A56" s="85">
        <v>-276</v>
      </c>
      <c r="B56" s="86">
        <v>0.8</v>
      </c>
      <c r="C56" s="87">
        <v>890</v>
      </c>
      <c r="E56" s="81"/>
      <c r="F56" s="82"/>
      <c r="G56" s="81"/>
    </row>
    <row r="57" spans="1:7">
      <c r="A57" s="85">
        <v>-276</v>
      </c>
      <c r="B57" s="86">
        <v>0.9</v>
      </c>
      <c r="C57" s="87">
        <v>920</v>
      </c>
      <c r="E57" s="81"/>
      <c r="F57" s="82"/>
      <c r="G57" s="81"/>
    </row>
    <row r="58" spans="1:7">
      <c r="A58" s="88">
        <v>-276</v>
      </c>
      <c r="B58" s="89">
        <v>1</v>
      </c>
      <c r="C58" s="90">
        <v>945</v>
      </c>
      <c r="E58" s="81"/>
      <c r="F58" s="82"/>
      <c r="G58" s="81"/>
    </row>
    <row r="59" spans="1:7">
      <c r="A59" s="85">
        <v>-138</v>
      </c>
      <c r="B59" s="86">
        <v>0</v>
      </c>
      <c r="C59" s="87">
        <v>764</v>
      </c>
      <c r="E59" s="81"/>
      <c r="F59" s="82"/>
      <c r="G59" s="81"/>
    </row>
    <row r="60" spans="1:7">
      <c r="A60" s="85">
        <v>-138</v>
      </c>
      <c r="B60" s="86">
        <v>0.1</v>
      </c>
      <c r="C60" s="87">
        <v>785</v>
      </c>
      <c r="E60" s="81"/>
      <c r="F60" s="82"/>
      <c r="G60" s="81"/>
    </row>
    <row r="61" spans="1:7">
      <c r="A61" s="85">
        <v>-138</v>
      </c>
      <c r="B61" s="86">
        <v>0.2</v>
      </c>
      <c r="C61" s="87">
        <v>800</v>
      </c>
      <c r="E61" s="81"/>
      <c r="F61" s="82"/>
      <c r="G61" s="81"/>
    </row>
    <row r="62" spans="1:7">
      <c r="A62" s="85">
        <v>-138</v>
      </c>
      <c r="B62" s="86">
        <v>0.3</v>
      </c>
      <c r="C62" s="87">
        <v>807</v>
      </c>
      <c r="E62" s="81"/>
      <c r="F62" s="82"/>
      <c r="G62" s="81"/>
    </row>
    <row r="63" spans="1:7">
      <c r="A63" s="85">
        <v>-138</v>
      </c>
      <c r="B63" s="86">
        <v>0.4</v>
      </c>
      <c r="C63" s="87">
        <v>815</v>
      </c>
      <c r="E63" s="81"/>
      <c r="F63" s="82"/>
      <c r="G63" s="81"/>
    </row>
    <row r="64" spans="1:7">
      <c r="A64" s="85">
        <v>-138</v>
      </c>
      <c r="B64" s="86">
        <v>0.5</v>
      </c>
      <c r="C64" s="87">
        <v>825</v>
      </c>
      <c r="E64" s="81"/>
      <c r="F64" s="82"/>
      <c r="G64" s="81"/>
    </row>
    <row r="65" spans="1:7">
      <c r="A65" s="85">
        <v>-138</v>
      </c>
      <c r="B65" s="86">
        <v>0.6</v>
      </c>
      <c r="C65" s="87">
        <v>839</v>
      </c>
      <c r="E65" s="81"/>
      <c r="F65" s="82"/>
      <c r="G65" s="81"/>
    </row>
    <row r="66" spans="1:7">
      <c r="A66" s="85">
        <v>-138</v>
      </c>
      <c r="B66" s="86">
        <v>0.7</v>
      </c>
      <c r="C66" s="87">
        <v>856</v>
      </c>
      <c r="E66" s="81"/>
      <c r="F66" s="82"/>
      <c r="G66" s="81"/>
    </row>
    <row r="67" spans="1:7">
      <c r="A67" s="85">
        <v>-138</v>
      </c>
      <c r="B67" s="86">
        <v>0.8</v>
      </c>
      <c r="C67" s="87">
        <v>878</v>
      </c>
      <c r="E67" s="81"/>
      <c r="F67" s="82"/>
      <c r="G67" s="81"/>
    </row>
    <row r="68" spans="1:7">
      <c r="A68" s="85">
        <v>-138</v>
      </c>
      <c r="B68" s="86">
        <v>0.9</v>
      </c>
      <c r="C68" s="87">
        <v>902</v>
      </c>
      <c r="E68" s="81"/>
      <c r="F68" s="82"/>
      <c r="G68" s="81"/>
    </row>
    <row r="69" spans="1:7">
      <c r="A69" s="85">
        <v>-138</v>
      </c>
      <c r="B69" s="89">
        <v>1</v>
      </c>
      <c r="C69" s="90">
        <v>930</v>
      </c>
      <c r="E69" s="81"/>
      <c r="F69" s="82"/>
      <c r="G69" s="81"/>
    </row>
    <row r="70" spans="1:7">
      <c r="A70" s="91">
        <v>0</v>
      </c>
      <c r="B70" s="92">
        <v>0</v>
      </c>
      <c r="C70" s="93">
        <v>739</v>
      </c>
      <c r="D70" s="63" t="s">
        <v>99</v>
      </c>
      <c r="E70" s="94"/>
      <c r="F70" s="95"/>
      <c r="G70" s="94"/>
    </row>
    <row r="71" spans="1:7">
      <c r="A71" s="91">
        <v>0</v>
      </c>
      <c r="B71" s="92">
        <v>0.1</v>
      </c>
      <c r="C71" s="93">
        <v>756</v>
      </c>
      <c r="D71" s="63"/>
      <c r="E71" s="94"/>
      <c r="F71" s="95"/>
      <c r="G71" s="94"/>
    </row>
    <row r="72" spans="1:7">
      <c r="A72" s="91">
        <v>0</v>
      </c>
      <c r="B72" s="92">
        <v>0.2</v>
      </c>
      <c r="C72" s="93">
        <v>768</v>
      </c>
      <c r="D72" s="63" t="s">
        <v>100</v>
      </c>
      <c r="E72" s="81"/>
      <c r="F72" s="82"/>
      <c r="G72" s="81"/>
    </row>
    <row r="73" spans="1:7">
      <c r="A73" s="91">
        <v>0</v>
      </c>
      <c r="B73" s="92">
        <v>0.3</v>
      </c>
      <c r="C73" s="93">
        <v>779</v>
      </c>
      <c r="D73" s="63"/>
      <c r="E73" s="81"/>
      <c r="F73" s="82"/>
      <c r="G73" s="81"/>
    </row>
    <row r="74" spans="1:7">
      <c r="A74" s="91">
        <v>0</v>
      </c>
      <c r="B74" s="92">
        <v>0.4</v>
      </c>
      <c r="C74" s="93">
        <v>787</v>
      </c>
      <c r="D74" s="59"/>
      <c r="E74" s="81"/>
      <c r="F74" s="82"/>
      <c r="G74" s="81"/>
    </row>
    <row r="75" spans="1:7">
      <c r="A75" s="91">
        <v>0</v>
      </c>
      <c r="B75" s="92">
        <v>0.5</v>
      </c>
      <c r="C75" s="93">
        <v>796</v>
      </c>
      <c r="D75" s="59"/>
      <c r="E75" s="81"/>
      <c r="F75" s="82"/>
      <c r="G75" s="81"/>
    </row>
    <row r="76" spans="1:7">
      <c r="A76" s="91">
        <v>0</v>
      </c>
      <c r="B76" s="92">
        <v>0.6</v>
      </c>
      <c r="C76" s="93">
        <v>809</v>
      </c>
      <c r="D76" s="59"/>
      <c r="E76" s="81"/>
      <c r="F76" s="82"/>
      <c r="G76" s="81"/>
    </row>
    <row r="77" spans="1:7">
      <c r="A77" s="91">
        <v>0</v>
      </c>
      <c r="B77" s="92">
        <v>0.7</v>
      </c>
      <c r="C77" s="93">
        <v>831</v>
      </c>
      <c r="D77" s="59"/>
      <c r="E77" s="81"/>
      <c r="F77" s="82"/>
      <c r="G77" s="81"/>
    </row>
    <row r="78" spans="1:7">
      <c r="A78" s="91">
        <v>0</v>
      </c>
      <c r="B78" s="92">
        <v>0.8</v>
      </c>
      <c r="C78" s="93">
        <v>854</v>
      </c>
      <c r="D78" s="59"/>
      <c r="E78" s="81"/>
      <c r="F78" s="82"/>
      <c r="G78" s="81"/>
    </row>
    <row r="79" spans="1:7">
      <c r="A79" s="91">
        <v>0</v>
      </c>
      <c r="B79" s="92">
        <v>0.9</v>
      </c>
      <c r="C79" s="93">
        <v>878</v>
      </c>
      <c r="D79" s="59"/>
      <c r="E79" s="81"/>
      <c r="F79" s="82"/>
      <c r="G79" s="81"/>
    </row>
    <row r="80" spans="1:7">
      <c r="A80" s="96">
        <v>0</v>
      </c>
      <c r="B80" s="97">
        <v>1</v>
      </c>
      <c r="C80" s="98">
        <v>904</v>
      </c>
      <c r="D80" s="59"/>
      <c r="E80" s="81"/>
      <c r="F80" s="82"/>
      <c r="G80" s="81"/>
    </row>
    <row r="81" spans="1:7">
      <c r="A81" s="99">
        <v>138</v>
      </c>
      <c r="B81" s="100">
        <v>0</v>
      </c>
      <c r="C81" s="101">
        <v>651</v>
      </c>
      <c r="E81" s="81"/>
      <c r="F81" s="82"/>
      <c r="G81" s="81"/>
    </row>
    <row r="82" spans="1:7">
      <c r="A82" s="99">
        <v>138</v>
      </c>
      <c r="B82" s="100">
        <v>0.1</v>
      </c>
      <c r="C82" s="102">
        <v>730</v>
      </c>
      <c r="E82" s="81"/>
      <c r="F82" s="82"/>
      <c r="G82" s="81"/>
    </row>
    <row r="83" spans="1:7">
      <c r="A83" s="99">
        <v>138</v>
      </c>
      <c r="B83" s="100">
        <v>0.2</v>
      </c>
      <c r="C83" s="101">
        <v>752</v>
      </c>
      <c r="E83" s="81"/>
      <c r="F83" s="82"/>
      <c r="G83" s="81"/>
    </row>
    <row r="84" spans="1:7">
      <c r="A84" s="99">
        <v>138</v>
      </c>
      <c r="B84" s="100">
        <v>0.3</v>
      </c>
      <c r="C84" s="101">
        <v>764</v>
      </c>
      <c r="E84" s="81"/>
      <c r="F84" s="82"/>
      <c r="G84" s="81"/>
    </row>
    <row r="85" spans="1:7">
      <c r="A85" s="99">
        <v>138</v>
      </c>
      <c r="B85" s="100">
        <v>0.4</v>
      </c>
      <c r="C85" s="101">
        <v>774</v>
      </c>
      <c r="E85" s="81"/>
      <c r="F85" s="82"/>
      <c r="G85" s="81"/>
    </row>
    <row r="86" spans="1:7">
      <c r="A86" s="99">
        <v>138</v>
      </c>
      <c r="B86" s="100">
        <v>0.5</v>
      </c>
      <c r="C86" s="101">
        <v>786</v>
      </c>
      <c r="E86" s="81"/>
      <c r="F86" s="82"/>
      <c r="G86" s="81"/>
    </row>
    <row r="87" spans="1:7">
      <c r="A87" s="99">
        <v>138</v>
      </c>
      <c r="B87" s="100">
        <v>0.6</v>
      </c>
      <c r="C87" s="101">
        <v>800</v>
      </c>
      <c r="E87" s="81"/>
      <c r="F87" s="82"/>
      <c r="G87" s="81"/>
    </row>
    <row r="88" spans="1:7">
      <c r="A88" s="99">
        <v>138</v>
      </c>
      <c r="B88" s="100">
        <v>0.7</v>
      </c>
      <c r="C88" s="101">
        <v>819</v>
      </c>
      <c r="E88" s="81"/>
      <c r="F88" s="82"/>
      <c r="G88" s="81"/>
    </row>
    <row r="89" spans="1:7">
      <c r="A89" s="99">
        <v>138</v>
      </c>
      <c r="B89" s="100">
        <v>0.8</v>
      </c>
      <c r="C89" s="101">
        <v>841</v>
      </c>
      <c r="E89" s="81"/>
      <c r="F89" s="82"/>
      <c r="G89" s="81"/>
    </row>
    <row r="90" spans="1:7">
      <c r="A90" s="99">
        <v>138</v>
      </c>
      <c r="B90" s="100">
        <v>0.9</v>
      </c>
      <c r="C90" s="101">
        <v>865</v>
      </c>
      <c r="E90" s="81"/>
      <c r="F90" s="82"/>
      <c r="G90" s="81"/>
    </row>
    <row r="91" spans="1:7">
      <c r="A91" s="103">
        <v>138</v>
      </c>
      <c r="B91" s="104">
        <v>1</v>
      </c>
      <c r="C91" s="105">
        <v>891</v>
      </c>
      <c r="E91" s="81"/>
      <c r="F91" s="82"/>
      <c r="G91" s="81"/>
    </row>
    <row r="92" spans="1:7">
      <c r="A92" s="106">
        <v>276</v>
      </c>
      <c r="B92" s="107">
        <v>0</v>
      </c>
      <c r="C92" s="108">
        <v>640</v>
      </c>
      <c r="E92" s="81"/>
      <c r="F92" s="82"/>
      <c r="G92" s="81"/>
    </row>
    <row r="93" spans="1:7">
      <c r="A93" s="106">
        <v>276</v>
      </c>
      <c r="B93" s="107">
        <v>0.1</v>
      </c>
      <c r="C93" s="108">
        <v>701</v>
      </c>
      <c r="E93" s="81"/>
      <c r="F93" s="82"/>
      <c r="G93" s="81"/>
    </row>
    <row r="94" spans="1:7">
      <c r="A94" s="106">
        <v>276</v>
      </c>
      <c r="B94" s="107">
        <v>0.2</v>
      </c>
      <c r="C94" s="108">
        <v>736</v>
      </c>
      <c r="E94" s="81"/>
      <c r="F94" s="82"/>
      <c r="G94" s="81"/>
    </row>
    <row r="95" spans="1:7">
      <c r="A95" s="106">
        <v>276</v>
      </c>
      <c r="B95" s="107">
        <v>0.3</v>
      </c>
      <c r="C95" s="108">
        <v>750</v>
      </c>
      <c r="E95" s="81"/>
      <c r="F95" s="82"/>
      <c r="G95" s="81"/>
    </row>
    <row r="96" spans="1:7">
      <c r="A96" s="106">
        <v>276</v>
      </c>
      <c r="B96" s="107">
        <v>0.4</v>
      </c>
      <c r="C96" s="108">
        <v>762</v>
      </c>
      <c r="E96" s="81"/>
      <c r="F96" s="82"/>
      <c r="G96" s="81"/>
    </row>
    <row r="97" spans="1:7">
      <c r="A97" s="106">
        <v>276</v>
      </c>
      <c r="B97" s="107">
        <v>0.5</v>
      </c>
      <c r="C97" s="108">
        <v>773</v>
      </c>
      <c r="E97" s="81"/>
      <c r="F97" s="82"/>
      <c r="G97" s="81"/>
    </row>
    <row r="98" spans="1:7">
      <c r="A98" s="106">
        <v>276</v>
      </c>
      <c r="B98" s="107">
        <v>0.6</v>
      </c>
      <c r="C98" s="108">
        <v>789</v>
      </c>
      <c r="E98" s="81"/>
      <c r="F98" s="82"/>
      <c r="G98" s="81"/>
    </row>
    <row r="99" spans="1:7">
      <c r="A99" s="106">
        <v>276</v>
      </c>
      <c r="B99" s="107">
        <v>0.7</v>
      </c>
      <c r="C99" s="108">
        <v>806</v>
      </c>
      <c r="E99" s="81"/>
      <c r="F99" s="82"/>
      <c r="G99" s="81"/>
    </row>
    <row r="100" spans="1:7">
      <c r="A100" s="106">
        <v>276</v>
      </c>
      <c r="B100" s="107">
        <v>0.8</v>
      </c>
      <c r="C100" s="108">
        <v>828</v>
      </c>
      <c r="E100" s="81"/>
      <c r="F100" s="82"/>
      <c r="G100" s="81"/>
    </row>
    <row r="101" spans="1:7">
      <c r="A101" s="106">
        <v>276</v>
      </c>
      <c r="B101" s="107">
        <v>0.9</v>
      </c>
      <c r="C101" s="108">
        <v>852</v>
      </c>
      <c r="E101" s="81"/>
      <c r="F101" s="82"/>
      <c r="G101" s="81"/>
    </row>
    <row r="102" spans="1:7">
      <c r="A102" s="109">
        <v>276</v>
      </c>
      <c r="B102" s="110">
        <v>1</v>
      </c>
      <c r="C102" s="111">
        <v>884</v>
      </c>
      <c r="E102" s="81"/>
      <c r="F102" s="82"/>
      <c r="G102" s="81"/>
    </row>
    <row r="103" spans="1:7">
      <c r="A103" s="112">
        <v>414</v>
      </c>
      <c r="B103" s="113">
        <v>0</v>
      </c>
      <c r="C103" s="114">
        <v>633</v>
      </c>
      <c r="E103" s="81"/>
      <c r="F103" s="82"/>
      <c r="G103" s="81"/>
    </row>
    <row r="104" spans="1:7">
      <c r="A104" s="112">
        <v>414</v>
      </c>
      <c r="B104" s="113">
        <v>0.1</v>
      </c>
      <c r="C104" s="114">
        <v>668</v>
      </c>
      <c r="E104" s="81"/>
      <c r="F104" s="82"/>
      <c r="G104" s="81"/>
    </row>
    <row r="105" spans="1:7">
      <c r="A105" s="112">
        <v>414</v>
      </c>
      <c r="B105" s="113">
        <v>0.2</v>
      </c>
      <c r="C105" s="114">
        <v>723</v>
      </c>
      <c r="E105" s="81"/>
      <c r="F105" s="82"/>
      <c r="G105" s="81"/>
    </row>
    <row r="106" spans="1:7">
      <c r="A106" s="112">
        <v>414</v>
      </c>
      <c r="B106" s="113">
        <v>0.3</v>
      </c>
      <c r="C106" s="114">
        <v>740</v>
      </c>
      <c r="E106" s="81"/>
      <c r="F106" s="82"/>
      <c r="G106" s="81"/>
    </row>
    <row r="107" spans="1:7">
      <c r="A107" s="112">
        <v>414</v>
      </c>
      <c r="B107" s="113">
        <v>0.4</v>
      </c>
      <c r="C107" s="114">
        <v>752</v>
      </c>
      <c r="E107" s="81"/>
      <c r="F107" s="82"/>
      <c r="G107" s="81"/>
    </row>
    <row r="108" spans="1:7">
      <c r="A108" s="112">
        <v>414</v>
      </c>
      <c r="B108" s="113">
        <v>0.5</v>
      </c>
      <c r="C108" s="114">
        <v>764</v>
      </c>
      <c r="E108" s="81"/>
      <c r="F108" s="82"/>
      <c r="G108" s="81"/>
    </row>
    <row r="109" spans="1:7">
      <c r="A109" s="112">
        <v>414</v>
      </c>
      <c r="B109" s="113">
        <v>0.6</v>
      </c>
      <c r="C109" s="114">
        <v>780</v>
      </c>
      <c r="E109" s="81"/>
      <c r="F109" s="82"/>
      <c r="G109" s="81"/>
    </row>
    <row r="110" spans="1:7">
      <c r="A110" s="112">
        <v>414</v>
      </c>
      <c r="B110" s="113">
        <v>0.7</v>
      </c>
      <c r="C110" s="114">
        <v>797</v>
      </c>
      <c r="E110" s="81"/>
      <c r="F110" s="82"/>
      <c r="G110" s="81"/>
    </row>
    <row r="111" spans="1:7">
      <c r="A111" s="112">
        <v>414</v>
      </c>
      <c r="B111" s="113">
        <v>0.8</v>
      </c>
      <c r="C111" s="114">
        <v>819</v>
      </c>
      <c r="E111" s="81"/>
      <c r="F111" s="82"/>
      <c r="G111" s="81"/>
    </row>
    <row r="112" spans="1:7">
      <c r="A112" s="112">
        <v>414</v>
      </c>
      <c r="B112" s="113">
        <v>0.9</v>
      </c>
      <c r="C112" s="114">
        <v>843</v>
      </c>
      <c r="E112" s="81"/>
      <c r="F112" s="82"/>
      <c r="G112" s="81"/>
    </row>
    <row r="113" spans="1:7">
      <c r="A113" s="112">
        <v>414</v>
      </c>
      <c r="B113" s="113">
        <v>1</v>
      </c>
      <c r="C113" s="114">
        <v>878</v>
      </c>
      <c r="E113" s="81"/>
      <c r="F113" s="82"/>
      <c r="G113" s="81"/>
    </row>
    <row r="114" spans="1:7">
      <c r="A114" s="83" t="s">
        <v>1</v>
      </c>
      <c r="B114" s="84"/>
      <c r="C114" s="84"/>
      <c r="D114" s="59"/>
      <c r="E114" s="81"/>
      <c r="F114" s="82"/>
      <c r="G114" s="81"/>
    </row>
    <row r="116" spans="1:7">
      <c r="A116" s="115" t="s">
        <v>101</v>
      </c>
      <c r="B116" s="116"/>
    </row>
    <row r="117" spans="1:7">
      <c r="A117" s="117">
        <v>-400000</v>
      </c>
      <c r="B117" s="70">
        <v>100</v>
      </c>
      <c r="C117" s="70">
        <v>1000</v>
      </c>
    </row>
    <row r="118" spans="1:7">
      <c r="A118" s="117">
        <v>-300000</v>
      </c>
      <c r="B118" s="70">
        <v>157</v>
      </c>
      <c r="C118" s="80">
        <v>1571</v>
      </c>
    </row>
    <row r="119" spans="1:7">
      <c r="A119" s="117">
        <v>-200000</v>
      </c>
      <c r="B119" s="70">
        <v>214</v>
      </c>
      <c r="C119" s="80">
        <v>2143</v>
      </c>
    </row>
    <row r="120" spans="1:7">
      <c r="A120" s="117">
        <v>-100000</v>
      </c>
      <c r="B120" s="70">
        <v>271</v>
      </c>
      <c r="C120" s="80">
        <v>2714</v>
      </c>
    </row>
    <row r="121" spans="1:7">
      <c r="A121" s="117">
        <v>0</v>
      </c>
      <c r="B121" s="70">
        <v>328</v>
      </c>
      <c r="C121" s="80">
        <v>3286</v>
      </c>
    </row>
    <row r="122" spans="1:7">
      <c r="A122" s="117">
        <v>100000</v>
      </c>
      <c r="B122" s="70">
        <v>385</v>
      </c>
      <c r="C122" s="80">
        <v>3857</v>
      </c>
    </row>
    <row r="123" spans="1:7">
      <c r="A123" s="117">
        <v>200000</v>
      </c>
      <c r="B123" s="70">
        <v>443</v>
      </c>
      <c r="C123" s="80">
        <v>4429</v>
      </c>
    </row>
    <row r="124" spans="1:7">
      <c r="A124" s="70">
        <v>300000</v>
      </c>
      <c r="B124" s="70">
        <v>500</v>
      </c>
      <c r="C124" s="70">
        <v>5000</v>
      </c>
    </row>
    <row r="125" spans="1:7">
      <c r="A125" s="118" t="s">
        <v>1</v>
      </c>
      <c r="B125" s="119"/>
    </row>
    <row r="128" spans="1:7">
      <c r="A128" s="115" t="s">
        <v>102</v>
      </c>
      <c r="B128" s="116"/>
    </row>
    <row r="129" spans="1:3">
      <c r="A129" s="80">
        <v>0</v>
      </c>
      <c r="B129" s="71">
        <v>333000</v>
      </c>
      <c r="C129" s="71">
        <v>0</v>
      </c>
    </row>
    <row r="130" spans="1:3">
      <c r="A130" s="80">
        <v>0.05</v>
      </c>
      <c r="B130" s="71">
        <v>333000</v>
      </c>
      <c r="C130" s="71">
        <v>34500</v>
      </c>
    </row>
    <row r="131" spans="1:3">
      <c r="A131" s="80">
        <v>0.3</v>
      </c>
      <c r="B131" s="71">
        <v>336000</v>
      </c>
      <c r="C131" s="71">
        <v>370000</v>
      </c>
    </row>
    <row r="132" spans="1:3">
      <c r="A132" s="80">
        <v>0.6</v>
      </c>
      <c r="B132" s="71">
        <v>350000</v>
      </c>
      <c r="C132" s="71">
        <v>390000</v>
      </c>
    </row>
    <row r="133" spans="1:3">
      <c r="A133" s="80">
        <v>0.7</v>
      </c>
      <c r="B133" s="71">
        <v>250000</v>
      </c>
      <c r="C133" s="71">
        <v>400000</v>
      </c>
    </row>
    <row r="134" spans="1:3">
      <c r="A134" s="80">
        <v>0.95</v>
      </c>
      <c r="B134" s="71">
        <v>12000</v>
      </c>
      <c r="C134" s="71">
        <v>430000</v>
      </c>
    </row>
    <row r="135" spans="1:3">
      <c r="A135" s="80">
        <v>1</v>
      </c>
      <c r="B135" s="71">
        <v>0</v>
      </c>
      <c r="C135" s="71">
        <v>440000</v>
      </c>
    </row>
    <row r="136" spans="1:3">
      <c r="A136" s="70" t="s">
        <v>1</v>
      </c>
    </row>
  </sheetData>
  <mergeCells count="2">
    <mergeCell ref="D1:D4"/>
    <mergeCell ref="D7:D10"/>
  </mergeCells>
  <pageMargins left="0.7" right="0.7" top="0.78740157499999996" bottom="0.78740157499999996"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C4A8B-72E1-44B3-A4F1-B4ED08F22289}">
  <sheetPr>
    <tabColor rgb="FF0000FF"/>
  </sheetPr>
  <dimension ref="A1:T123"/>
  <sheetViews>
    <sheetView zoomScale="70" zoomScaleNormal="70" workbookViewId="0">
      <selection activeCell="B11" sqref="B11"/>
    </sheetView>
  </sheetViews>
  <sheetFormatPr baseColWidth="10" defaultColWidth="11.42578125" defaultRowHeight="15"/>
  <cols>
    <col min="1" max="1" width="28.42578125" style="122" customWidth="1"/>
    <col min="2" max="2" width="12.5703125" style="122" customWidth="1"/>
    <col min="3" max="3" width="9.85546875" style="122" customWidth="1"/>
    <col min="4" max="4" width="13.7109375" style="122" customWidth="1"/>
    <col min="5" max="5" width="21.140625" style="122" customWidth="1"/>
    <col min="6" max="6" width="12" style="122" customWidth="1"/>
    <col min="7" max="7" width="10.28515625" style="122" customWidth="1"/>
    <col min="8" max="16384" width="11.42578125" style="122"/>
  </cols>
  <sheetData>
    <row r="1" spans="1:5" ht="15" customHeight="1">
      <c r="A1" s="120" t="s">
        <v>76</v>
      </c>
      <c r="B1" s="121" t="s">
        <v>103</v>
      </c>
      <c r="C1" s="121"/>
      <c r="D1" s="121"/>
      <c r="E1" s="204" t="s">
        <v>78</v>
      </c>
    </row>
    <row r="2" spans="1:5">
      <c r="A2" s="120" t="s">
        <v>79</v>
      </c>
      <c r="B2" s="121" t="s">
        <v>104</v>
      </c>
      <c r="C2" s="121"/>
      <c r="D2" s="121"/>
      <c r="E2" s="204"/>
    </row>
    <row r="3" spans="1:5">
      <c r="A3" s="123" t="s">
        <v>81</v>
      </c>
      <c r="B3" s="124" t="s">
        <v>82</v>
      </c>
      <c r="C3" s="124"/>
      <c r="D3" s="124"/>
      <c r="E3" s="205"/>
    </row>
    <row r="4" spans="1:5">
      <c r="A4" s="120" t="s">
        <v>105</v>
      </c>
      <c r="B4" s="125">
        <v>1</v>
      </c>
      <c r="C4" s="121"/>
      <c r="D4" s="121"/>
      <c r="E4" s="126"/>
    </row>
    <row r="5" spans="1:5">
      <c r="A5" s="127"/>
      <c r="B5" s="128"/>
    </row>
    <row r="6" spans="1:5">
      <c r="A6" s="127"/>
      <c r="B6" s="128"/>
    </row>
    <row r="7" spans="1:5">
      <c r="A7" s="127"/>
      <c r="B7" s="128"/>
    </row>
    <row r="8" spans="1:5">
      <c r="A8" s="129" t="s">
        <v>106</v>
      </c>
      <c r="B8" s="130">
        <v>15000</v>
      </c>
      <c r="C8" s="131"/>
      <c r="D8" s="132"/>
      <c r="E8" s="133"/>
    </row>
    <row r="9" spans="1:5">
      <c r="A9" s="129" t="s">
        <v>107</v>
      </c>
      <c r="B9" s="130">
        <v>200000</v>
      </c>
      <c r="C9" s="131"/>
      <c r="D9" s="132"/>
      <c r="E9" s="133"/>
    </row>
    <row r="10" spans="1:5">
      <c r="A10" s="134" t="s">
        <v>108</v>
      </c>
      <c r="B10" s="122">
        <v>0</v>
      </c>
      <c r="C10" s="131"/>
      <c r="D10" s="132"/>
      <c r="E10" s="133"/>
    </row>
    <row r="11" spans="1:5">
      <c r="A11" s="134" t="s">
        <v>109</v>
      </c>
      <c r="B11" s="122">
        <v>0</v>
      </c>
      <c r="C11" s="131"/>
      <c r="D11" s="132"/>
      <c r="E11" s="133"/>
    </row>
    <row r="12" spans="1:5">
      <c r="A12" s="134"/>
      <c r="C12" s="131"/>
      <c r="D12" s="132"/>
      <c r="E12" s="133"/>
    </row>
    <row r="13" spans="1:5">
      <c r="A13" s="134" t="s">
        <v>110</v>
      </c>
      <c r="B13" s="122">
        <v>15000</v>
      </c>
      <c r="C13" s="131"/>
      <c r="D13" s="132"/>
      <c r="E13" s="133"/>
    </row>
    <row r="14" spans="1:5">
      <c r="A14" s="134" t="s">
        <v>111</v>
      </c>
      <c r="B14" s="122">
        <v>50000</v>
      </c>
      <c r="C14" s="131"/>
      <c r="D14" s="132"/>
      <c r="E14" s="133"/>
    </row>
    <row r="15" spans="1:5">
      <c r="A15" s="134" t="s">
        <v>112</v>
      </c>
      <c r="B15" s="135">
        <f>-200000</f>
        <v>-200000</v>
      </c>
      <c r="C15" s="131"/>
      <c r="D15" s="132"/>
      <c r="E15" s="133"/>
    </row>
    <row r="16" spans="1:5">
      <c r="A16" s="134" t="s">
        <v>113</v>
      </c>
      <c r="B16" s="122">
        <v>1</v>
      </c>
      <c r="C16" s="131"/>
      <c r="D16" s="132"/>
      <c r="E16" s="135"/>
    </row>
    <row r="17" spans="1:6">
      <c r="A17" s="134" t="s">
        <v>114</v>
      </c>
      <c r="B17" s="122">
        <v>0</v>
      </c>
      <c r="C17" s="131"/>
      <c r="D17" s="132"/>
      <c r="E17" s="133"/>
    </row>
    <row r="18" spans="1:6">
      <c r="A18" s="134"/>
      <c r="C18" s="131"/>
      <c r="D18" s="132"/>
      <c r="E18" s="133"/>
    </row>
    <row r="19" spans="1:6">
      <c r="A19" s="134" t="s">
        <v>115</v>
      </c>
      <c r="B19" s="122">
        <v>180</v>
      </c>
      <c r="C19" s="131"/>
      <c r="D19" s="132"/>
      <c r="E19" s="133"/>
    </row>
    <row r="20" spans="1:6">
      <c r="A20" s="134" t="s">
        <v>116</v>
      </c>
      <c r="B20" s="122">
        <v>100</v>
      </c>
      <c r="C20" s="131"/>
      <c r="D20" s="132"/>
      <c r="E20" s="133"/>
    </row>
    <row r="21" spans="1:6">
      <c r="A21" s="134" t="s">
        <v>117</v>
      </c>
      <c r="B21" s="122">
        <v>50000</v>
      </c>
      <c r="C21" s="131"/>
      <c r="D21" s="132"/>
      <c r="E21" s="133"/>
    </row>
    <row r="22" spans="1:6">
      <c r="A22" s="134" t="s">
        <v>118</v>
      </c>
      <c r="B22" s="135">
        <f>-10^9</f>
        <v>-1000000000</v>
      </c>
      <c r="C22" s="131"/>
      <c r="D22" s="132"/>
      <c r="E22" s="133"/>
    </row>
    <row r="23" spans="1:6">
      <c r="C23" s="131"/>
      <c r="D23" s="132"/>
      <c r="E23" s="133"/>
    </row>
    <row r="24" spans="1:6">
      <c r="A24" s="121"/>
    </row>
    <row r="25" spans="1:6">
      <c r="A25" s="136" t="s">
        <v>119</v>
      </c>
    </row>
    <row r="26" spans="1:6">
      <c r="A26" s="137">
        <f>A49*1000</f>
        <v>12000</v>
      </c>
      <c r="B26" s="138">
        <f t="shared" ref="B26:F37" si="0">B49</f>
        <v>402</v>
      </c>
      <c r="C26" s="138">
        <f t="shared" si="0"/>
        <v>0</v>
      </c>
      <c r="D26" s="137">
        <f>D49*1000</f>
        <v>6750</v>
      </c>
      <c r="E26" s="137">
        <f t="shared" si="0"/>
        <v>480</v>
      </c>
      <c r="F26" s="137">
        <f t="shared" si="0"/>
        <v>20000</v>
      </c>
    </row>
    <row r="27" spans="1:6">
      <c r="A27" s="137">
        <f t="shared" ref="A27:A37" si="1">A50*1000</f>
        <v>14900</v>
      </c>
      <c r="B27" s="138">
        <f t="shared" si="0"/>
        <v>400</v>
      </c>
      <c r="C27" s="138">
        <f t="shared" si="0"/>
        <v>0</v>
      </c>
      <c r="D27" s="137">
        <f t="shared" ref="D27:D37" si="2">D50*1000</f>
        <v>8750.7936507936502</v>
      </c>
      <c r="E27" s="137">
        <f t="shared" si="0"/>
        <v>480</v>
      </c>
      <c r="F27" s="137">
        <f t="shared" si="0"/>
        <v>20000</v>
      </c>
    </row>
    <row r="28" spans="1:6">
      <c r="A28" s="137">
        <f t="shared" si="1"/>
        <v>15000</v>
      </c>
      <c r="B28" s="138">
        <f t="shared" si="0"/>
        <v>400</v>
      </c>
      <c r="C28" s="138">
        <f t="shared" si="0"/>
        <v>0</v>
      </c>
      <c r="D28" s="137">
        <f t="shared" si="2"/>
        <v>8809.523809523811</v>
      </c>
      <c r="E28" s="137">
        <f t="shared" si="0"/>
        <v>480</v>
      </c>
      <c r="F28" s="137">
        <f t="shared" si="0"/>
        <v>20000</v>
      </c>
    </row>
    <row r="29" spans="1:6">
      <c r="A29" s="137">
        <f t="shared" si="1"/>
        <v>39900</v>
      </c>
      <c r="B29" s="138">
        <f t="shared" si="0"/>
        <v>384</v>
      </c>
      <c r="C29" s="138">
        <f t="shared" si="0"/>
        <v>0</v>
      </c>
      <c r="D29" s="137">
        <f t="shared" si="2"/>
        <v>26600</v>
      </c>
      <c r="E29" s="137">
        <f t="shared" si="0"/>
        <v>480</v>
      </c>
      <c r="F29" s="137">
        <f t="shared" si="0"/>
        <v>20000</v>
      </c>
    </row>
    <row r="30" spans="1:6">
      <c r="A30" s="137">
        <f t="shared" si="1"/>
        <v>50000</v>
      </c>
      <c r="B30" s="138">
        <f t="shared" si="0"/>
        <v>380</v>
      </c>
      <c r="C30" s="138">
        <f t="shared" si="0"/>
        <v>0</v>
      </c>
      <c r="D30" s="137">
        <f t="shared" si="2"/>
        <v>33333.333333333336</v>
      </c>
      <c r="E30" s="137">
        <f t="shared" si="0"/>
        <v>480</v>
      </c>
      <c r="F30" s="137">
        <f t="shared" si="0"/>
        <v>20000</v>
      </c>
    </row>
    <row r="31" spans="1:6">
      <c r="A31" s="137">
        <f t="shared" si="1"/>
        <v>75400</v>
      </c>
      <c r="B31" s="138">
        <f t="shared" si="0"/>
        <v>372</v>
      </c>
      <c r="C31" s="138">
        <f t="shared" si="0"/>
        <v>0</v>
      </c>
      <c r="D31" s="137">
        <f t="shared" si="2"/>
        <v>52396.610169491534</v>
      </c>
      <c r="E31" s="137">
        <f t="shared" si="0"/>
        <v>480</v>
      </c>
      <c r="F31" s="137">
        <f t="shared" si="0"/>
        <v>20000</v>
      </c>
    </row>
    <row r="32" spans="1:6">
      <c r="A32" s="137">
        <f t="shared" si="1"/>
        <v>139000</v>
      </c>
      <c r="B32" s="138">
        <f t="shared" si="0"/>
        <v>345</v>
      </c>
      <c r="C32" s="138">
        <f t="shared" si="0"/>
        <v>0</v>
      </c>
      <c r="D32" s="137">
        <f t="shared" si="2"/>
        <v>118407.40740740739</v>
      </c>
      <c r="E32" s="137">
        <f t="shared" si="0"/>
        <v>480</v>
      </c>
      <c r="F32" s="137">
        <f t="shared" si="0"/>
        <v>20000</v>
      </c>
    </row>
    <row r="33" spans="1:18">
      <c r="A33" s="137">
        <f t="shared" si="1"/>
        <v>192000</v>
      </c>
      <c r="B33" s="138">
        <f t="shared" si="0"/>
        <v>320</v>
      </c>
      <c r="C33" s="138">
        <f t="shared" si="0"/>
        <v>0</v>
      </c>
      <c r="D33" s="137">
        <f t="shared" si="2"/>
        <v>192000</v>
      </c>
      <c r="E33" s="137">
        <f t="shared" si="0"/>
        <v>480</v>
      </c>
      <c r="F33" s="137">
        <f t="shared" si="0"/>
        <v>20000</v>
      </c>
    </row>
    <row r="34" spans="1:18">
      <c r="A34" s="137">
        <f t="shared" si="1"/>
        <v>200000</v>
      </c>
      <c r="B34" s="138">
        <f t="shared" si="0"/>
        <v>316</v>
      </c>
      <c r="C34" s="138">
        <f t="shared" si="0"/>
        <v>0</v>
      </c>
      <c r="D34" s="137">
        <f t="shared" si="2"/>
        <v>208163.26530612243</v>
      </c>
      <c r="E34" s="137">
        <f t="shared" si="0"/>
        <v>480</v>
      </c>
      <c r="F34" s="137">
        <f t="shared" si="0"/>
        <v>20000</v>
      </c>
    </row>
    <row r="35" spans="1:18">
      <c r="A35" s="137">
        <f t="shared" si="1"/>
        <v>233000</v>
      </c>
      <c r="B35" s="138">
        <f t="shared" si="0"/>
        <v>298</v>
      </c>
      <c r="C35" s="138">
        <f t="shared" si="0"/>
        <v>0</v>
      </c>
      <c r="D35" s="137">
        <f t="shared" si="2"/>
        <v>273521.73913043475</v>
      </c>
      <c r="E35" s="137">
        <f t="shared" si="0"/>
        <v>480</v>
      </c>
      <c r="F35" s="137">
        <f t="shared" si="0"/>
        <v>20000</v>
      </c>
    </row>
    <row r="36" spans="1:18">
      <c r="A36" s="137">
        <f t="shared" si="1"/>
        <v>246000</v>
      </c>
      <c r="B36" s="138">
        <f t="shared" si="0"/>
        <v>291</v>
      </c>
      <c r="C36" s="138">
        <f t="shared" si="0"/>
        <v>0</v>
      </c>
      <c r="D36" s="137">
        <f t="shared" si="2"/>
        <v>300666.66666666669</v>
      </c>
      <c r="E36" s="137">
        <f t="shared" si="0"/>
        <v>480</v>
      </c>
      <c r="F36" s="137">
        <f t="shared" si="0"/>
        <v>20000</v>
      </c>
    </row>
    <row r="37" spans="1:18">
      <c r="A37" s="137">
        <f t="shared" si="1"/>
        <v>250000</v>
      </c>
      <c r="B37" s="138">
        <f t="shared" si="0"/>
        <v>289</v>
      </c>
      <c r="C37" s="138">
        <f t="shared" si="0"/>
        <v>0</v>
      </c>
      <c r="D37" s="137">
        <f t="shared" si="2"/>
        <v>318181.81818181818</v>
      </c>
      <c r="E37" s="137">
        <f t="shared" si="0"/>
        <v>480</v>
      </c>
      <c r="F37" s="137">
        <f t="shared" si="0"/>
        <v>20000</v>
      </c>
    </row>
    <row r="38" spans="1:18">
      <c r="A38" s="121" t="s">
        <v>1</v>
      </c>
    </row>
    <row r="39" spans="1:18">
      <c r="A39" s="138"/>
    </row>
    <row r="40" spans="1:18">
      <c r="A40" s="138"/>
    </row>
    <row r="42" spans="1:18">
      <c r="A42" s="121"/>
    </row>
    <row r="43" spans="1:18">
      <c r="A43" s="121"/>
    </row>
    <row r="44" spans="1:18">
      <c r="A44" s="121"/>
      <c r="I44" s="139"/>
      <c r="J44" s="140" t="s">
        <v>120</v>
      </c>
      <c r="K44" s="140"/>
      <c r="L44" s="140"/>
    </row>
    <row r="45" spans="1:18" ht="15.75" thickBot="1">
      <c r="A45" s="121"/>
      <c r="D45" s="139"/>
    </row>
    <row r="46" spans="1:18">
      <c r="H46" s="139"/>
      <c r="J46" s="141" t="s">
        <v>121</v>
      </c>
      <c r="K46" s="142" t="s">
        <v>122</v>
      </c>
      <c r="L46" s="142" t="s">
        <v>123</v>
      </c>
      <c r="M46" s="206" t="s">
        <v>124</v>
      </c>
      <c r="N46" s="206"/>
      <c r="O46" s="143" t="s">
        <v>121</v>
      </c>
      <c r="P46" s="142" t="s">
        <v>122</v>
      </c>
      <c r="Q46" s="142" t="s">
        <v>123</v>
      </c>
      <c r="R46" s="206" t="s">
        <v>125</v>
      </c>
    </row>
    <row r="47" spans="1:18">
      <c r="J47" s="144" t="s">
        <v>126</v>
      </c>
      <c r="K47" s="145" t="s">
        <v>127</v>
      </c>
      <c r="L47" s="145" t="s">
        <v>128</v>
      </c>
      <c r="M47" s="207"/>
      <c r="N47" s="207"/>
      <c r="O47" s="146" t="s">
        <v>126</v>
      </c>
      <c r="P47" s="145" t="s">
        <v>127</v>
      </c>
      <c r="Q47" s="145" t="s">
        <v>128</v>
      </c>
      <c r="R47" s="207"/>
    </row>
    <row r="48" spans="1:18" ht="15.75" thickBot="1">
      <c r="G48" s="147" t="s">
        <v>129</v>
      </c>
      <c r="J48" s="148" t="s">
        <v>84</v>
      </c>
      <c r="K48" s="149" t="s">
        <v>130</v>
      </c>
      <c r="L48" s="149" t="s">
        <v>84</v>
      </c>
      <c r="M48" s="208"/>
      <c r="N48" s="208"/>
      <c r="O48" s="150" t="s">
        <v>131</v>
      </c>
      <c r="P48" s="149" t="s">
        <v>132</v>
      </c>
      <c r="Q48" s="149" t="s">
        <v>131</v>
      </c>
      <c r="R48" s="208"/>
    </row>
    <row r="49" spans="1:18" ht="15.75" thickBot="1">
      <c r="A49" s="151">
        <f t="shared" ref="A49:A60" si="3">($B$4*J49+(1-$B$4)*O49)</f>
        <v>12</v>
      </c>
      <c r="B49" s="152">
        <f t="shared" ref="B49:B60" si="4">($B$4*M49+(1-$B$4)*R49)</f>
        <v>402</v>
      </c>
      <c r="C49" s="122">
        <v>0</v>
      </c>
      <c r="D49" s="153">
        <f t="shared" ref="D49:D60" si="5">$B$4*(J49-L49*J49)/L49+(1-$B$4)*(O49-Q49*O49)/Q49</f>
        <v>6.75</v>
      </c>
      <c r="E49" s="122">
        <v>480</v>
      </c>
      <c r="F49" s="122">
        <v>20000</v>
      </c>
      <c r="G49" s="154">
        <f t="shared" ref="G49:G60" si="6">(A49+D49)/33.33*1000/A49</f>
        <v>46.87968796879688</v>
      </c>
      <c r="H49" s="155">
        <f>1/G49*K49</f>
        <v>1.01963136</v>
      </c>
      <c r="J49" s="156">
        <f>IF($J$44="FCC Baseline Used in Proposal",J74,IF($J$44="Demonstrated Durability",J93,J112))</f>
        <v>12</v>
      </c>
      <c r="K49" s="156">
        <f>IF($J$44="FCC Baseline Used in Proposal",K74,IF($J$44="Demonstrated Durability",K93,K112))</f>
        <v>47.8</v>
      </c>
      <c r="L49" s="157">
        <f t="shared" ref="L49:M49" si="7">IF($J$44="FCC Baseline Used in Proposal",L74,IF($J$44="Demonstrated Durability",L93,L112))</f>
        <v>0.64</v>
      </c>
      <c r="M49" s="156">
        <f t="shared" si="7"/>
        <v>402</v>
      </c>
      <c r="N49" s="156"/>
      <c r="O49" s="156">
        <f>IF($J$44="FCC Baseline Used in Proposal",P74,IF($J$44="Demonstrated Durability",P93,P112))</f>
        <v>10.8</v>
      </c>
      <c r="P49" s="156">
        <f>IF($J$44="FCC Baseline Used in Proposal",Q74,IF($J$44="Demonstrated Durability",Q93,Q112))</f>
        <v>52.4</v>
      </c>
      <c r="Q49" s="157">
        <f>IF($J$44="FCC Baseline Used in Proposal",R74,IF($J$44="Demonstrated Durability",R93,R112))</f>
        <v>0.56999999999999995</v>
      </c>
      <c r="R49" s="156">
        <f>IF($J$44="FCC Baseline Used in Proposal",S74,IF($J$44="Demonstrated Durability",S93,S112))</f>
        <v>367</v>
      </c>
    </row>
    <row r="50" spans="1:18" ht="15.75" thickBot="1">
      <c r="A50" s="151">
        <f t="shared" si="3"/>
        <v>14.9</v>
      </c>
      <c r="B50" s="152">
        <f t="shared" si="4"/>
        <v>400</v>
      </c>
      <c r="C50" s="122">
        <v>0</v>
      </c>
      <c r="D50" s="153">
        <f t="shared" si="5"/>
        <v>8.7507936507936499</v>
      </c>
      <c r="E50" s="122">
        <v>480</v>
      </c>
      <c r="F50" s="122">
        <v>20000</v>
      </c>
      <c r="G50" s="154">
        <f t="shared" si="6"/>
        <v>47.623810000047619</v>
      </c>
      <c r="H50" s="155">
        <f t="shared" ref="H50:H60" si="8">1/G50*K50</f>
        <v>1.0078992000000002</v>
      </c>
      <c r="J50" s="156">
        <f t="shared" ref="J50:M60" si="9">IF($J$44="FCC Baseline Used in Proposal",J75,IF($J$44="Demonstrated Durability",J94,J113))</f>
        <v>14.9</v>
      </c>
      <c r="K50" s="156">
        <f t="shared" si="9"/>
        <v>48</v>
      </c>
      <c r="L50" s="157">
        <f t="shared" si="9"/>
        <v>0.63</v>
      </c>
      <c r="M50" s="156">
        <f t="shared" si="9"/>
        <v>400</v>
      </c>
      <c r="N50" s="150"/>
      <c r="O50" s="156">
        <f t="shared" ref="O50:R60" si="10">IF($J$44="FCC Baseline Used in Proposal",P75,IF($J$44="Demonstrated Durability",P94,P113))</f>
        <v>13.6</v>
      </c>
      <c r="P50" s="156">
        <f t="shared" si="10"/>
        <v>52.6</v>
      </c>
      <c r="Q50" s="157">
        <f t="shared" si="10"/>
        <v>0.56999999999999995</v>
      </c>
      <c r="R50" s="156">
        <f t="shared" si="10"/>
        <v>365</v>
      </c>
    </row>
    <row r="51" spans="1:18" ht="15.75" thickBot="1">
      <c r="A51" s="151">
        <f t="shared" si="3"/>
        <v>15</v>
      </c>
      <c r="B51" s="152">
        <f t="shared" si="4"/>
        <v>400</v>
      </c>
      <c r="C51" s="122">
        <v>0</v>
      </c>
      <c r="D51" s="153">
        <f t="shared" si="5"/>
        <v>8.8095238095238102</v>
      </c>
      <c r="E51" s="122">
        <v>480</v>
      </c>
      <c r="F51" s="122">
        <v>20000</v>
      </c>
      <c r="G51" s="154">
        <f t="shared" si="6"/>
        <v>47.623810000047634</v>
      </c>
      <c r="H51" s="155">
        <f t="shared" si="8"/>
        <v>1.0078991999999998</v>
      </c>
      <c r="J51" s="156">
        <f t="shared" si="9"/>
        <v>15</v>
      </c>
      <c r="K51" s="156">
        <f t="shared" si="9"/>
        <v>48</v>
      </c>
      <c r="L51" s="157">
        <f t="shared" si="9"/>
        <v>0.63</v>
      </c>
      <c r="M51" s="156">
        <f t="shared" si="9"/>
        <v>400</v>
      </c>
      <c r="N51" s="150"/>
      <c r="O51" s="156">
        <f t="shared" si="10"/>
        <v>13.7</v>
      </c>
      <c r="P51" s="156">
        <f t="shared" si="10"/>
        <v>52.6</v>
      </c>
      <c r="Q51" s="157">
        <f t="shared" si="10"/>
        <v>0.56999999999999995</v>
      </c>
      <c r="R51" s="156">
        <f t="shared" si="10"/>
        <v>365</v>
      </c>
    </row>
    <row r="52" spans="1:18" ht="15.75" thickBot="1">
      <c r="A52" s="151">
        <f t="shared" si="3"/>
        <v>39.9</v>
      </c>
      <c r="B52" s="152">
        <f t="shared" si="4"/>
        <v>384</v>
      </c>
      <c r="C52" s="122">
        <v>0</v>
      </c>
      <c r="D52" s="153">
        <f t="shared" si="5"/>
        <v>26.6</v>
      </c>
      <c r="E52" s="122">
        <v>480</v>
      </c>
      <c r="F52" s="122">
        <v>20000</v>
      </c>
      <c r="G52" s="154">
        <f t="shared" si="6"/>
        <v>50.005000500050009</v>
      </c>
      <c r="H52" s="155">
        <f t="shared" si="8"/>
        <v>0.99590039999999991</v>
      </c>
      <c r="J52" s="156">
        <f t="shared" si="9"/>
        <v>39.9</v>
      </c>
      <c r="K52" s="156">
        <f t="shared" si="9"/>
        <v>49.8</v>
      </c>
      <c r="L52" s="157">
        <f t="shared" si="9"/>
        <v>0.6</v>
      </c>
      <c r="M52" s="156">
        <f t="shared" si="9"/>
        <v>384</v>
      </c>
      <c r="N52" s="150"/>
      <c r="O52" s="156">
        <f t="shared" si="10"/>
        <v>36.200000000000003</v>
      </c>
      <c r="P52" s="156">
        <f t="shared" si="10"/>
        <v>54.9</v>
      </c>
      <c r="Q52" s="157">
        <f t="shared" si="10"/>
        <v>0.55000000000000004</v>
      </c>
      <c r="R52" s="156">
        <f t="shared" si="10"/>
        <v>349</v>
      </c>
    </row>
    <row r="53" spans="1:18" ht="15.75" thickBot="1">
      <c r="A53" s="151">
        <f t="shared" si="3"/>
        <v>50</v>
      </c>
      <c r="B53" s="152">
        <f t="shared" si="4"/>
        <v>380</v>
      </c>
      <c r="C53" s="122">
        <v>0</v>
      </c>
      <c r="D53" s="153">
        <f t="shared" si="5"/>
        <v>33.333333333333336</v>
      </c>
      <c r="E53" s="122">
        <v>480</v>
      </c>
      <c r="F53" s="122">
        <v>20000</v>
      </c>
      <c r="G53" s="154">
        <f t="shared" si="6"/>
        <v>50.005000500050016</v>
      </c>
      <c r="H53" s="155">
        <f t="shared" si="8"/>
        <v>0.99989999999999979</v>
      </c>
      <c r="J53" s="156">
        <f t="shared" si="9"/>
        <v>50</v>
      </c>
      <c r="K53" s="156">
        <f t="shared" si="9"/>
        <v>50</v>
      </c>
      <c r="L53" s="157">
        <f t="shared" si="9"/>
        <v>0.6</v>
      </c>
      <c r="M53" s="156">
        <f t="shared" si="9"/>
        <v>380</v>
      </c>
      <c r="N53" s="150"/>
      <c r="O53" s="156">
        <f t="shared" si="10"/>
        <v>45.5</v>
      </c>
      <c r="P53" s="156">
        <f t="shared" si="10"/>
        <v>55.1</v>
      </c>
      <c r="Q53" s="157">
        <f t="shared" si="10"/>
        <v>0.54</v>
      </c>
      <c r="R53" s="156">
        <f t="shared" si="10"/>
        <v>345</v>
      </c>
    </row>
    <row r="54" spans="1:18" ht="15.75" thickBot="1">
      <c r="A54" s="151">
        <f t="shared" si="3"/>
        <v>75.400000000000006</v>
      </c>
      <c r="B54" s="152">
        <f t="shared" si="4"/>
        <v>372</v>
      </c>
      <c r="C54" s="122">
        <v>0</v>
      </c>
      <c r="D54" s="153">
        <f t="shared" si="5"/>
        <v>52.396610169491531</v>
      </c>
      <c r="E54" s="122">
        <v>480</v>
      </c>
      <c r="F54" s="122">
        <v>20000</v>
      </c>
      <c r="G54" s="154">
        <f t="shared" si="6"/>
        <v>50.852542881406791</v>
      </c>
      <c r="H54" s="155">
        <f t="shared" si="8"/>
        <v>1.0028996999999997</v>
      </c>
      <c r="J54" s="156">
        <f t="shared" si="9"/>
        <v>75.400000000000006</v>
      </c>
      <c r="K54" s="156">
        <f t="shared" si="9"/>
        <v>51</v>
      </c>
      <c r="L54" s="157">
        <f t="shared" si="9"/>
        <v>0.59</v>
      </c>
      <c r="M54" s="156">
        <f t="shared" si="9"/>
        <v>372</v>
      </c>
      <c r="N54" s="150"/>
      <c r="O54" s="156">
        <f t="shared" si="10"/>
        <v>68.099999999999994</v>
      </c>
      <c r="P54" s="156">
        <f t="shared" si="10"/>
        <v>56.5</v>
      </c>
      <c r="Q54" s="157">
        <f t="shared" si="10"/>
        <v>0.53</v>
      </c>
      <c r="R54" s="156">
        <f t="shared" si="10"/>
        <v>336</v>
      </c>
    </row>
    <row r="55" spans="1:18" ht="15.75" thickBot="1">
      <c r="A55" s="151">
        <f t="shared" si="3"/>
        <v>139</v>
      </c>
      <c r="B55" s="152">
        <f t="shared" si="4"/>
        <v>345</v>
      </c>
      <c r="C55" s="122">
        <v>0</v>
      </c>
      <c r="D55" s="153">
        <f t="shared" si="5"/>
        <v>118.40740740740739</v>
      </c>
      <c r="E55" s="122">
        <v>480</v>
      </c>
      <c r="F55" s="122">
        <v>20000</v>
      </c>
      <c r="G55" s="154">
        <f t="shared" si="6"/>
        <v>55.561111666722233</v>
      </c>
      <c r="H55" s="155">
        <f t="shared" si="8"/>
        <v>0.99350064000000005</v>
      </c>
      <c r="J55" s="156">
        <f t="shared" si="9"/>
        <v>139</v>
      </c>
      <c r="K55" s="156">
        <f t="shared" si="9"/>
        <v>55.2</v>
      </c>
      <c r="L55" s="157">
        <f t="shared" si="9"/>
        <v>0.54</v>
      </c>
      <c r="M55" s="156">
        <f t="shared" si="9"/>
        <v>345</v>
      </c>
      <c r="N55" s="150"/>
      <c r="O55" s="156">
        <f t="shared" si="10"/>
        <v>124</v>
      </c>
      <c r="P55" s="156">
        <f t="shared" si="10"/>
        <v>61.8</v>
      </c>
      <c r="Q55" s="157">
        <f t="shared" si="10"/>
        <v>0.49</v>
      </c>
      <c r="R55" s="156">
        <f t="shared" si="10"/>
        <v>309</v>
      </c>
    </row>
    <row r="56" spans="1:18" ht="15.75" thickBot="1">
      <c r="A56" s="151">
        <f t="shared" si="3"/>
        <v>192</v>
      </c>
      <c r="B56" s="152">
        <f t="shared" si="4"/>
        <v>320</v>
      </c>
      <c r="C56" s="122">
        <v>0</v>
      </c>
      <c r="D56" s="153">
        <f t="shared" si="5"/>
        <v>192</v>
      </c>
      <c r="E56" s="122">
        <v>480</v>
      </c>
      <c r="F56" s="122">
        <v>20000</v>
      </c>
      <c r="G56" s="154">
        <f t="shared" si="6"/>
        <v>60.006000600059998</v>
      </c>
      <c r="H56" s="155">
        <f t="shared" si="8"/>
        <v>0.99323400000000017</v>
      </c>
      <c r="J56" s="156">
        <f t="shared" si="9"/>
        <v>192</v>
      </c>
      <c r="K56" s="156">
        <f t="shared" si="9"/>
        <v>59.6</v>
      </c>
      <c r="L56" s="157">
        <f t="shared" si="9"/>
        <v>0.5</v>
      </c>
      <c r="M56" s="156">
        <f t="shared" si="9"/>
        <v>320</v>
      </c>
      <c r="N56" s="150"/>
      <c r="O56" s="156">
        <f t="shared" si="10"/>
        <v>170</v>
      </c>
      <c r="P56" s="156">
        <f t="shared" si="10"/>
        <v>67.5</v>
      </c>
      <c r="Q56" s="157">
        <f t="shared" si="10"/>
        <v>0.44</v>
      </c>
      <c r="R56" s="156">
        <f t="shared" si="10"/>
        <v>283</v>
      </c>
    </row>
    <row r="57" spans="1:18" ht="15.75" thickBot="1">
      <c r="A57" s="151">
        <f t="shared" si="3"/>
        <v>200</v>
      </c>
      <c r="B57" s="152">
        <f t="shared" si="4"/>
        <v>316</v>
      </c>
      <c r="C57" s="122">
        <v>0</v>
      </c>
      <c r="D57" s="153">
        <f t="shared" si="5"/>
        <v>208.16326530612244</v>
      </c>
      <c r="E57" s="122">
        <v>480</v>
      </c>
      <c r="F57" s="122">
        <v>20000</v>
      </c>
      <c r="G57" s="154">
        <f t="shared" si="6"/>
        <v>61.230612857204086</v>
      </c>
      <c r="H57" s="155">
        <f t="shared" si="8"/>
        <v>0.99296735999999997</v>
      </c>
      <c r="J57" s="156">
        <f t="shared" si="9"/>
        <v>200</v>
      </c>
      <c r="K57" s="156">
        <f t="shared" si="9"/>
        <v>60.8</v>
      </c>
      <c r="L57" s="157">
        <f t="shared" si="9"/>
        <v>0.49</v>
      </c>
      <c r="M57" s="156">
        <f t="shared" si="9"/>
        <v>316</v>
      </c>
      <c r="N57" s="150"/>
      <c r="O57" s="156">
        <f t="shared" si="10"/>
        <v>176</v>
      </c>
      <c r="P57" s="156">
        <f t="shared" si="10"/>
        <v>69</v>
      </c>
      <c r="Q57" s="157">
        <f t="shared" si="10"/>
        <v>0.43</v>
      </c>
      <c r="R57" s="156">
        <f t="shared" si="10"/>
        <v>279</v>
      </c>
    </row>
    <row r="58" spans="1:18" ht="15.75" thickBot="1">
      <c r="A58" s="151">
        <f t="shared" si="3"/>
        <v>233</v>
      </c>
      <c r="B58" s="152">
        <f t="shared" si="4"/>
        <v>298</v>
      </c>
      <c r="C58" s="122">
        <v>0</v>
      </c>
      <c r="D58" s="153">
        <f t="shared" si="5"/>
        <v>273.52173913043475</v>
      </c>
      <c r="E58" s="122">
        <v>480</v>
      </c>
      <c r="F58" s="122">
        <v>20000</v>
      </c>
      <c r="G58" s="154">
        <f t="shared" si="6"/>
        <v>65.2239136957174</v>
      </c>
      <c r="H58" s="155">
        <f t="shared" si="8"/>
        <v>0.99656699999999998</v>
      </c>
      <c r="J58" s="156">
        <f t="shared" si="9"/>
        <v>233</v>
      </c>
      <c r="K58" s="156">
        <f t="shared" si="9"/>
        <v>65</v>
      </c>
      <c r="L58" s="157">
        <f t="shared" si="9"/>
        <v>0.46</v>
      </c>
      <c r="M58" s="156">
        <f t="shared" si="9"/>
        <v>298</v>
      </c>
      <c r="N58" s="150"/>
      <c r="O58" s="156">
        <f t="shared" si="10"/>
        <v>204</v>
      </c>
      <c r="P58" s="156">
        <f t="shared" si="10"/>
        <v>74.099999999999994</v>
      </c>
      <c r="Q58" s="157">
        <f t="shared" si="10"/>
        <v>0.4</v>
      </c>
      <c r="R58" s="156">
        <f t="shared" si="10"/>
        <v>262</v>
      </c>
    </row>
    <row r="59" spans="1:18" ht="15.75" thickBot="1">
      <c r="A59" s="151">
        <f t="shared" si="3"/>
        <v>246</v>
      </c>
      <c r="B59" s="152">
        <f t="shared" si="4"/>
        <v>291</v>
      </c>
      <c r="C59" s="122">
        <v>0</v>
      </c>
      <c r="D59" s="153">
        <f t="shared" si="5"/>
        <v>300.66666666666669</v>
      </c>
      <c r="E59" s="122">
        <v>480</v>
      </c>
      <c r="F59" s="122">
        <v>20000</v>
      </c>
      <c r="G59" s="154">
        <f t="shared" si="6"/>
        <v>66.673334000066703</v>
      </c>
      <c r="H59" s="155">
        <f t="shared" si="8"/>
        <v>1.0048994999999996</v>
      </c>
      <c r="J59" s="156">
        <f t="shared" si="9"/>
        <v>246</v>
      </c>
      <c r="K59" s="156">
        <f t="shared" si="9"/>
        <v>67</v>
      </c>
      <c r="L59" s="157">
        <f t="shared" si="9"/>
        <v>0.45</v>
      </c>
      <c r="M59" s="156">
        <f t="shared" si="9"/>
        <v>291</v>
      </c>
      <c r="N59" s="150"/>
      <c r="O59" s="156">
        <f t="shared" si="10"/>
        <v>215</v>
      </c>
      <c r="P59" s="156">
        <f t="shared" si="10"/>
        <v>76.5</v>
      </c>
      <c r="Q59" s="157">
        <f t="shared" si="10"/>
        <v>0.39</v>
      </c>
      <c r="R59" s="156">
        <f t="shared" si="10"/>
        <v>255</v>
      </c>
    </row>
    <row r="60" spans="1:18" ht="15.75" thickBot="1">
      <c r="A60" s="151">
        <f t="shared" si="3"/>
        <v>250</v>
      </c>
      <c r="B60" s="152">
        <f t="shared" si="4"/>
        <v>289</v>
      </c>
      <c r="C60" s="122">
        <v>0</v>
      </c>
      <c r="D60" s="153">
        <f t="shared" si="5"/>
        <v>318.18181818181819</v>
      </c>
      <c r="E60" s="122">
        <v>480</v>
      </c>
      <c r="F60" s="122">
        <v>20000</v>
      </c>
      <c r="G60" s="154">
        <f t="shared" si="6"/>
        <v>68.188637045522739</v>
      </c>
      <c r="H60" s="155">
        <f t="shared" si="8"/>
        <v>0.99283403999999986</v>
      </c>
      <c r="J60" s="156">
        <f t="shared" si="9"/>
        <v>250</v>
      </c>
      <c r="K60" s="156">
        <f t="shared" si="9"/>
        <v>67.7</v>
      </c>
      <c r="L60" s="157">
        <f t="shared" si="9"/>
        <v>0.44</v>
      </c>
      <c r="M60" s="156">
        <f t="shared" si="9"/>
        <v>289</v>
      </c>
      <c r="N60" s="150"/>
      <c r="O60" s="156">
        <f t="shared" si="10"/>
        <v>218</v>
      </c>
      <c r="P60" s="156">
        <f t="shared" si="10"/>
        <v>77.400000000000006</v>
      </c>
      <c r="Q60" s="157">
        <f t="shared" si="10"/>
        <v>0.39</v>
      </c>
      <c r="R60" s="156">
        <f t="shared" si="10"/>
        <v>253</v>
      </c>
    </row>
    <row r="63" spans="1:18">
      <c r="J63" s="139" t="s">
        <v>133</v>
      </c>
    </row>
    <row r="64" spans="1:18">
      <c r="J64" s="158" t="s">
        <v>134</v>
      </c>
    </row>
    <row r="65" spans="1:20">
      <c r="J65" s="158" t="s">
        <v>120</v>
      </c>
    </row>
    <row r="66" spans="1:20">
      <c r="J66" s="158" t="s">
        <v>135</v>
      </c>
    </row>
    <row r="69" spans="1:20">
      <c r="A69" s="139" t="s">
        <v>136</v>
      </c>
      <c r="J69" s="158" t="s">
        <v>134</v>
      </c>
      <c r="K69" s="140"/>
      <c r="L69" s="140"/>
      <c r="M69" s="140"/>
      <c r="N69" s="140"/>
      <c r="O69" s="140"/>
      <c r="P69" s="140"/>
      <c r="Q69" s="140"/>
      <c r="R69" s="140"/>
      <c r="S69" s="140"/>
      <c r="T69" s="140"/>
    </row>
    <row r="70" spans="1:20" ht="15.75" thickBot="1">
      <c r="J70" s="140"/>
      <c r="K70" s="140"/>
      <c r="L70" s="140"/>
      <c r="M70" s="140"/>
      <c r="N70" s="140"/>
      <c r="O70" s="140"/>
      <c r="P70" s="140"/>
      <c r="Q70" s="140"/>
      <c r="R70" s="140"/>
      <c r="S70" s="140"/>
      <c r="T70" s="140"/>
    </row>
    <row r="71" spans="1:20">
      <c r="J71" s="159" t="s">
        <v>121</v>
      </c>
      <c r="K71" s="160" t="s">
        <v>122</v>
      </c>
      <c r="L71" s="160" t="s">
        <v>123</v>
      </c>
      <c r="M71" s="209" t="s">
        <v>124</v>
      </c>
      <c r="N71" s="159" t="s">
        <v>137</v>
      </c>
      <c r="O71" s="209"/>
      <c r="P71" s="161" t="s">
        <v>121</v>
      </c>
      <c r="Q71" s="160" t="s">
        <v>122</v>
      </c>
      <c r="R71" s="160" t="s">
        <v>123</v>
      </c>
      <c r="S71" s="209" t="s">
        <v>125</v>
      </c>
      <c r="T71" s="209" t="s">
        <v>138</v>
      </c>
    </row>
    <row r="72" spans="1:20">
      <c r="J72" s="162" t="s">
        <v>126</v>
      </c>
      <c r="K72" s="163" t="s">
        <v>127</v>
      </c>
      <c r="L72" s="163" t="s">
        <v>128</v>
      </c>
      <c r="M72" s="210"/>
      <c r="N72" s="162" t="s">
        <v>139</v>
      </c>
      <c r="O72" s="210"/>
      <c r="P72" s="164" t="s">
        <v>126</v>
      </c>
      <c r="Q72" s="163" t="s">
        <v>127</v>
      </c>
      <c r="R72" s="163" t="s">
        <v>128</v>
      </c>
      <c r="S72" s="210"/>
      <c r="T72" s="210"/>
    </row>
    <row r="73" spans="1:20" ht="15.75" thickBot="1">
      <c r="J73" s="165" t="s">
        <v>84</v>
      </c>
      <c r="K73" s="166" t="s">
        <v>130</v>
      </c>
      <c r="L73" s="166" t="s">
        <v>84</v>
      </c>
      <c r="M73" s="211"/>
      <c r="N73" s="165" t="s">
        <v>84</v>
      </c>
      <c r="O73" s="211"/>
      <c r="P73" s="167" t="s">
        <v>131</v>
      </c>
      <c r="Q73" s="166" t="s">
        <v>132</v>
      </c>
      <c r="R73" s="166" t="s">
        <v>131</v>
      </c>
      <c r="S73" s="211"/>
      <c r="T73" s="211"/>
    </row>
    <row r="74" spans="1:20" ht="15.75" thickBot="1">
      <c r="J74" s="168">
        <v>12</v>
      </c>
      <c r="K74" s="169">
        <v>47.8</v>
      </c>
      <c r="L74" s="170">
        <v>0.64</v>
      </c>
      <c r="M74" s="167">
        <v>401.6</v>
      </c>
      <c r="N74" s="167">
        <v>30</v>
      </c>
      <c r="O74" s="171"/>
      <c r="P74" s="169">
        <v>10.4</v>
      </c>
      <c r="Q74" s="169">
        <v>54.6</v>
      </c>
      <c r="R74" s="170">
        <v>0.55000000000000004</v>
      </c>
      <c r="S74" s="167">
        <v>352.6</v>
      </c>
      <c r="T74" s="167">
        <v>29</v>
      </c>
    </row>
    <row r="75" spans="1:20" ht="15.75" thickBot="1">
      <c r="J75" s="168">
        <v>14.9</v>
      </c>
      <c r="K75" s="169">
        <v>48</v>
      </c>
      <c r="L75" s="170">
        <v>0.63</v>
      </c>
      <c r="M75" s="167">
        <v>399.7</v>
      </c>
      <c r="N75" s="167">
        <v>37</v>
      </c>
      <c r="O75" s="171"/>
      <c r="P75" s="169">
        <v>13</v>
      </c>
      <c r="Q75" s="169">
        <v>54.9</v>
      </c>
      <c r="R75" s="170">
        <v>0.55000000000000004</v>
      </c>
      <c r="S75" s="167">
        <v>350.7</v>
      </c>
      <c r="T75" s="167">
        <v>37</v>
      </c>
    </row>
    <row r="76" spans="1:20" ht="15.75" thickBot="1">
      <c r="J76" s="168">
        <v>15</v>
      </c>
      <c r="K76" s="169">
        <v>48</v>
      </c>
      <c r="L76" s="170">
        <v>0.63</v>
      </c>
      <c r="M76" s="167">
        <v>399.7</v>
      </c>
      <c r="N76" s="167">
        <v>38</v>
      </c>
      <c r="O76" s="171"/>
      <c r="P76" s="169">
        <v>13.1</v>
      </c>
      <c r="Q76" s="169">
        <v>54.9</v>
      </c>
      <c r="R76" s="170">
        <v>0.55000000000000004</v>
      </c>
      <c r="S76" s="167">
        <v>350.6</v>
      </c>
      <c r="T76" s="167">
        <v>37</v>
      </c>
    </row>
    <row r="77" spans="1:20" ht="15.75" thickBot="1">
      <c r="J77" s="168">
        <v>39.9</v>
      </c>
      <c r="K77" s="169">
        <v>49.8</v>
      </c>
      <c r="L77" s="170">
        <v>0.6</v>
      </c>
      <c r="M77" s="167">
        <v>383.8</v>
      </c>
      <c r="N77" s="167">
        <v>104</v>
      </c>
      <c r="O77" s="171"/>
      <c r="P77" s="169">
        <v>34.6</v>
      </c>
      <c r="Q77" s="169">
        <v>57.4</v>
      </c>
      <c r="R77" s="170">
        <v>0.52</v>
      </c>
      <c r="S77" s="167">
        <v>334.2</v>
      </c>
      <c r="T77" s="167">
        <v>104</v>
      </c>
    </row>
    <row r="78" spans="1:20" ht="15.75" thickBot="1">
      <c r="J78" s="168">
        <v>50</v>
      </c>
      <c r="K78" s="169">
        <v>50</v>
      </c>
      <c r="L78" s="170">
        <v>0.6</v>
      </c>
      <c r="M78" s="167">
        <v>380.3</v>
      </c>
      <c r="N78" s="167">
        <v>133</v>
      </c>
      <c r="O78" s="171"/>
      <c r="P78" s="169">
        <v>43.5</v>
      </c>
      <c r="Q78" s="169">
        <v>57.7</v>
      </c>
      <c r="R78" s="170">
        <v>0.52</v>
      </c>
      <c r="S78" s="167">
        <v>330.5</v>
      </c>
      <c r="T78" s="167">
        <v>132</v>
      </c>
    </row>
    <row r="79" spans="1:20" ht="15.75" thickBot="1">
      <c r="J79" s="168">
        <v>75.400000000000006</v>
      </c>
      <c r="K79" s="169">
        <v>51</v>
      </c>
      <c r="L79" s="170">
        <v>0.59</v>
      </c>
      <c r="M79" s="167">
        <v>371.8</v>
      </c>
      <c r="N79" s="167">
        <v>204</v>
      </c>
      <c r="O79" s="171"/>
      <c r="P79" s="169">
        <v>65</v>
      </c>
      <c r="Q79" s="169">
        <v>59.2</v>
      </c>
      <c r="R79" s="170">
        <v>0.51</v>
      </c>
      <c r="S79" s="167">
        <v>321.5</v>
      </c>
      <c r="T79" s="167">
        <v>203</v>
      </c>
    </row>
    <row r="80" spans="1:20" ht="15.75" thickBot="1">
      <c r="J80" s="168">
        <v>138.9</v>
      </c>
      <c r="K80" s="169">
        <v>55.2</v>
      </c>
      <c r="L80" s="170">
        <v>0.54</v>
      </c>
      <c r="M80" s="167">
        <v>344.8</v>
      </c>
      <c r="N80" s="167">
        <v>406</v>
      </c>
      <c r="O80" s="171"/>
      <c r="P80" s="169">
        <v>117.8</v>
      </c>
      <c r="Q80" s="169">
        <v>65.099999999999994</v>
      </c>
      <c r="R80" s="170">
        <v>0.46</v>
      </c>
      <c r="S80" s="167">
        <v>293.5</v>
      </c>
      <c r="T80" s="167">
        <v>405</v>
      </c>
    </row>
    <row r="81" spans="10:20" ht="15.75" thickBot="1">
      <c r="J81" s="168">
        <v>192.1</v>
      </c>
      <c r="K81" s="169">
        <v>59.6</v>
      </c>
      <c r="L81" s="170">
        <v>0.5</v>
      </c>
      <c r="M81" s="167">
        <v>320.10000000000002</v>
      </c>
      <c r="N81" s="167">
        <v>606</v>
      </c>
      <c r="O81" s="171"/>
      <c r="P81" s="169">
        <v>160</v>
      </c>
      <c r="Q81" s="169">
        <v>71.599999999999994</v>
      </c>
      <c r="R81" s="170">
        <v>0.42</v>
      </c>
      <c r="S81" s="167">
        <v>267.89999999999998</v>
      </c>
      <c r="T81" s="167">
        <v>603</v>
      </c>
    </row>
    <row r="82" spans="10:20" ht="15.75" thickBot="1">
      <c r="J82" s="168">
        <v>200</v>
      </c>
      <c r="K82" s="169">
        <v>60.8</v>
      </c>
      <c r="L82" s="170">
        <v>0.49</v>
      </c>
      <c r="M82" s="167">
        <v>315.89999999999998</v>
      </c>
      <c r="N82" s="167">
        <v>642</v>
      </c>
      <c r="O82" s="171"/>
      <c r="P82" s="169">
        <v>166</v>
      </c>
      <c r="Q82" s="169">
        <v>73.3</v>
      </c>
      <c r="R82" s="170">
        <v>0.41</v>
      </c>
      <c r="S82" s="167">
        <v>263.5</v>
      </c>
      <c r="T82" s="167">
        <v>638</v>
      </c>
    </row>
    <row r="83" spans="10:20" ht="15.75" thickBot="1">
      <c r="J83" s="168">
        <v>233.3</v>
      </c>
      <c r="K83" s="169">
        <v>65</v>
      </c>
      <c r="L83" s="170">
        <v>0.46</v>
      </c>
      <c r="M83" s="167">
        <v>298.10000000000002</v>
      </c>
      <c r="N83" s="167">
        <v>793</v>
      </c>
      <c r="O83" s="171"/>
      <c r="P83" s="169">
        <v>191.8</v>
      </c>
      <c r="Q83" s="169">
        <v>79</v>
      </c>
      <c r="R83" s="170">
        <v>0.38</v>
      </c>
      <c r="S83" s="167">
        <v>246.6</v>
      </c>
      <c r="T83" s="167">
        <v>789</v>
      </c>
    </row>
    <row r="84" spans="10:20" ht="15.75" thickBot="1">
      <c r="J84" s="168">
        <v>245.6</v>
      </c>
      <c r="K84" s="169">
        <v>67</v>
      </c>
      <c r="L84" s="170">
        <v>0.45</v>
      </c>
      <c r="M84" s="167">
        <v>291.39999999999998</v>
      </c>
      <c r="N84" s="167">
        <v>855</v>
      </c>
      <c r="O84" s="171"/>
      <c r="P84" s="169">
        <v>201.5</v>
      </c>
      <c r="Q84" s="169">
        <v>81.7</v>
      </c>
      <c r="R84" s="170">
        <v>0.37</v>
      </c>
      <c r="S84" s="167">
        <v>240.2</v>
      </c>
      <c r="T84" s="167">
        <v>851</v>
      </c>
    </row>
    <row r="85" spans="10:20" ht="15.75" thickBot="1">
      <c r="J85" s="168">
        <v>250</v>
      </c>
      <c r="K85" s="169">
        <v>67.7</v>
      </c>
      <c r="L85" s="170">
        <v>0.44</v>
      </c>
      <c r="M85" s="167">
        <v>289.10000000000002</v>
      </c>
      <c r="N85" s="167">
        <v>876</v>
      </c>
      <c r="O85" s="171"/>
      <c r="P85" s="169">
        <v>204.5</v>
      </c>
      <c r="Q85" s="169">
        <v>82.7</v>
      </c>
      <c r="R85" s="170">
        <v>0.36</v>
      </c>
      <c r="S85" s="167">
        <v>237.9</v>
      </c>
      <c r="T85" s="167">
        <v>873</v>
      </c>
    </row>
    <row r="88" spans="10:20">
      <c r="J88" s="158" t="s">
        <v>120</v>
      </c>
      <c r="K88" s="140"/>
      <c r="L88" s="140"/>
      <c r="M88" s="140"/>
      <c r="N88" s="140"/>
      <c r="O88" s="140"/>
      <c r="P88" s="140"/>
      <c r="Q88" s="140"/>
      <c r="R88" s="140"/>
      <c r="S88" s="140"/>
      <c r="T88" s="140"/>
    </row>
    <row r="89" spans="10:20" ht="15.75" thickBot="1">
      <c r="J89" s="172" t="s">
        <v>140</v>
      </c>
      <c r="K89" s="140"/>
      <c r="L89" s="140"/>
      <c r="M89" s="140"/>
      <c r="N89" s="140"/>
      <c r="O89" s="140"/>
      <c r="P89" s="140"/>
      <c r="Q89" s="140"/>
      <c r="R89" s="140"/>
      <c r="S89" s="140"/>
      <c r="T89" s="140"/>
    </row>
    <row r="90" spans="10:20">
      <c r="J90" s="159" t="s">
        <v>121</v>
      </c>
      <c r="K90" s="160" t="s">
        <v>122</v>
      </c>
      <c r="L90" s="160" t="s">
        <v>123</v>
      </c>
      <c r="M90" s="209" t="s">
        <v>124</v>
      </c>
      <c r="N90" s="159" t="s">
        <v>137</v>
      </c>
      <c r="O90" s="209"/>
      <c r="P90" s="161" t="s">
        <v>121</v>
      </c>
      <c r="Q90" s="160" t="s">
        <v>122</v>
      </c>
      <c r="R90" s="160" t="s">
        <v>123</v>
      </c>
      <c r="S90" s="209" t="s">
        <v>125</v>
      </c>
      <c r="T90" s="209" t="s">
        <v>138</v>
      </c>
    </row>
    <row r="91" spans="10:20">
      <c r="J91" s="162" t="s">
        <v>126</v>
      </c>
      <c r="K91" s="163" t="s">
        <v>127</v>
      </c>
      <c r="L91" s="163" t="s">
        <v>128</v>
      </c>
      <c r="M91" s="210"/>
      <c r="N91" s="162" t="s">
        <v>141</v>
      </c>
      <c r="O91" s="210"/>
      <c r="P91" s="164" t="s">
        <v>126</v>
      </c>
      <c r="Q91" s="163" t="s">
        <v>127</v>
      </c>
      <c r="R91" s="163" t="s">
        <v>128</v>
      </c>
      <c r="S91" s="210"/>
      <c r="T91" s="210"/>
    </row>
    <row r="92" spans="10:20" ht="15.75" thickBot="1">
      <c r="J92" s="165" t="s">
        <v>84</v>
      </c>
      <c r="K92" s="166" t="s">
        <v>130</v>
      </c>
      <c r="L92" s="166" t="s">
        <v>84</v>
      </c>
      <c r="M92" s="211"/>
      <c r="N92" s="165" t="s">
        <v>142</v>
      </c>
      <c r="O92" s="211"/>
      <c r="P92" s="167" t="s">
        <v>131</v>
      </c>
      <c r="Q92" s="166" t="s">
        <v>132</v>
      </c>
      <c r="R92" s="166" t="s">
        <v>131</v>
      </c>
      <c r="S92" s="211"/>
      <c r="T92" s="211"/>
    </row>
    <row r="93" spans="10:20" ht="15.75" thickBot="1">
      <c r="J93" s="168">
        <v>12</v>
      </c>
      <c r="K93" s="169">
        <v>47.8</v>
      </c>
      <c r="L93" s="170">
        <v>0.64</v>
      </c>
      <c r="M93" s="167">
        <v>402</v>
      </c>
      <c r="N93" s="167">
        <v>30</v>
      </c>
      <c r="O93" s="167"/>
      <c r="P93" s="167">
        <v>10.8</v>
      </c>
      <c r="Q93" s="169">
        <v>52.4</v>
      </c>
      <c r="R93" s="170">
        <v>0.56999999999999995</v>
      </c>
      <c r="S93" s="173">
        <v>367</v>
      </c>
      <c r="T93" s="167">
        <v>30</v>
      </c>
    </row>
    <row r="94" spans="10:20" ht="15.75" thickBot="1">
      <c r="J94" s="168">
        <v>14.9</v>
      </c>
      <c r="K94" s="169">
        <v>48</v>
      </c>
      <c r="L94" s="170">
        <v>0.63</v>
      </c>
      <c r="M94" s="167">
        <v>400</v>
      </c>
      <c r="N94" s="167">
        <v>37</v>
      </c>
      <c r="O94" s="167"/>
      <c r="P94" s="167">
        <v>13.6</v>
      </c>
      <c r="Q94" s="169">
        <v>52.6</v>
      </c>
      <c r="R94" s="170">
        <v>0.56999999999999995</v>
      </c>
      <c r="S94" s="173">
        <v>365</v>
      </c>
      <c r="T94" s="167">
        <v>37</v>
      </c>
    </row>
    <row r="95" spans="10:20" ht="15.75" thickBot="1">
      <c r="J95" s="168">
        <v>15</v>
      </c>
      <c r="K95" s="169">
        <v>48</v>
      </c>
      <c r="L95" s="170">
        <v>0.63</v>
      </c>
      <c r="M95" s="167">
        <v>400</v>
      </c>
      <c r="N95" s="167">
        <v>38</v>
      </c>
      <c r="O95" s="167"/>
      <c r="P95" s="167">
        <v>13.7</v>
      </c>
      <c r="Q95" s="169">
        <v>52.6</v>
      </c>
      <c r="R95" s="170">
        <v>0.56999999999999995</v>
      </c>
      <c r="S95" s="173">
        <v>365</v>
      </c>
      <c r="T95" s="167">
        <v>38</v>
      </c>
    </row>
    <row r="96" spans="10:20" ht="15.75" thickBot="1">
      <c r="J96" s="168">
        <v>39.9</v>
      </c>
      <c r="K96" s="169">
        <v>49.8</v>
      </c>
      <c r="L96" s="170">
        <v>0.6</v>
      </c>
      <c r="M96" s="167">
        <v>384</v>
      </c>
      <c r="N96" s="167">
        <v>104</v>
      </c>
      <c r="O96" s="167"/>
      <c r="P96" s="167">
        <v>36.200000000000003</v>
      </c>
      <c r="Q96" s="169">
        <v>54.9</v>
      </c>
      <c r="R96" s="170">
        <v>0.55000000000000004</v>
      </c>
      <c r="S96" s="173">
        <v>349</v>
      </c>
      <c r="T96" s="167">
        <v>104</v>
      </c>
    </row>
    <row r="97" spans="10:20" ht="15.75" thickBot="1">
      <c r="J97" s="168">
        <v>50</v>
      </c>
      <c r="K97" s="169">
        <v>50</v>
      </c>
      <c r="L97" s="170">
        <v>0.6</v>
      </c>
      <c r="M97" s="167">
        <v>380</v>
      </c>
      <c r="N97" s="167">
        <v>133</v>
      </c>
      <c r="O97" s="167"/>
      <c r="P97" s="167">
        <v>45.5</v>
      </c>
      <c r="Q97" s="169">
        <v>55.1</v>
      </c>
      <c r="R97" s="170">
        <v>0.54</v>
      </c>
      <c r="S97" s="173">
        <v>345</v>
      </c>
      <c r="T97" s="167">
        <v>132</v>
      </c>
    </row>
    <row r="98" spans="10:20" ht="15.75" thickBot="1">
      <c r="J98" s="168">
        <v>75.400000000000006</v>
      </c>
      <c r="K98" s="169">
        <v>51</v>
      </c>
      <c r="L98" s="170">
        <v>0.59</v>
      </c>
      <c r="M98" s="167">
        <v>372</v>
      </c>
      <c r="N98" s="167">
        <v>204</v>
      </c>
      <c r="O98" s="167"/>
      <c r="P98" s="167">
        <v>68.099999999999994</v>
      </c>
      <c r="Q98" s="169">
        <v>56.5</v>
      </c>
      <c r="R98" s="170">
        <v>0.53</v>
      </c>
      <c r="S98" s="173">
        <v>336</v>
      </c>
      <c r="T98" s="167">
        <v>203</v>
      </c>
    </row>
    <row r="99" spans="10:20" ht="15.75" thickBot="1">
      <c r="J99" s="168">
        <v>139</v>
      </c>
      <c r="K99" s="169">
        <v>55.2</v>
      </c>
      <c r="L99" s="170">
        <v>0.54</v>
      </c>
      <c r="M99" s="167">
        <v>345</v>
      </c>
      <c r="N99" s="167">
        <v>406</v>
      </c>
      <c r="O99" s="167"/>
      <c r="P99" s="167">
        <v>124</v>
      </c>
      <c r="Q99" s="169">
        <v>61.8</v>
      </c>
      <c r="R99" s="170">
        <v>0.49</v>
      </c>
      <c r="S99" s="173">
        <v>309</v>
      </c>
      <c r="T99" s="167">
        <v>405</v>
      </c>
    </row>
    <row r="100" spans="10:20" ht="15.75" thickBot="1">
      <c r="J100" s="168">
        <v>192</v>
      </c>
      <c r="K100" s="169">
        <v>59.6</v>
      </c>
      <c r="L100" s="170">
        <v>0.5</v>
      </c>
      <c r="M100" s="167">
        <v>320</v>
      </c>
      <c r="N100" s="167">
        <v>606</v>
      </c>
      <c r="O100" s="167"/>
      <c r="P100" s="167">
        <v>170</v>
      </c>
      <c r="Q100" s="169">
        <v>67.5</v>
      </c>
      <c r="R100" s="170">
        <v>0.44</v>
      </c>
      <c r="S100" s="173">
        <v>283</v>
      </c>
      <c r="T100" s="167">
        <v>604</v>
      </c>
    </row>
    <row r="101" spans="10:20" ht="15.75" thickBot="1">
      <c r="J101" s="168">
        <v>200</v>
      </c>
      <c r="K101" s="169">
        <v>60.8</v>
      </c>
      <c r="L101" s="170">
        <v>0.49</v>
      </c>
      <c r="M101" s="167">
        <v>316</v>
      </c>
      <c r="N101" s="167">
        <v>642</v>
      </c>
      <c r="O101" s="167"/>
      <c r="P101" s="167">
        <v>176</v>
      </c>
      <c r="Q101" s="169">
        <v>69</v>
      </c>
      <c r="R101" s="170">
        <v>0.43</v>
      </c>
      <c r="S101" s="173">
        <v>279</v>
      </c>
      <c r="T101" s="167">
        <v>639</v>
      </c>
    </row>
    <row r="102" spans="10:20" ht="15.75" thickBot="1">
      <c r="J102" s="168">
        <v>233</v>
      </c>
      <c r="K102" s="169">
        <v>65</v>
      </c>
      <c r="L102" s="170">
        <v>0.46</v>
      </c>
      <c r="M102" s="167">
        <v>298</v>
      </c>
      <c r="N102" s="167">
        <v>793</v>
      </c>
      <c r="O102" s="167"/>
      <c r="P102" s="167">
        <v>204</v>
      </c>
      <c r="Q102" s="169">
        <v>74.099999999999994</v>
      </c>
      <c r="R102" s="170">
        <v>0.4</v>
      </c>
      <c r="S102" s="173">
        <v>262</v>
      </c>
      <c r="T102" s="167">
        <v>791</v>
      </c>
    </row>
    <row r="103" spans="10:20" ht="15.75" thickBot="1">
      <c r="J103" s="168">
        <v>246</v>
      </c>
      <c r="K103" s="169">
        <v>67</v>
      </c>
      <c r="L103" s="170">
        <v>0.45</v>
      </c>
      <c r="M103" s="167">
        <v>291</v>
      </c>
      <c r="N103" s="167">
        <v>855</v>
      </c>
      <c r="O103" s="167"/>
      <c r="P103" s="167">
        <v>215</v>
      </c>
      <c r="Q103" s="169">
        <v>76.5</v>
      </c>
      <c r="R103" s="170">
        <v>0.39</v>
      </c>
      <c r="S103" s="173">
        <v>255</v>
      </c>
      <c r="T103" s="167">
        <v>854</v>
      </c>
    </row>
    <row r="104" spans="10:20" ht="15.75" thickBot="1">
      <c r="J104" s="168">
        <v>250</v>
      </c>
      <c r="K104" s="169">
        <v>67.7</v>
      </c>
      <c r="L104" s="170">
        <v>0.44</v>
      </c>
      <c r="M104" s="167">
        <v>289</v>
      </c>
      <c r="N104" s="167">
        <v>876</v>
      </c>
      <c r="O104" s="167"/>
      <c r="P104" s="167">
        <v>218</v>
      </c>
      <c r="Q104" s="169">
        <v>77.400000000000006</v>
      </c>
      <c r="R104" s="170">
        <v>0.39</v>
      </c>
      <c r="S104" s="173">
        <v>253</v>
      </c>
      <c r="T104" s="167">
        <v>875</v>
      </c>
    </row>
    <row r="107" spans="10:20">
      <c r="J107" s="158" t="s">
        <v>135</v>
      </c>
      <c r="K107" s="140"/>
      <c r="L107" s="140"/>
      <c r="M107" s="140"/>
      <c r="N107" s="140"/>
      <c r="O107" s="140"/>
      <c r="P107" s="140"/>
      <c r="Q107" s="140"/>
      <c r="R107" s="140"/>
      <c r="S107" s="140"/>
      <c r="T107" s="140"/>
    </row>
    <row r="108" spans="10:20" ht="15.75" thickBot="1">
      <c r="J108" s="172" t="s">
        <v>143</v>
      </c>
      <c r="K108" s="140"/>
      <c r="L108" s="140"/>
      <c r="M108" s="140"/>
      <c r="N108" s="140"/>
      <c r="O108" s="140"/>
      <c r="P108" s="140"/>
      <c r="Q108" s="140"/>
      <c r="R108" s="140"/>
      <c r="S108" s="140"/>
      <c r="T108" s="140"/>
    </row>
    <row r="109" spans="10:20">
      <c r="J109" s="159" t="s">
        <v>121</v>
      </c>
      <c r="K109" s="160" t="s">
        <v>122</v>
      </c>
      <c r="L109" s="160" t="s">
        <v>123</v>
      </c>
      <c r="M109" s="209" t="s">
        <v>124</v>
      </c>
      <c r="N109" s="159" t="s">
        <v>137</v>
      </c>
      <c r="O109" s="209"/>
      <c r="P109" s="161" t="s">
        <v>121</v>
      </c>
      <c r="Q109" s="160" t="s">
        <v>122</v>
      </c>
      <c r="R109" s="160" t="s">
        <v>123</v>
      </c>
      <c r="S109" s="209" t="s">
        <v>125</v>
      </c>
      <c r="T109" s="209" t="s">
        <v>138</v>
      </c>
    </row>
    <row r="110" spans="10:20">
      <c r="J110" s="162" t="s">
        <v>126</v>
      </c>
      <c r="K110" s="163" t="s">
        <v>127</v>
      </c>
      <c r="L110" s="163" t="s">
        <v>128</v>
      </c>
      <c r="M110" s="210"/>
      <c r="N110" s="162" t="s">
        <v>141</v>
      </c>
      <c r="O110" s="210"/>
      <c r="P110" s="164" t="s">
        <v>126</v>
      </c>
      <c r="Q110" s="163" t="s">
        <v>127</v>
      </c>
      <c r="R110" s="163" t="s">
        <v>128</v>
      </c>
      <c r="S110" s="210"/>
      <c r="T110" s="210"/>
    </row>
    <row r="111" spans="10:20" ht="15.75" thickBot="1">
      <c r="J111" s="165" t="s">
        <v>84</v>
      </c>
      <c r="K111" s="166" t="s">
        <v>130</v>
      </c>
      <c r="L111" s="166" t="s">
        <v>84</v>
      </c>
      <c r="M111" s="211"/>
      <c r="N111" s="165" t="s">
        <v>142</v>
      </c>
      <c r="O111" s="211"/>
      <c r="P111" s="167" t="s">
        <v>131</v>
      </c>
      <c r="Q111" s="166" t="s">
        <v>132</v>
      </c>
      <c r="R111" s="166" t="s">
        <v>131</v>
      </c>
      <c r="S111" s="211"/>
      <c r="T111" s="211"/>
    </row>
    <row r="112" spans="10:20" ht="15.75" thickBot="1">
      <c r="J112" s="168">
        <v>12</v>
      </c>
      <c r="K112" s="169">
        <v>47.8</v>
      </c>
      <c r="L112" s="170">
        <v>0.64</v>
      </c>
      <c r="M112" s="167">
        <v>402</v>
      </c>
      <c r="N112" s="167">
        <v>30</v>
      </c>
      <c r="O112" s="167"/>
      <c r="P112" s="167">
        <v>11</v>
      </c>
      <c r="Q112" s="169">
        <v>51.7</v>
      </c>
      <c r="R112" s="170">
        <v>0.57999999999999996</v>
      </c>
      <c r="S112" s="173">
        <v>372</v>
      </c>
      <c r="T112" s="167">
        <v>30</v>
      </c>
    </row>
    <row r="113" spans="10:20" ht="15.75" thickBot="1">
      <c r="J113" s="168">
        <v>14.9</v>
      </c>
      <c r="K113" s="169">
        <v>48</v>
      </c>
      <c r="L113" s="170">
        <v>0.63</v>
      </c>
      <c r="M113" s="167">
        <v>400</v>
      </c>
      <c r="N113" s="167">
        <v>37</v>
      </c>
      <c r="O113" s="167"/>
      <c r="P113" s="167">
        <v>13.8</v>
      </c>
      <c r="Q113" s="169">
        <v>51.9</v>
      </c>
      <c r="R113" s="170">
        <v>0.57999999999999996</v>
      </c>
      <c r="S113" s="173">
        <v>370</v>
      </c>
      <c r="T113" s="167">
        <v>37</v>
      </c>
    </row>
    <row r="114" spans="10:20" ht="15.75" thickBot="1">
      <c r="J114" s="168">
        <v>15</v>
      </c>
      <c r="K114" s="169">
        <v>48</v>
      </c>
      <c r="L114" s="170">
        <v>0.63</v>
      </c>
      <c r="M114" s="167">
        <v>400</v>
      </c>
      <c r="N114" s="167">
        <v>38</v>
      </c>
      <c r="O114" s="167"/>
      <c r="P114" s="167">
        <v>13.9</v>
      </c>
      <c r="Q114" s="169">
        <v>51.9</v>
      </c>
      <c r="R114" s="170">
        <v>0.57999999999999996</v>
      </c>
      <c r="S114" s="173">
        <v>370</v>
      </c>
      <c r="T114" s="167">
        <v>38</v>
      </c>
    </row>
    <row r="115" spans="10:20" ht="15.75" thickBot="1">
      <c r="J115" s="168">
        <v>39.9</v>
      </c>
      <c r="K115" s="169">
        <v>49.8</v>
      </c>
      <c r="L115" s="170">
        <v>0.6</v>
      </c>
      <c r="M115" s="167">
        <v>384</v>
      </c>
      <c r="N115" s="167">
        <v>104</v>
      </c>
      <c r="O115" s="167"/>
      <c r="P115" s="167">
        <v>36.700000000000003</v>
      </c>
      <c r="Q115" s="169">
        <v>54.1</v>
      </c>
      <c r="R115" s="170">
        <v>0.55000000000000004</v>
      </c>
      <c r="S115" s="173">
        <v>354</v>
      </c>
      <c r="T115" s="167">
        <v>104</v>
      </c>
    </row>
    <row r="116" spans="10:20" ht="15.75" thickBot="1">
      <c r="J116" s="168">
        <v>50</v>
      </c>
      <c r="K116" s="169">
        <v>50</v>
      </c>
      <c r="L116" s="170">
        <v>0.6</v>
      </c>
      <c r="M116" s="167">
        <v>380</v>
      </c>
      <c r="N116" s="167">
        <v>133</v>
      </c>
      <c r="O116" s="167"/>
      <c r="P116" s="167">
        <v>46.2</v>
      </c>
      <c r="Q116" s="169">
        <v>54.3</v>
      </c>
      <c r="R116" s="170">
        <v>0.55000000000000004</v>
      </c>
      <c r="S116" s="173">
        <v>350</v>
      </c>
      <c r="T116" s="167">
        <v>132</v>
      </c>
    </row>
    <row r="117" spans="10:20" ht="15.75" thickBot="1">
      <c r="J117" s="168">
        <v>75.400000000000006</v>
      </c>
      <c r="K117" s="169">
        <v>51</v>
      </c>
      <c r="L117" s="170">
        <v>0.59</v>
      </c>
      <c r="M117" s="167">
        <v>372</v>
      </c>
      <c r="N117" s="167">
        <v>204</v>
      </c>
      <c r="O117" s="167"/>
      <c r="P117" s="167">
        <v>69.099999999999994</v>
      </c>
      <c r="Q117" s="169">
        <v>55.6</v>
      </c>
      <c r="R117" s="170">
        <v>0.54</v>
      </c>
      <c r="S117" s="173">
        <v>341</v>
      </c>
      <c r="T117" s="167">
        <v>203</v>
      </c>
    </row>
    <row r="118" spans="10:20" ht="15.75" thickBot="1">
      <c r="J118" s="168">
        <v>139</v>
      </c>
      <c r="K118" s="169">
        <v>55.2</v>
      </c>
      <c r="L118" s="170">
        <v>0.54</v>
      </c>
      <c r="M118" s="167">
        <v>345</v>
      </c>
      <c r="N118" s="167">
        <v>406</v>
      </c>
      <c r="O118" s="167"/>
      <c r="P118" s="167">
        <v>126</v>
      </c>
      <c r="Q118" s="169">
        <v>60.8</v>
      </c>
      <c r="R118" s="170">
        <v>0.49</v>
      </c>
      <c r="S118" s="173">
        <v>314</v>
      </c>
      <c r="T118" s="167">
        <v>405</v>
      </c>
    </row>
    <row r="119" spans="10:20" ht="15.75" thickBot="1">
      <c r="J119" s="168">
        <v>192</v>
      </c>
      <c r="K119" s="169">
        <v>59.6</v>
      </c>
      <c r="L119" s="170">
        <v>0.5</v>
      </c>
      <c r="M119" s="167">
        <v>320</v>
      </c>
      <c r="N119" s="167">
        <v>606</v>
      </c>
      <c r="O119" s="167"/>
      <c r="P119" s="167">
        <v>173</v>
      </c>
      <c r="Q119" s="169">
        <v>66.3</v>
      </c>
      <c r="R119" s="170">
        <v>0.45</v>
      </c>
      <c r="S119" s="173">
        <v>289</v>
      </c>
      <c r="T119" s="167">
        <v>604</v>
      </c>
    </row>
    <row r="120" spans="10:20" ht="15.75" thickBot="1">
      <c r="J120" s="168">
        <v>200</v>
      </c>
      <c r="K120" s="169">
        <v>60.8</v>
      </c>
      <c r="L120" s="170">
        <v>0.49</v>
      </c>
      <c r="M120" s="167">
        <v>316</v>
      </c>
      <c r="N120" s="167">
        <v>642</v>
      </c>
      <c r="O120" s="167"/>
      <c r="P120" s="167">
        <v>180</v>
      </c>
      <c r="Q120" s="169">
        <v>67.7</v>
      </c>
      <c r="R120" s="170">
        <v>0.44</v>
      </c>
      <c r="S120" s="173">
        <v>284</v>
      </c>
      <c r="T120" s="167">
        <v>640</v>
      </c>
    </row>
    <row r="121" spans="10:20" ht="15.75" thickBot="1">
      <c r="J121" s="168">
        <v>233</v>
      </c>
      <c r="K121" s="169">
        <v>65</v>
      </c>
      <c r="L121" s="170">
        <v>0.46</v>
      </c>
      <c r="M121" s="167">
        <v>298</v>
      </c>
      <c r="N121" s="167">
        <v>793</v>
      </c>
      <c r="O121" s="167"/>
      <c r="P121" s="167">
        <v>209</v>
      </c>
      <c r="Q121" s="169">
        <v>72.599999999999994</v>
      </c>
      <c r="R121" s="170">
        <v>0.41</v>
      </c>
      <c r="S121" s="173">
        <v>267</v>
      </c>
      <c r="T121" s="167">
        <v>792</v>
      </c>
    </row>
    <row r="122" spans="10:20" ht="15.75" thickBot="1">
      <c r="J122" s="168">
        <v>246</v>
      </c>
      <c r="K122" s="169">
        <v>67</v>
      </c>
      <c r="L122" s="170">
        <v>0.45</v>
      </c>
      <c r="M122" s="167">
        <v>291</v>
      </c>
      <c r="N122" s="167">
        <v>855</v>
      </c>
      <c r="O122" s="167"/>
      <c r="P122" s="167">
        <v>220</v>
      </c>
      <c r="Q122" s="169">
        <v>74.900000000000006</v>
      </c>
      <c r="R122" s="170">
        <v>0.4</v>
      </c>
      <c r="S122" s="173">
        <v>260</v>
      </c>
      <c r="T122" s="167">
        <v>855</v>
      </c>
    </row>
    <row r="123" spans="10:20" ht="15.75" thickBot="1">
      <c r="J123" s="168">
        <v>250</v>
      </c>
      <c r="K123" s="169">
        <v>67.7</v>
      </c>
      <c r="L123" s="170">
        <v>0.44</v>
      </c>
      <c r="M123" s="167">
        <v>289</v>
      </c>
      <c r="N123" s="167">
        <v>876</v>
      </c>
      <c r="O123" s="167"/>
      <c r="P123" s="167">
        <v>223</v>
      </c>
      <c r="Q123" s="169">
        <v>75.8</v>
      </c>
      <c r="R123" s="170">
        <v>0.4</v>
      </c>
      <c r="S123" s="173">
        <v>258</v>
      </c>
      <c r="T123" s="167">
        <v>876</v>
      </c>
    </row>
  </sheetData>
  <mergeCells count="16">
    <mergeCell ref="M109:M111"/>
    <mergeCell ref="O109:O111"/>
    <mergeCell ref="S109:S111"/>
    <mergeCell ref="T109:T111"/>
    <mergeCell ref="S71:S73"/>
    <mergeCell ref="T71:T73"/>
    <mergeCell ref="M90:M92"/>
    <mergeCell ref="O90:O92"/>
    <mergeCell ref="S90:S92"/>
    <mergeCell ref="T90:T92"/>
    <mergeCell ref="E1:E3"/>
    <mergeCell ref="M46:M48"/>
    <mergeCell ref="N46:N48"/>
    <mergeCell ref="R46:R48"/>
    <mergeCell ref="M71:M73"/>
    <mergeCell ref="O71:O73"/>
  </mergeCells>
  <dataValidations count="1">
    <dataValidation type="list" allowBlank="1" showInputMessage="1" showErrorMessage="1" sqref="J44" xr:uid="{FF193594-1F43-46DA-B263-F0C6E707233D}">
      <formula1>$J$64:$J$66</formula1>
    </dataValidation>
  </dataValidations>
  <pageMargins left="0.7" right="0.7" top="0.78740157499999996" bottom="0.78740157499999996"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07EBA-1B01-4330-B59B-9911EAEE5DAD}">
  <sheetPr>
    <tabColor theme="5"/>
  </sheetPr>
  <dimension ref="A1:E37"/>
  <sheetViews>
    <sheetView workbookViewId="0">
      <selection activeCell="B11" sqref="B11"/>
    </sheetView>
  </sheetViews>
  <sheetFormatPr baseColWidth="10" defaultColWidth="11.42578125" defaultRowHeight="15"/>
  <cols>
    <col min="1" max="1" width="22.5703125" style="122" customWidth="1"/>
    <col min="2" max="2" width="11.42578125" style="122"/>
    <col min="3" max="3" width="35.7109375" style="122" customWidth="1"/>
    <col min="4" max="4" width="22.85546875" style="122" customWidth="1"/>
    <col min="5" max="16384" width="11.42578125" style="122"/>
  </cols>
  <sheetData>
    <row r="1" spans="1:5" ht="15" customHeight="1">
      <c r="A1" s="174" t="s">
        <v>144</v>
      </c>
      <c r="B1" s="175"/>
      <c r="C1" s="175" t="s">
        <v>145</v>
      </c>
      <c r="D1" s="204" t="s">
        <v>78</v>
      </c>
      <c r="E1" s="176"/>
    </row>
    <row r="2" spans="1:5">
      <c r="A2" s="174" t="s">
        <v>146</v>
      </c>
      <c r="B2" s="175"/>
      <c r="C2" s="175" t="s">
        <v>147</v>
      </c>
      <c r="D2" s="204"/>
      <c r="E2" s="176"/>
    </row>
    <row r="3" spans="1:5">
      <c r="A3" s="174" t="s">
        <v>148</v>
      </c>
      <c r="B3" s="175"/>
      <c r="C3" s="175" t="s">
        <v>82</v>
      </c>
      <c r="D3" s="204"/>
      <c r="E3" s="176"/>
    </row>
    <row r="5" spans="1:5">
      <c r="A5" s="129" t="s">
        <v>149</v>
      </c>
      <c r="B5" s="127"/>
    </row>
    <row r="6" spans="1:5">
      <c r="A6" s="59">
        <v>0</v>
      </c>
      <c r="B6" s="59">
        <v>0.95</v>
      </c>
    </row>
    <row r="7" spans="1:5">
      <c r="A7" s="59">
        <v>10</v>
      </c>
      <c r="B7" s="59">
        <v>0.95</v>
      </c>
    </row>
    <row r="8" spans="1:5">
      <c r="A8" s="59">
        <v>20</v>
      </c>
      <c r="B8" s="59">
        <v>0.95</v>
      </c>
    </row>
    <row r="9" spans="1:5">
      <c r="A9" s="59">
        <v>30</v>
      </c>
      <c r="B9" s="59">
        <v>0.95</v>
      </c>
    </row>
    <row r="10" spans="1:5">
      <c r="A10" s="59">
        <v>40</v>
      </c>
      <c r="B10" s="59">
        <v>0.95</v>
      </c>
    </row>
    <row r="11" spans="1:5">
      <c r="A11" s="59">
        <v>50</v>
      </c>
      <c r="B11" s="59">
        <v>0.95</v>
      </c>
    </row>
    <row r="12" spans="1:5">
      <c r="A12" s="59">
        <v>60</v>
      </c>
      <c r="B12" s="59">
        <v>0.95</v>
      </c>
    </row>
    <row r="13" spans="1:5">
      <c r="A13" s="59">
        <v>70</v>
      </c>
      <c r="B13" s="59">
        <v>0.95</v>
      </c>
    </row>
    <row r="14" spans="1:5">
      <c r="A14" s="59">
        <v>80</v>
      </c>
      <c r="B14" s="59">
        <v>0.95</v>
      </c>
    </row>
    <row r="15" spans="1:5">
      <c r="A15" s="59">
        <v>90</v>
      </c>
      <c r="B15" s="59">
        <v>0.95</v>
      </c>
    </row>
    <row r="16" spans="1:5">
      <c r="A16" s="59">
        <v>100</v>
      </c>
      <c r="B16" s="59">
        <v>0.95</v>
      </c>
    </row>
    <row r="17" spans="1:2">
      <c r="A17" s="59">
        <v>110</v>
      </c>
      <c r="B17" s="59">
        <v>0.95</v>
      </c>
    </row>
    <row r="18" spans="1:2">
      <c r="A18" s="59">
        <v>120</v>
      </c>
      <c r="B18" s="59">
        <v>0.95</v>
      </c>
    </row>
    <row r="19" spans="1:2">
      <c r="A19" s="59">
        <v>130</v>
      </c>
      <c r="B19" s="59">
        <v>0.95</v>
      </c>
    </row>
    <row r="20" spans="1:2">
      <c r="A20" s="59">
        <v>140</v>
      </c>
      <c r="B20" s="59">
        <v>0.95</v>
      </c>
    </row>
    <row r="21" spans="1:2">
      <c r="A21" s="59">
        <v>150</v>
      </c>
      <c r="B21" s="59">
        <v>0.95</v>
      </c>
    </row>
    <row r="22" spans="1:2">
      <c r="A22" s="59">
        <v>160</v>
      </c>
      <c r="B22" s="59">
        <v>0.95</v>
      </c>
    </row>
    <row r="23" spans="1:2">
      <c r="A23" s="59">
        <v>170</v>
      </c>
      <c r="B23" s="59">
        <v>0.95</v>
      </c>
    </row>
    <row r="24" spans="1:2">
      <c r="A24" s="59">
        <v>180</v>
      </c>
      <c r="B24" s="59">
        <v>0.95</v>
      </c>
    </row>
    <row r="25" spans="1:2">
      <c r="A25" s="59">
        <v>190</v>
      </c>
      <c r="B25" s="59">
        <v>0.95</v>
      </c>
    </row>
    <row r="26" spans="1:2">
      <c r="A26" s="59">
        <v>200</v>
      </c>
      <c r="B26" s="59">
        <v>0.95</v>
      </c>
    </row>
    <row r="27" spans="1:2">
      <c r="A27" s="59">
        <v>210</v>
      </c>
      <c r="B27" s="59">
        <v>0.95</v>
      </c>
    </row>
    <row r="28" spans="1:2">
      <c r="A28" s="59">
        <v>220</v>
      </c>
      <c r="B28" s="59">
        <v>0.95</v>
      </c>
    </row>
    <row r="29" spans="1:2">
      <c r="A29" s="59">
        <v>230</v>
      </c>
      <c r="B29" s="59">
        <v>0.95</v>
      </c>
    </row>
    <row r="30" spans="1:2">
      <c r="A30" s="59">
        <v>240</v>
      </c>
      <c r="B30" s="59">
        <v>0.95</v>
      </c>
    </row>
    <row r="31" spans="1:2">
      <c r="A31" s="59">
        <v>250</v>
      </c>
      <c r="B31" s="59">
        <v>0.95</v>
      </c>
    </row>
    <row r="32" spans="1:2">
      <c r="A32" s="59">
        <v>260</v>
      </c>
      <c r="B32" s="59">
        <v>0.95</v>
      </c>
    </row>
    <row r="33" spans="1:2">
      <c r="A33" s="59">
        <v>270</v>
      </c>
      <c r="B33" s="59">
        <v>0.95</v>
      </c>
    </row>
    <row r="34" spans="1:2">
      <c r="A34" s="59">
        <v>280</v>
      </c>
      <c r="B34" s="59">
        <v>0.95</v>
      </c>
    </row>
    <row r="35" spans="1:2">
      <c r="A35" s="59">
        <v>290</v>
      </c>
      <c r="B35" s="59">
        <v>0.95</v>
      </c>
    </row>
    <row r="36" spans="1:2">
      <c r="A36" s="59">
        <v>300</v>
      </c>
      <c r="B36" s="59">
        <v>0.95</v>
      </c>
    </row>
    <row r="37" spans="1:2">
      <c r="A37" s="122" t="s">
        <v>1</v>
      </c>
    </row>
  </sheetData>
  <mergeCells count="1">
    <mergeCell ref="D1:D3"/>
  </mergeCells>
  <pageMargins left="0.7" right="0.7" top="0.78740157499999996" bottom="0.78740157499999996"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F4DD-8FAB-4AE2-BCA5-C04CE87A70CA}">
  <sheetPr>
    <tabColor theme="5"/>
  </sheetPr>
  <dimension ref="A1:D61"/>
  <sheetViews>
    <sheetView topLeftCell="A22" workbookViewId="0">
      <selection activeCell="B11" sqref="B11"/>
    </sheetView>
  </sheetViews>
  <sheetFormatPr baseColWidth="10" defaultColWidth="11.42578125" defaultRowHeight="15"/>
  <cols>
    <col min="1" max="1" width="25.5703125" style="178" customWidth="1"/>
    <col min="2" max="2" width="14.5703125" style="178" bestFit="1" customWidth="1"/>
    <col min="3" max="3" width="24.28515625" style="178" customWidth="1"/>
    <col min="4" max="16384" width="11.42578125" style="178"/>
  </cols>
  <sheetData>
    <row r="1" spans="1:3">
      <c r="A1" s="177" t="s">
        <v>150</v>
      </c>
      <c r="C1" s="212" t="s">
        <v>78</v>
      </c>
    </row>
    <row r="2" spans="1:3">
      <c r="A2" s="177" t="s">
        <v>151</v>
      </c>
      <c r="C2" s="212"/>
    </row>
    <row r="3" spans="1:3">
      <c r="A3" s="177" t="s">
        <v>148</v>
      </c>
      <c r="C3" s="212"/>
    </row>
    <row r="5" spans="1:3">
      <c r="A5" s="179" t="s">
        <v>152</v>
      </c>
      <c r="B5" s="178">
        <v>500</v>
      </c>
    </row>
    <row r="6" spans="1:3">
      <c r="A6" s="179" t="s">
        <v>153</v>
      </c>
      <c r="B6" s="178">
        <v>1000</v>
      </c>
    </row>
    <row r="8" spans="1:3">
      <c r="A8" s="179" t="s">
        <v>154</v>
      </c>
      <c r="B8" s="177"/>
    </row>
    <row r="9" spans="1:3">
      <c r="A9" s="59">
        <v>-400000</v>
      </c>
      <c r="B9" s="180">
        <v>0.95</v>
      </c>
    </row>
    <row r="10" spans="1:3">
      <c r="A10" s="59">
        <v>-300000</v>
      </c>
      <c r="B10" s="180">
        <v>0.95</v>
      </c>
    </row>
    <row r="11" spans="1:3">
      <c r="A11" s="59">
        <v>-200000</v>
      </c>
      <c r="B11" s="180">
        <v>0.95</v>
      </c>
    </row>
    <row r="12" spans="1:3">
      <c r="A12" s="59">
        <v>-100000</v>
      </c>
      <c r="B12" s="180">
        <v>0.95</v>
      </c>
    </row>
    <row r="13" spans="1:3">
      <c r="A13" s="59">
        <v>0</v>
      </c>
      <c r="B13" s="180">
        <v>0.95</v>
      </c>
    </row>
    <row r="14" spans="1:3">
      <c r="A14" s="59">
        <v>100000</v>
      </c>
      <c r="B14" s="180">
        <v>0.95</v>
      </c>
    </row>
    <row r="15" spans="1:3">
      <c r="A15" s="59">
        <v>200000</v>
      </c>
      <c r="B15" s="180">
        <v>0.95</v>
      </c>
    </row>
    <row r="16" spans="1:3">
      <c r="A16" s="59">
        <v>300000</v>
      </c>
      <c r="B16" s="180">
        <v>0.95</v>
      </c>
    </row>
    <row r="17" spans="1:3">
      <c r="A17" s="178" t="s">
        <v>1</v>
      </c>
    </row>
    <row r="19" spans="1:3">
      <c r="A19" s="181" t="s">
        <v>155</v>
      </c>
      <c r="B19" s="182"/>
      <c r="C19" s="183"/>
    </row>
    <row r="20" spans="1:3">
      <c r="A20" s="59">
        <v>-400000</v>
      </c>
      <c r="B20" s="180">
        <v>0.95</v>
      </c>
      <c r="C20" s="184"/>
    </row>
    <row r="21" spans="1:3">
      <c r="A21" s="59">
        <v>-300000</v>
      </c>
      <c r="B21" s="180">
        <v>0.95</v>
      </c>
      <c r="C21" s="184"/>
    </row>
    <row r="22" spans="1:3">
      <c r="A22" s="59">
        <v>-200000</v>
      </c>
      <c r="B22" s="180">
        <v>0.95</v>
      </c>
      <c r="C22" s="184"/>
    </row>
    <row r="23" spans="1:3">
      <c r="A23" s="59">
        <v>-100000</v>
      </c>
      <c r="B23" s="180">
        <v>0.95</v>
      </c>
      <c r="C23" s="184"/>
    </row>
    <row r="24" spans="1:3">
      <c r="A24" s="59">
        <v>0</v>
      </c>
      <c r="B24" s="180">
        <v>0.95</v>
      </c>
      <c r="C24" s="184"/>
    </row>
    <row r="25" spans="1:3">
      <c r="A25" s="59">
        <v>100000</v>
      </c>
      <c r="B25" s="180">
        <v>0.95</v>
      </c>
      <c r="C25" s="184"/>
    </row>
    <row r="26" spans="1:3">
      <c r="A26" s="59">
        <v>200000</v>
      </c>
      <c r="B26" s="180">
        <v>0.95</v>
      </c>
      <c r="C26" s="184"/>
    </row>
    <row r="27" spans="1:3">
      <c r="A27" s="59">
        <v>300000</v>
      </c>
      <c r="B27" s="180">
        <v>0.95</v>
      </c>
      <c r="C27" s="184"/>
    </row>
    <row r="28" spans="1:3">
      <c r="A28" s="183" t="s">
        <v>1</v>
      </c>
      <c r="B28" s="183"/>
      <c r="C28" s="183"/>
    </row>
    <row r="31" spans="1:3">
      <c r="A31" s="179" t="s">
        <v>156</v>
      </c>
    </row>
    <row r="32" spans="1:3">
      <c r="A32" s="179">
        <v>-10</v>
      </c>
      <c r="B32" s="178">
        <v>0</v>
      </c>
    </row>
    <row r="33" spans="1:4">
      <c r="A33" s="179">
        <v>0</v>
      </c>
      <c r="B33" s="178">
        <v>0</v>
      </c>
    </row>
    <row r="34" spans="1:4">
      <c r="A34" s="179">
        <v>10</v>
      </c>
      <c r="B34" s="178">
        <v>0</v>
      </c>
    </row>
    <row r="35" spans="1:4">
      <c r="A35" s="179">
        <v>20</v>
      </c>
      <c r="B35" s="178">
        <v>2000</v>
      </c>
    </row>
    <row r="36" spans="1:4">
      <c r="A36" s="179">
        <v>30</v>
      </c>
      <c r="B36" s="178">
        <v>2000</v>
      </c>
    </row>
    <row r="37" spans="1:4">
      <c r="A37" s="178" t="s">
        <v>1</v>
      </c>
    </row>
    <row r="39" spans="1:4">
      <c r="A39" s="178" t="s">
        <v>157</v>
      </c>
      <c r="B39" s="178">
        <v>10000</v>
      </c>
    </row>
    <row r="40" spans="1:4">
      <c r="A40" s="179" t="s">
        <v>158</v>
      </c>
      <c r="B40" s="178">
        <v>50</v>
      </c>
    </row>
    <row r="41" spans="1:4">
      <c r="A41" s="179" t="s">
        <v>159</v>
      </c>
      <c r="B41" s="178">
        <v>300</v>
      </c>
    </row>
    <row r="43" spans="1:4">
      <c r="A43" s="179" t="s">
        <v>160</v>
      </c>
      <c r="B43" s="178">
        <v>8000</v>
      </c>
      <c r="D43" s="178" t="s">
        <v>161</v>
      </c>
    </row>
    <row r="44" spans="1:4">
      <c r="A44" s="179" t="s">
        <v>162</v>
      </c>
      <c r="B44" s="178">
        <v>50</v>
      </c>
    </row>
    <row r="45" spans="1:4">
      <c r="A45" s="179" t="s">
        <v>163</v>
      </c>
      <c r="B45" s="178">
        <v>300</v>
      </c>
    </row>
    <row r="47" spans="1:4">
      <c r="A47" s="178" t="s">
        <v>164</v>
      </c>
      <c r="B47" s="178">
        <v>10000</v>
      </c>
      <c r="D47" s="178" t="s">
        <v>165</v>
      </c>
    </row>
    <row r="48" spans="1:4">
      <c r="A48" s="178" t="s">
        <v>166</v>
      </c>
      <c r="B48" s="178">
        <v>50</v>
      </c>
    </row>
    <row r="49" spans="1:4">
      <c r="A49" s="178" t="s">
        <v>167</v>
      </c>
      <c r="B49" s="178">
        <v>120</v>
      </c>
    </row>
    <row r="51" spans="1:4">
      <c r="A51" s="178" t="s">
        <v>168</v>
      </c>
      <c r="B51" s="178">
        <v>0</v>
      </c>
      <c r="D51" s="178" t="s">
        <v>169</v>
      </c>
    </row>
    <row r="52" spans="1:4">
      <c r="A52" s="178" t="s">
        <v>170</v>
      </c>
      <c r="B52" s="178">
        <v>50</v>
      </c>
    </row>
    <row r="53" spans="1:4">
      <c r="A53" s="178" t="s">
        <v>171</v>
      </c>
      <c r="B53" s="178">
        <v>120</v>
      </c>
    </row>
    <row r="55" spans="1:4">
      <c r="A55" s="178" t="s">
        <v>172</v>
      </c>
      <c r="B55" s="178">
        <v>0</v>
      </c>
      <c r="D55" s="178" t="s">
        <v>169</v>
      </c>
    </row>
    <row r="56" spans="1:4">
      <c r="A56" s="178" t="s">
        <v>173</v>
      </c>
      <c r="B56" s="178">
        <v>50</v>
      </c>
    </row>
    <row r="57" spans="1:4">
      <c r="A57" s="178" t="s">
        <v>174</v>
      </c>
      <c r="B57" s="178">
        <v>120</v>
      </c>
    </row>
    <row r="59" spans="1:4">
      <c r="A59" s="178" t="s">
        <v>175</v>
      </c>
      <c r="B59" s="178">
        <v>0</v>
      </c>
      <c r="D59" s="178" t="s">
        <v>169</v>
      </c>
    </row>
    <row r="60" spans="1:4">
      <c r="A60" s="178" t="s">
        <v>176</v>
      </c>
      <c r="B60" s="178">
        <v>50</v>
      </c>
    </row>
    <row r="61" spans="1:4">
      <c r="A61" s="178" t="s">
        <v>177</v>
      </c>
      <c r="B61" s="178">
        <v>120</v>
      </c>
    </row>
  </sheetData>
  <mergeCells count="1">
    <mergeCell ref="C1:C3"/>
  </mergeCells>
  <pageMargins left="0.7" right="0.7" top="0.78740157499999996" bottom="0.78740157499999996" header="0.3" footer="0.3"/>
  <pageSetup paperSize="9"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6C744-55BA-410D-8274-5DF11C3ADD1E}">
  <sheetPr>
    <tabColor theme="5"/>
  </sheetPr>
  <dimension ref="A1:C7"/>
  <sheetViews>
    <sheetView workbookViewId="0">
      <selection activeCell="B11" sqref="B11"/>
    </sheetView>
  </sheetViews>
  <sheetFormatPr baseColWidth="10" defaultColWidth="11.42578125" defaultRowHeight="15"/>
  <cols>
    <col min="1" max="1" width="20.42578125" style="178" customWidth="1"/>
    <col min="2" max="2" width="11.42578125" style="178"/>
    <col min="3" max="3" width="22" style="178" customWidth="1"/>
    <col min="4" max="16384" width="11.42578125" style="178"/>
  </cols>
  <sheetData>
    <row r="1" spans="1:3">
      <c r="A1" s="177" t="s">
        <v>150</v>
      </c>
      <c r="C1" s="212" t="s">
        <v>78</v>
      </c>
    </row>
    <row r="2" spans="1:3">
      <c r="A2" s="177" t="s">
        <v>151</v>
      </c>
      <c r="C2" s="212"/>
    </row>
    <row r="3" spans="1:3">
      <c r="A3" s="177" t="s">
        <v>148</v>
      </c>
      <c r="C3" s="212"/>
    </row>
    <row r="5" spans="1:3">
      <c r="A5" s="179" t="s">
        <v>178</v>
      </c>
      <c r="B5" s="185">
        <v>60.2</v>
      </c>
      <c r="C5" s="179"/>
    </row>
    <row r="6" spans="1:3">
      <c r="A6" s="179" t="s">
        <v>179</v>
      </c>
      <c r="B6" s="186">
        <v>1</v>
      </c>
    </row>
    <row r="7" spans="1:3">
      <c r="A7" s="179" t="s">
        <v>180</v>
      </c>
      <c r="B7" s="186">
        <v>1</v>
      </c>
    </row>
  </sheetData>
  <mergeCells count="1">
    <mergeCell ref="C1:C3"/>
  </mergeCells>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6f29aaf3-ce73-4e8a-b0ef-e1c00c9564bd">JAPJ5SRWP3WS-4-174</_dlc_DocId>
    <_dlc_DocIdUrl xmlns="6f29aaf3-ce73-4e8a-b0ef-e1c00c9564bd">
      <Url>https://teamsites-extranet.dlr.de/fk/BetHy/_layouts/DocIdRedir.aspx?ID=JAPJ5SRWP3WS-4-174</Url>
      <Description>JAPJ5SRWP3WS-4-174</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kument" ma:contentTypeID="0x01010046413874375ECC4AB7BAD991A2C37022" ma:contentTypeVersion="0" ma:contentTypeDescription="Ein neues Dokument erstellen." ma:contentTypeScope="" ma:versionID="d34a80e95b073b0e54c1242d6695d2b7">
  <xsd:schema xmlns:xsd="http://www.w3.org/2001/XMLSchema" xmlns:xs="http://www.w3.org/2001/XMLSchema" xmlns:p="http://schemas.microsoft.com/office/2006/metadata/properties" xmlns:ns2="6f29aaf3-ce73-4e8a-b0ef-e1c00c9564bd" targetNamespace="http://schemas.microsoft.com/office/2006/metadata/properties" ma:root="true" ma:fieldsID="bbeed69a5c8a2e15429f3c38f7f88584" ns2:_="">
    <xsd:import namespace="6f29aaf3-ce73-4e8a-b0ef-e1c00c9564b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29aaf3-ce73-4e8a-b0ef-e1c00c9564bd"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Beständige ID" ma:description="ID beim Hinzufügen beibehalt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CD609A-B474-4133-8704-6C58ECFC4B4E}">
  <ds:schemaRefs>
    <ds:schemaRef ds:uri="http://schemas.microsoft.com/sharepoint/events"/>
  </ds:schemaRefs>
</ds:datastoreItem>
</file>

<file path=customXml/itemProps2.xml><?xml version="1.0" encoding="utf-8"?>
<ds:datastoreItem xmlns:ds="http://schemas.openxmlformats.org/officeDocument/2006/customXml" ds:itemID="{16E49D4E-5F6E-4AF5-BB28-97A3B9CCE8C2}">
  <ds:schemaRefs>
    <ds:schemaRef ds:uri="http://schemas.microsoft.com/sharepoint/v3/contenttype/forms"/>
  </ds:schemaRefs>
</ds:datastoreItem>
</file>

<file path=customXml/itemProps3.xml><?xml version="1.0" encoding="utf-8"?>
<ds:datastoreItem xmlns:ds="http://schemas.openxmlformats.org/officeDocument/2006/customXml" ds:itemID="{28C4C89D-6891-49FA-9A8A-4CFFF8DCB113}">
  <ds:schemaRefs>
    <ds:schemaRef ds:uri="http://purl.org/dc/terms/"/>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6f29aaf3-ce73-4e8a-b0ef-e1c00c9564bd"/>
    <ds:schemaRef ds:uri="http://www.w3.org/XML/1998/namespace"/>
  </ds:schemaRefs>
</ds:datastoreItem>
</file>

<file path=customXml/itemProps4.xml><?xml version="1.0" encoding="utf-8"?>
<ds:datastoreItem xmlns:ds="http://schemas.openxmlformats.org/officeDocument/2006/customXml" ds:itemID="{3003A78D-44AC-49C3-BB48-AF6C600E3C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29aaf3-ce73-4e8a-b0ef-e1c00c9564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cover_sheet</vt:lpstr>
      <vt:lpstr>driving</vt:lpstr>
      <vt:lpstr>line</vt:lpstr>
      <vt:lpstr>vehicle</vt:lpstr>
      <vt:lpstr>battery_composition</vt:lpstr>
      <vt:lpstr>fuel_cell_composition</vt:lpstr>
      <vt:lpstr>dc_dc_converter</vt:lpstr>
      <vt:lpstr>auxiliary_converter</vt:lpstr>
      <vt:lpstr>tank</vt:lpstr>
      <vt:lpstr>wheel</vt:lpstr>
      <vt:lpstr>gear_box</vt:lpstr>
      <vt:lpstr>control</vt:lpstr>
      <vt:lpstr>initial_values</vt:lpstr>
    </vt:vector>
  </TitlesOfParts>
  <Company>ALSTOM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Schirmer, Toni</dc:creator>
  <cp:lastModifiedBy>Schenker, Moritz</cp:lastModifiedBy>
  <dcterms:created xsi:type="dcterms:W3CDTF">2005-12-04T09:42:29Z</dcterms:created>
  <dcterms:modified xsi:type="dcterms:W3CDTF">2021-04-08T06:36:46Z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0x01010046413874375ECC4AB7BAD991A2C37022</vt:lpwstr>
  </property>
  <property fmtid="{D5CDD505-2E9C-101B-9397-08002B2CF9AE}" pid="3" name="_dlc_DocIdItemGuid">
    <vt:lpwstr>3837bc48-27d6-4497-b298-849cea59157f</vt:lpwstr>
  </property>
</Properties>
</file>