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ls\Desktop\data analysis\ANALYZED DATA\"/>
    </mc:Choice>
  </mc:AlternateContent>
  <xr:revisionPtr revIDLastSave="0" documentId="13_ncr:1_{E49D2D3C-5083-44C6-A0EE-A84E3F5E27F2}" xr6:coauthVersionLast="45" xr6:coauthVersionMax="45" xr10:uidLastSave="{00000000-0000-0000-0000-000000000000}"/>
  <bookViews>
    <workbookView xWindow="20370" yWindow="-4395" windowWidth="25440" windowHeight="1539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15" i="1" l="1"/>
  <c r="B15" i="1" l="1"/>
  <c r="D15" i="1"/>
  <c r="U15" i="1"/>
  <c r="T15" i="1"/>
  <c r="P15" i="1"/>
  <c r="O15" i="1"/>
  <c r="N15" i="1"/>
  <c r="M15" i="1"/>
  <c r="L15" i="1"/>
  <c r="K15" i="1"/>
  <c r="J15" i="1"/>
  <c r="I15" i="1"/>
  <c r="H15" i="1"/>
  <c r="G15" i="1"/>
  <c r="F15" i="1"/>
  <c r="E15" i="1"/>
  <c r="Q15" i="1"/>
  <c r="S9" i="1" l="1"/>
  <c r="T10" i="1" l="1"/>
  <c r="U10" i="1"/>
  <c r="T11" i="1"/>
  <c r="U11" i="1"/>
  <c r="S11" i="1"/>
  <c r="B11" i="1"/>
  <c r="B10" i="1"/>
  <c r="S10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B12" i="1"/>
  <c r="D11" i="1"/>
  <c r="E11" i="1"/>
  <c r="F11" i="1"/>
  <c r="G11" i="1"/>
  <c r="H11" i="1"/>
  <c r="I11" i="1"/>
  <c r="J11" i="1"/>
  <c r="J13" i="1" s="1"/>
  <c r="K11" i="1"/>
  <c r="L11" i="1"/>
  <c r="M11" i="1"/>
  <c r="N11" i="1"/>
  <c r="O11" i="1"/>
  <c r="P11" i="1"/>
  <c r="J10" i="1"/>
  <c r="J14" i="1" s="1"/>
  <c r="T9" i="1"/>
  <c r="U9" i="1"/>
  <c r="I10" i="1"/>
  <c r="H10" i="1"/>
  <c r="G10" i="1"/>
  <c r="F10" i="1"/>
  <c r="F14" i="1" s="1"/>
  <c r="E10" i="1"/>
  <c r="D10" i="1"/>
  <c r="D14" i="1" s="1"/>
  <c r="K10" i="1"/>
  <c r="L10" i="1"/>
  <c r="M10" i="1"/>
  <c r="N10" i="1"/>
  <c r="N14" i="1" s="1"/>
  <c r="O10" i="1"/>
  <c r="P10" i="1"/>
  <c r="T13" i="1" l="1"/>
  <c r="F13" i="1"/>
  <c r="M14" i="1"/>
  <c r="E14" i="1"/>
  <c r="I14" i="1"/>
  <c r="U12" i="1"/>
  <c r="B14" i="1"/>
  <c r="U13" i="1"/>
  <c r="T12" i="1"/>
  <c r="H14" i="1"/>
  <c r="M13" i="1"/>
  <c r="E13" i="1"/>
  <c r="P14" i="1"/>
  <c r="P13" i="1"/>
  <c r="H13" i="1"/>
  <c r="N13" i="1"/>
  <c r="I13" i="1"/>
  <c r="L14" i="1"/>
  <c r="L13" i="1"/>
  <c r="D13" i="1"/>
  <c r="O14" i="1"/>
  <c r="K14" i="1"/>
  <c r="G14" i="1"/>
  <c r="O13" i="1"/>
  <c r="K13" i="1"/>
  <c r="G13" i="1"/>
  <c r="S12" i="1"/>
  <c r="S13" i="1"/>
  <c r="B13" i="1"/>
</calcChain>
</file>

<file path=xl/sharedStrings.xml><?xml version="1.0" encoding="utf-8"?>
<sst xmlns="http://schemas.openxmlformats.org/spreadsheetml/2006/main" count="36" uniqueCount="23">
  <si>
    <t>lighthistory</t>
  </si>
  <si>
    <t>lighthist05</t>
  </si>
  <si>
    <t>lighthist2</t>
  </si>
  <si>
    <t>DP01</t>
  </si>
  <si>
    <t>DP02</t>
  </si>
  <si>
    <t>PSS10</t>
  </si>
  <si>
    <t>PSS11</t>
  </si>
  <si>
    <t>PSS12</t>
  </si>
  <si>
    <t>PSS13</t>
  </si>
  <si>
    <t>PSS14</t>
  </si>
  <si>
    <t>Median</t>
  </si>
  <si>
    <r>
      <rPr>
        <b/>
        <sz val="11"/>
        <color rgb="FF000000"/>
        <rFont val="Calibri"/>
        <family val="2"/>
        <scheme val="minor"/>
      </rPr>
      <t>t</t>
    </r>
    <r>
      <rPr>
        <b/>
        <vertAlign val="subscript"/>
        <sz val="11"/>
        <color rgb="FF000000"/>
        <rFont val="Calibri"/>
        <family val="2"/>
        <scheme val="minor"/>
      </rPr>
      <t>0</t>
    </r>
    <r>
      <rPr>
        <sz val="11"/>
        <color indexed="8"/>
        <rFont val="Calibri"/>
        <family val="2"/>
        <scheme val="minor"/>
      </rPr>
      <t xml:space="preserve"> [lux]</t>
    </r>
  </si>
  <si>
    <t>Quartil25</t>
  </si>
  <si>
    <t>Quartil75</t>
  </si>
  <si>
    <t>ebupper</t>
  </si>
  <si>
    <t>eblower</t>
  </si>
  <si>
    <t>single subject plots DP01 : PSS14</t>
  </si>
  <si>
    <t>Rho values for subjects:</t>
  </si>
  <si>
    <t>n in cor</t>
  </si>
  <si>
    <t>MEDIAN spearman rho with IQR as error bars</t>
  </si>
  <si>
    <t>weighted MEAN</t>
  </si>
  <si>
    <t>weighted mean (weighting based on observations used for the spearman rho coefficient)</t>
  </si>
  <si>
    <t>n all obs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</si>
</sst>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indexed="8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vertAlign val="subscript"/>
      <sz val="11"/>
      <color rgb="FF000000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3" fillId="0" borderId="0" xfId="0" applyFont="1"/>
    <xf numFmtId="2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8.2625328083989508E-2"/>
          <c:y val="8.0160303775992134E-2"/>
          <c:w val="0.88681911636045496"/>
          <c:h val="0.7438871982522108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5">
                <a:lumMod val="75000"/>
              </a:schemeClr>
            </a:solidFill>
            <a:ln>
              <a:solidFill>
                <a:sysClr val="windowText" lastClr="000000"/>
              </a:solidFill>
            </a:ln>
            <a:effectLst>
              <a:innerShdw blurRad="114300">
                <a:schemeClr val="accent1"/>
              </a:inn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solidFill>
                  <a:sysClr val="windowText" lastClr="000000"/>
                </a:solidFill>
              </a:ln>
              <a:effectLst>
                <a:innerShdw blurRad="114300">
                  <a:schemeClr val="accent1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1-DD9D-4B18-A1FE-20C62EB1A5BD}"/>
              </c:ext>
            </c:extLst>
          </c:dPt>
          <c:errBars>
            <c:errBarType val="both"/>
            <c:errValType val="cust"/>
            <c:noEndCap val="0"/>
            <c:plus>
              <c:numRef>
                <c:f>Sheet1!$B$14:$P$14</c:f>
                <c:numCache>
                  <c:formatCode>General</c:formatCode>
                  <c:ptCount val="15"/>
                  <c:pt idx="0">
                    <c:v>1.2558973357764458E-2</c:v>
                  </c:pt>
                  <c:pt idx="2">
                    <c:v>0.10516387327259036</c:v>
                  </c:pt>
                  <c:pt idx="3">
                    <c:v>3.810759303097877E-2</c:v>
                  </c:pt>
                  <c:pt idx="4">
                    <c:v>1.4403626586475315E-2</c:v>
                  </c:pt>
                  <c:pt idx="5">
                    <c:v>5.0631868805103397E-2</c:v>
                  </c:pt>
                  <c:pt idx="6">
                    <c:v>1.2677968093210867E-2</c:v>
                  </c:pt>
                  <c:pt idx="7">
                    <c:v>1.7834934559300963E-2</c:v>
                  </c:pt>
                  <c:pt idx="8">
                    <c:v>3.393628227776635E-2</c:v>
                  </c:pt>
                  <c:pt idx="9">
                    <c:v>1.8173963127853243E-2</c:v>
                  </c:pt>
                  <c:pt idx="10">
                    <c:v>2.4854061020962548E-2</c:v>
                  </c:pt>
                  <c:pt idx="11">
                    <c:v>2.3372062218386502E-2</c:v>
                  </c:pt>
                  <c:pt idx="12">
                    <c:v>3.1550756546326553E-2</c:v>
                  </c:pt>
                  <c:pt idx="13">
                    <c:v>7.6981774169350703E-3</c:v>
                  </c:pt>
                  <c:pt idx="14">
                    <c:v>1.3463696891866828E-2</c:v>
                  </c:pt>
                </c:numCache>
              </c:numRef>
            </c:plus>
            <c:minus>
              <c:numRef>
                <c:f>Sheet1!$B$13:$P$13</c:f>
                <c:numCache>
                  <c:formatCode>General</c:formatCode>
                  <c:ptCount val="15"/>
                  <c:pt idx="0">
                    <c:v>0.18246112494047662</c:v>
                  </c:pt>
                  <c:pt idx="2">
                    <c:v>2.7858507158477375E-2</c:v>
                  </c:pt>
                  <c:pt idx="3">
                    <c:v>3.1716437571974399E-2</c:v>
                  </c:pt>
                  <c:pt idx="4">
                    <c:v>2.2040664230372209E-2</c:v>
                  </c:pt>
                  <c:pt idx="5">
                    <c:v>1.7995483434466553E-2</c:v>
                  </c:pt>
                  <c:pt idx="6">
                    <c:v>0.11487167303599577</c:v>
                  </c:pt>
                  <c:pt idx="7">
                    <c:v>0.14543895940108931</c:v>
                  </c:pt>
                  <c:pt idx="8">
                    <c:v>0.16043869568102342</c:v>
                  </c:pt>
                  <c:pt idx="9">
                    <c:v>0.19582239195609463</c:v>
                  </c:pt>
                  <c:pt idx="10">
                    <c:v>0.20998647940615511</c:v>
                  </c:pt>
                  <c:pt idx="11">
                    <c:v>0.22752289403482939</c:v>
                  </c:pt>
                  <c:pt idx="12">
                    <c:v>0.21894326640019057</c:v>
                  </c:pt>
                  <c:pt idx="13">
                    <c:v>0.23266733204838558</c:v>
                  </c:pt>
                  <c:pt idx="14">
                    <c:v>0.23280696670933737</c:v>
                  </c:pt>
                </c:numCache>
              </c:numRef>
            </c:minus>
            <c:spPr>
              <a:noFill/>
              <a:ln w="9525">
                <a:solidFill>
                  <a:srgbClr val="FF0000"/>
                </a:solidFill>
                <a:round/>
              </a:ln>
              <a:effectLst/>
            </c:spPr>
          </c:errBars>
          <c:cat>
            <c:strRef>
              <c:f>Sheet1!$B$9:$P$9</c:f>
              <c:strCache>
                <c:ptCount val="15"/>
                <c:pt idx="0">
                  <c:v>t0 [lux]</c:v>
                </c:pt>
                <c:pt idx="2">
                  <c:v>-60</c:v>
                </c:pt>
                <c:pt idx="3">
                  <c:v>-50</c:v>
                </c:pt>
                <c:pt idx="4">
                  <c:v>-40</c:v>
                </c:pt>
                <c:pt idx="5">
                  <c:v>-30</c:v>
                </c:pt>
                <c:pt idx="6">
                  <c:v>-20</c:v>
                </c:pt>
                <c:pt idx="7">
                  <c:v>-10</c:v>
                </c:pt>
                <c:pt idx="8">
                  <c:v>0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</c:strCache>
            </c:strRef>
          </c:cat>
          <c:val>
            <c:numRef>
              <c:f>Sheet1!$B$10:$P$10</c:f>
              <c:numCache>
                <c:formatCode>General</c:formatCode>
                <c:ptCount val="15"/>
                <c:pt idx="0">
                  <c:v>-0.57570355756519676</c:v>
                </c:pt>
                <c:pt idx="2">
                  <c:v>-0.81353308097147248</c:v>
                </c:pt>
                <c:pt idx="3">
                  <c:v>-0.84621696327860374</c:v>
                </c:pt>
                <c:pt idx="4">
                  <c:v>-0.86632365769875452</c:v>
                </c:pt>
                <c:pt idx="5">
                  <c:v>-0.81325400600205044</c:v>
                </c:pt>
                <c:pt idx="6">
                  <c:v>-0.69624677426756132</c:v>
                </c:pt>
                <c:pt idx="7">
                  <c:v>-0.6418709660024231</c:v>
                </c:pt>
                <c:pt idx="8">
                  <c:v>-0.61250831201521494</c:v>
                </c:pt>
                <c:pt idx="9">
                  <c:v>-0.55551786462442543</c:v>
                </c:pt>
                <c:pt idx="10">
                  <c:v>-0.50874410039212414</c:v>
                </c:pt>
                <c:pt idx="11">
                  <c:v>-0.46196291539073109</c:v>
                </c:pt>
                <c:pt idx="12">
                  <c:v>-0.44874540784134798</c:v>
                </c:pt>
                <c:pt idx="13">
                  <c:v>-0.41722104998234094</c:v>
                </c:pt>
                <c:pt idx="14">
                  <c:v>-0.40978714553360279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9D-4B18-A1FE-20C62EB1A5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6"/>
        <c:axId val="309287152"/>
        <c:axId val="309293384"/>
      </c:barChart>
      <c:catAx>
        <c:axId val="309287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0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dk1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de-DE"/>
          </a:p>
        </c:txPr>
        <c:crossAx val="309293384"/>
        <c:crosses val="max"/>
        <c:auto val="1"/>
        <c:lblAlgn val="ctr"/>
        <c:lblOffset val="120"/>
        <c:noMultiLvlLbl val="0"/>
      </c:catAx>
      <c:valAx>
        <c:axId val="309293384"/>
        <c:scaling>
          <c:orientation val="maxMin"/>
          <c:max val="-0.35000000000000003"/>
          <c:min val="-0.9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.00" sourceLinked="0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ln>
                  <a:noFill/>
                </a:ln>
                <a:solidFill>
                  <a:schemeClr val="dk1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de-DE"/>
          </a:p>
        </c:txPr>
        <c:crossAx val="309287152"/>
        <c:crosses val="autoZero"/>
        <c:crossBetween val="between"/>
        <c:majorUnit val="0.1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1" i="0" baseline="0">
          <a:ln>
            <a:noFill/>
          </a:ln>
          <a:solidFill>
            <a:schemeClr val="dk1"/>
          </a:solidFill>
          <a:latin typeface="Arial" panose="020B0604020202020204" pitchFamily="34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8.2625328083989508E-2"/>
          <c:y val="8.0160303775992134E-2"/>
          <c:w val="0.88681911636045496"/>
          <c:h val="0.7438871982522108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5">
                <a:lumMod val="75000"/>
              </a:schemeClr>
            </a:solidFill>
            <a:ln>
              <a:solidFill>
                <a:sysClr val="windowText" lastClr="000000"/>
              </a:solidFill>
            </a:ln>
            <a:effectLst>
              <a:innerShdw blurRad="114300">
                <a:schemeClr val="accent1"/>
              </a:inn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solidFill>
                  <a:sysClr val="windowText" lastClr="000000"/>
                </a:solidFill>
              </a:ln>
              <a:effectLst>
                <a:innerShdw blurRad="114300">
                  <a:schemeClr val="accent1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1-FB0F-48AE-80DA-7F805CF84072}"/>
              </c:ext>
            </c:extLst>
          </c:dPt>
          <c:cat>
            <c:strRef>
              <c:f>Sheet1!$B$9:$P$9</c:f>
              <c:strCache>
                <c:ptCount val="15"/>
                <c:pt idx="0">
                  <c:v>t0 [lux]</c:v>
                </c:pt>
                <c:pt idx="2">
                  <c:v>-60</c:v>
                </c:pt>
                <c:pt idx="3">
                  <c:v>-50</c:v>
                </c:pt>
                <c:pt idx="4">
                  <c:v>-40</c:v>
                </c:pt>
                <c:pt idx="5">
                  <c:v>-30</c:v>
                </c:pt>
                <c:pt idx="6">
                  <c:v>-20</c:v>
                </c:pt>
                <c:pt idx="7">
                  <c:v>-10</c:v>
                </c:pt>
                <c:pt idx="8">
                  <c:v>0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</c:strCache>
            </c:strRef>
          </c:cat>
          <c:val>
            <c:numRef>
              <c:f>Sheet1!$B$15:$P$15</c:f>
              <c:numCache>
                <c:formatCode>General</c:formatCode>
                <c:ptCount val="15"/>
                <c:pt idx="0">
                  <c:v>-0.7614695236684722</c:v>
                </c:pt>
                <c:pt idx="2">
                  <c:v>-0.82833550741259587</c:v>
                </c:pt>
                <c:pt idx="3">
                  <c:v>-0.85858865663475548</c:v>
                </c:pt>
                <c:pt idx="4">
                  <c:v>-0.8762786912574676</c:v>
                </c:pt>
                <c:pt idx="5">
                  <c:v>-0.83974772407439069</c:v>
                </c:pt>
                <c:pt idx="6">
                  <c:v>-0.81232159772737123</c:v>
                </c:pt>
                <c:pt idx="7">
                  <c:v>-0.79508970134656975</c:v>
                </c:pt>
                <c:pt idx="8">
                  <c:v>-0.77958805965518907</c:v>
                </c:pt>
                <c:pt idx="9">
                  <c:v>-0.76158331115740296</c:v>
                </c:pt>
                <c:pt idx="10">
                  <c:v>-0.74577308054232128</c:v>
                </c:pt>
                <c:pt idx="11">
                  <c:v>-0.73352314489235493</c:v>
                </c:pt>
                <c:pt idx="12">
                  <c:v>-0.72185502666732893</c:v>
                </c:pt>
                <c:pt idx="13">
                  <c:v>-0.70964687121091041</c:v>
                </c:pt>
                <c:pt idx="14">
                  <c:v>-0.69979263009261716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0F-48AE-80DA-7F805CF840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6"/>
        <c:axId val="309287152"/>
        <c:axId val="309293384"/>
      </c:barChart>
      <c:catAx>
        <c:axId val="309287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0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dk1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de-DE"/>
          </a:p>
        </c:txPr>
        <c:crossAx val="309293384"/>
        <c:crosses val="max"/>
        <c:auto val="1"/>
        <c:lblAlgn val="ctr"/>
        <c:lblOffset val="120"/>
        <c:noMultiLvlLbl val="0"/>
      </c:catAx>
      <c:valAx>
        <c:axId val="309293384"/>
        <c:scaling>
          <c:orientation val="maxMin"/>
          <c:max val="-0.35000000000000003"/>
          <c:min val="-0.9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.00" sourceLinked="0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ln>
                  <a:noFill/>
                </a:ln>
                <a:solidFill>
                  <a:schemeClr val="dk1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de-DE"/>
          </a:p>
        </c:txPr>
        <c:crossAx val="309287152"/>
        <c:crosses val="autoZero"/>
        <c:crossBetween val="between"/>
        <c:majorUnit val="0.1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1" i="0" baseline="0">
          <a:ln>
            <a:noFill/>
          </a:ln>
          <a:solidFill>
            <a:schemeClr val="dk1"/>
          </a:solidFill>
          <a:latin typeface="Arial" panose="020B0604020202020204" pitchFamily="34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5">
                <a:lumMod val="75000"/>
              </a:schemeClr>
            </a:solidFill>
            <a:ln>
              <a:solidFill>
                <a:sysClr val="windowText" lastClr="000000"/>
              </a:solidFill>
            </a:ln>
            <a:effectLst>
              <a:innerShdw blurRad="114300">
                <a:schemeClr val="accent1"/>
              </a:inn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rgbClr val="4472C4"/>
              </a:solidFill>
              <a:ln>
                <a:solidFill>
                  <a:sysClr val="windowText" lastClr="000000"/>
                </a:solidFill>
              </a:ln>
              <a:effectLst>
                <a:innerShdw blurRad="114300">
                  <a:schemeClr val="accent1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1-EFBD-4A2B-BBEF-C7149AEE566A}"/>
              </c:ext>
            </c:extLst>
          </c:dPt>
          <c:dPt>
            <c:idx val="1"/>
            <c:invertIfNegative val="0"/>
            <c:bubble3D val="0"/>
            <c:spPr>
              <a:solidFill>
                <a:sysClr val="window" lastClr="FFFFFF">
                  <a:lumMod val="65000"/>
                </a:sysClr>
              </a:solidFill>
              <a:ln>
                <a:solidFill>
                  <a:sysClr val="windowText" lastClr="000000"/>
                </a:solidFill>
              </a:ln>
              <a:effectLst>
                <a:innerShdw blurRad="114300">
                  <a:schemeClr val="accent1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3-EFBD-4A2B-BBEF-C7149AEE566A}"/>
              </c:ext>
            </c:extLst>
          </c:dPt>
          <c:dPt>
            <c:idx val="2"/>
            <c:invertIfNegative val="0"/>
            <c:bubble3D val="0"/>
            <c:spPr>
              <a:solidFill>
                <a:sysClr val="windowText" lastClr="000000">
                  <a:lumMod val="50000"/>
                  <a:lumOff val="50000"/>
                </a:sysClr>
              </a:solidFill>
              <a:ln>
                <a:solidFill>
                  <a:sysClr val="windowText" lastClr="000000"/>
                </a:solidFill>
              </a:ln>
              <a:effectLst>
                <a:innerShdw blurRad="114300">
                  <a:schemeClr val="accent1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5-EFBD-4A2B-BBEF-C7149AEE566A}"/>
              </c:ext>
            </c:extLst>
          </c:dPt>
          <c:val>
            <c:numRef>
              <c:f>Sheet1!$S$15:$U$15</c:f>
              <c:numCache>
                <c:formatCode>General</c:formatCode>
                <c:ptCount val="3"/>
                <c:pt idx="0">
                  <c:v>-0.84181924902567351</c:v>
                </c:pt>
                <c:pt idx="1">
                  <c:v>-0.82103611098558593</c:v>
                </c:pt>
                <c:pt idx="2">
                  <c:v>-0.82103611098558593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FBD-4A2B-BBEF-C7149AEE56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309287152"/>
        <c:axId val="309293384"/>
      </c:barChart>
      <c:catAx>
        <c:axId val="309287152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1" i="0" u="none" strike="noStrike" kern="1200" baseline="0">
                    <a:ln>
                      <a:noFill/>
                    </a:ln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r>
                  <a:rPr lang="en-US" sz="1000"/>
                  <a:t>Light integration formulas</a:t>
                </a:r>
              </a:p>
            </c:rich>
          </c:tx>
          <c:layout>
            <c:manualLayout>
              <c:xMode val="edge"/>
              <c:yMode val="edge"/>
              <c:x val="0.34754991550054909"/>
              <c:y val="0.889720469332582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1" i="0" u="none" strike="noStrike" kern="1200" baseline="0">
                  <a:ln>
                    <a:noFill/>
                  </a:ln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crossAx val="309293384"/>
        <c:crosses val="max"/>
        <c:auto val="1"/>
        <c:lblAlgn val="ctr"/>
        <c:lblOffset val="120"/>
        <c:noMultiLvlLbl val="0"/>
      </c:catAx>
      <c:valAx>
        <c:axId val="309293384"/>
        <c:scaling>
          <c:orientation val="maxMin"/>
          <c:max val="-0.35000000000000003"/>
          <c:min val="-0.9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.00" sourceLinked="0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ln>
                  <a:noFill/>
                </a:ln>
                <a:solidFill>
                  <a:schemeClr val="dk1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de-DE"/>
          </a:p>
        </c:txPr>
        <c:crossAx val="309287152"/>
        <c:crosses val="autoZero"/>
        <c:crossBetween val="between"/>
        <c:majorUnit val="0.1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1" i="0" baseline="0">
          <a:ln>
            <a:noFill/>
          </a:ln>
          <a:solidFill>
            <a:schemeClr val="dk1"/>
          </a:solidFill>
          <a:latin typeface="Arial" panose="020B0604020202020204" pitchFamily="34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5">
                <a:lumMod val="75000"/>
              </a:schemeClr>
            </a:solidFill>
            <a:ln>
              <a:solidFill>
                <a:sysClr val="windowText" lastClr="000000"/>
              </a:solidFill>
            </a:ln>
            <a:effectLst>
              <a:innerShdw blurRad="114300">
                <a:schemeClr val="accent1"/>
              </a:inn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rgbClr val="4472C4"/>
              </a:solidFill>
              <a:ln>
                <a:solidFill>
                  <a:sysClr val="windowText" lastClr="000000"/>
                </a:solidFill>
              </a:ln>
              <a:effectLst>
                <a:innerShdw blurRad="114300">
                  <a:schemeClr val="accent1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8-2277-4A9C-8700-FD2CDDD9E33D}"/>
              </c:ext>
            </c:extLst>
          </c:dPt>
          <c:dPt>
            <c:idx val="1"/>
            <c:invertIfNegative val="0"/>
            <c:bubble3D val="0"/>
            <c:spPr>
              <a:solidFill>
                <a:sysClr val="window" lastClr="FFFFFF">
                  <a:lumMod val="65000"/>
                </a:sysClr>
              </a:solidFill>
              <a:ln>
                <a:solidFill>
                  <a:sysClr val="windowText" lastClr="000000"/>
                </a:solidFill>
              </a:ln>
              <a:effectLst>
                <a:innerShdw blurRad="114300">
                  <a:schemeClr val="accent1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9-102C-4F47-A965-60E1B4C41D25}"/>
              </c:ext>
            </c:extLst>
          </c:dPt>
          <c:dPt>
            <c:idx val="2"/>
            <c:invertIfNegative val="0"/>
            <c:bubble3D val="0"/>
            <c:spPr>
              <a:solidFill>
                <a:sysClr val="windowText" lastClr="000000">
                  <a:lumMod val="50000"/>
                  <a:lumOff val="50000"/>
                </a:sysClr>
              </a:solidFill>
              <a:ln>
                <a:solidFill>
                  <a:sysClr val="windowText" lastClr="000000"/>
                </a:solidFill>
              </a:ln>
              <a:effectLst>
                <a:innerShdw blurRad="114300">
                  <a:schemeClr val="accent1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A-102C-4F47-A965-60E1B4C41D25}"/>
              </c:ext>
            </c:extLst>
          </c:dPt>
          <c:errBars>
            <c:errBarType val="both"/>
            <c:errValType val="cust"/>
            <c:noEndCap val="0"/>
            <c:plus>
              <c:numRef>
                <c:f>Sheet1!$S$13:$U$13</c:f>
                <c:numCache>
                  <c:formatCode>General</c:formatCode>
                  <c:ptCount val="3"/>
                  <c:pt idx="0">
                    <c:v>5.7032164314214762E-2</c:v>
                  </c:pt>
                  <c:pt idx="1">
                    <c:v>7.1692064405975753E-2</c:v>
                  </c:pt>
                  <c:pt idx="2">
                    <c:v>7.2924544456196116E-2</c:v>
                  </c:pt>
                </c:numCache>
              </c:numRef>
            </c:plus>
            <c:minus>
              <c:numRef>
                <c:f>Sheet1!$S$12:$U$12</c:f>
                <c:numCache>
                  <c:formatCode>General</c:formatCode>
                  <c:ptCount val="3"/>
                  <c:pt idx="0">
                    <c:v>3.3552048204985474E-2</c:v>
                  </c:pt>
                  <c:pt idx="1">
                    <c:v>2.3280737253993156E-2</c:v>
                  </c:pt>
                  <c:pt idx="2">
                    <c:v>2.2243404224490892E-2</c:v>
                  </c:pt>
                </c:numCache>
              </c:numRef>
            </c:minus>
            <c:spPr>
              <a:noFill/>
              <a:ln w="9525">
                <a:solidFill>
                  <a:srgbClr val="FF0000"/>
                </a:solidFill>
                <a:round/>
              </a:ln>
              <a:effectLst/>
            </c:spPr>
          </c:errBars>
          <c:val>
            <c:numRef>
              <c:f>Sheet1!$S$9:$U$9</c:f>
              <c:numCache>
                <c:formatCode>General</c:formatCode>
                <c:ptCount val="3"/>
                <c:pt idx="0">
                  <c:v>-0.83114014718347395</c:v>
                </c:pt>
                <c:pt idx="1">
                  <c:v>-0.80956086406462813</c:v>
                </c:pt>
                <c:pt idx="2">
                  <c:v>-0.837602668875572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D3-4886-BAC7-2120750113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309287152"/>
        <c:axId val="309293384"/>
      </c:barChart>
      <c:catAx>
        <c:axId val="309287152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1" i="0" u="none" strike="noStrike" kern="1200" baseline="0">
                    <a:ln>
                      <a:noFill/>
                    </a:ln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r>
                  <a:rPr lang="en-US" sz="1000"/>
                  <a:t>Light integration formulas</a:t>
                </a:r>
              </a:p>
            </c:rich>
          </c:tx>
          <c:layout>
            <c:manualLayout>
              <c:xMode val="edge"/>
              <c:yMode val="edge"/>
              <c:x val="0.34754991550054909"/>
              <c:y val="0.889720469332582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1" i="0" u="none" strike="noStrike" kern="1200" baseline="0">
                  <a:ln>
                    <a:noFill/>
                  </a:ln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crossAx val="309293384"/>
        <c:crosses val="max"/>
        <c:auto val="1"/>
        <c:lblAlgn val="ctr"/>
        <c:lblOffset val="120"/>
        <c:noMultiLvlLbl val="0"/>
      </c:catAx>
      <c:valAx>
        <c:axId val="309293384"/>
        <c:scaling>
          <c:orientation val="maxMin"/>
          <c:max val="-0.35000000000000003"/>
          <c:min val="-0.9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.00" sourceLinked="0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ln>
                  <a:noFill/>
                </a:ln>
                <a:solidFill>
                  <a:schemeClr val="dk1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de-DE"/>
          </a:p>
        </c:txPr>
        <c:crossAx val="309287152"/>
        <c:crosses val="autoZero"/>
        <c:crossBetween val="between"/>
        <c:majorUnit val="0.1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1" i="0" baseline="0">
          <a:ln>
            <a:noFill/>
          </a:ln>
          <a:solidFill>
            <a:schemeClr val="dk1"/>
          </a:solidFill>
          <a:latin typeface="Arial" panose="020B0604020202020204" pitchFamily="34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DP01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solidFill>
                <a:sysClr val="windowText" lastClr="000000"/>
              </a:solidFill>
            </a:ln>
            <a:effectLst>
              <a:innerShdw blurRad="114300">
                <a:schemeClr val="accent1"/>
              </a:inn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solidFill>
                  <a:sysClr val="windowText" lastClr="000000"/>
                </a:solidFill>
              </a:ln>
              <a:effectLst>
                <a:innerShdw blurRad="114300">
                  <a:schemeClr val="accent1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8-2277-4A9C-8700-FD2CDDD9E33D}"/>
              </c:ext>
            </c:extLst>
          </c:dPt>
          <c:errBars>
            <c:errBarType val="both"/>
            <c:errValType val="cust"/>
            <c:noEndCap val="0"/>
            <c:plus>
              <c:numLit>
                <c:ptCount val="0"/>
              </c:numLit>
            </c:plus>
            <c:minus>
              <c:numLit>
                <c:ptCount val="0"/>
              </c:numLit>
            </c:minus>
            <c:spPr>
              <a:noFill/>
              <a:ln w="9525">
                <a:solidFill>
                  <a:srgbClr val="FF0000"/>
                </a:solidFill>
                <a:round/>
              </a:ln>
              <a:effectLst/>
            </c:spPr>
          </c:errBars>
          <c:cat>
            <c:strRef>
              <c:f>Sheet1!$B$1:$P$1</c:f>
              <c:strCache>
                <c:ptCount val="15"/>
                <c:pt idx="0">
                  <c:v>t0 [lux]</c:v>
                </c:pt>
                <c:pt idx="2">
                  <c:v>-60</c:v>
                </c:pt>
                <c:pt idx="3">
                  <c:v>-50</c:v>
                </c:pt>
                <c:pt idx="4">
                  <c:v>-40</c:v>
                </c:pt>
                <c:pt idx="5">
                  <c:v>-30</c:v>
                </c:pt>
                <c:pt idx="6">
                  <c:v>-20</c:v>
                </c:pt>
                <c:pt idx="7">
                  <c:v>-10</c:v>
                </c:pt>
                <c:pt idx="8">
                  <c:v>0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</c:strCache>
            </c:strRef>
          </c:cat>
          <c:val>
            <c:numRef>
              <c:f>Sheet1!$B$2:$P$2</c:f>
              <c:numCache>
                <c:formatCode>General</c:formatCode>
                <c:ptCount val="15"/>
                <c:pt idx="0">
                  <c:v>-0.78115611669741769</c:v>
                </c:pt>
                <c:pt idx="2">
                  <c:v>-0.83181923398075552</c:v>
                </c:pt>
                <c:pt idx="3">
                  <c:v>-0.84621696327860374</c:v>
                </c:pt>
                <c:pt idx="4">
                  <c:v>-0.85858445257320315</c:v>
                </c:pt>
                <c:pt idx="5">
                  <c:v>-0.83621199527855472</c:v>
                </c:pt>
                <c:pt idx="6">
                  <c:v>-0.82158143440593834</c:v>
                </c:pt>
                <c:pt idx="7">
                  <c:v>-0.81195811701982912</c:v>
                </c:pt>
                <c:pt idx="8">
                  <c:v>-0.80039322989624195</c:v>
                </c:pt>
                <c:pt idx="9">
                  <c:v>-0.78498749776039778</c:v>
                </c:pt>
                <c:pt idx="10">
                  <c:v>-0.77762827928841638</c:v>
                </c:pt>
                <c:pt idx="11">
                  <c:v>-0.77044597053876307</c:v>
                </c:pt>
                <c:pt idx="12">
                  <c:v>-0.76039395826194867</c:v>
                </c:pt>
                <c:pt idx="13">
                  <c:v>-0.75433912243133705</c:v>
                </c:pt>
                <c:pt idx="14">
                  <c:v>-0.74333062942284356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D3-4886-BAC7-2120750113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6"/>
        <c:axId val="309287152"/>
        <c:axId val="309293384"/>
      </c:barChart>
      <c:catAx>
        <c:axId val="309287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1" i="0" u="none" strike="noStrike" kern="1200" baseline="0">
                    <a:ln>
                      <a:noFill/>
                    </a:ln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r>
                  <a:rPr lang="en-US"/>
                  <a:t>DP01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1" i="0" u="none" strike="noStrike" kern="1200" baseline="0">
                  <a:ln>
                    <a:noFill/>
                  </a:ln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0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dk1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de-DE"/>
          </a:p>
        </c:txPr>
        <c:crossAx val="309293384"/>
        <c:crosses val="max"/>
        <c:auto val="1"/>
        <c:lblAlgn val="ctr"/>
        <c:lblOffset val="120"/>
        <c:noMultiLvlLbl val="0"/>
      </c:catAx>
      <c:valAx>
        <c:axId val="309293384"/>
        <c:scaling>
          <c:orientation val="maxMin"/>
          <c:max val="-0.30000000000000004"/>
          <c:min val="-0.94000000000000006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ln>
                      <a:noFill/>
                    </a:ln>
                    <a:solidFill>
                      <a:schemeClr val="dk1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r>
                  <a:rPr lang="de-DE"/>
                  <a:t>Spearman's rho with pupil diameter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ln>
                    <a:noFill/>
                  </a:ln>
                  <a:solidFill>
                    <a:schemeClr val="dk1"/>
                  </a:solidFill>
                  <a:latin typeface="Arial" panose="020B0604020202020204" pitchFamily="34" charset="0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ln>
                  <a:noFill/>
                </a:ln>
                <a:solidFill>
                  <a:schemeClr val="dk1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de-DE"/>
          </a:p>
        </c:txPr>
        <c:crossAx val="309287152"/>
        <c:crosses val="autoZero"/>
        <c:crossBetween val="between"/>
        <c:majorUnit val="0.1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 i="0" baseline="0">
          <a:ln>
            <a:noFill/>
          </a:ln>
          <a:solidFill>
            <a:schemeClr val="dk1"/>
          </a:solidFill>
          <a:latin typeface="Arial" panose="020B0604020202020204" pitchFamily="34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DP02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solidFill>
                <a:sysClr val="windowText" lastClr="000000"/>
              </a:solidFill>
            </a:ln>
            <a:effectLst>
              <a:innerShdw blurRad="114300">
                <a:schemeClr val="accent1"/>
              </a:inn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solidFill>
                  <a:sysClr val="windowText" lastClr="000000"/>
                </a:solidFill>
              </a:ln>
              <a:effectLst>
                <a:innerShdw blurRad="114300">
                  <a:schemeClr val="accent1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8-2277-4A9C-8700-FD2CDDD9E33D}"/>
              </c:ext>
            </c:extLst>
          </c:dPt>
          <c:errBars>
            <c:errBarType val="both"/>
            <c:errValType val="cust"/>
            <c:noEndCap val="0"/>
            <c:plus>
              <c:numLit>
                <c:ptCount val="0"/>
              </c:numLit>
            </c:plus>
            <c:minus>
              <c:numLit>
                <c:ptCount val="0"/>
              </c:numLit>
            </c:minus>
            <c:spPr>
              <a:noFill/>
              <a:ln w="9525">
                <a:solidFill>
                  <a:srgbClr val="FF0000"/>
                </a:solidFill>
                <a:round/>
              </a:ln>
              <a:effectLst/>
            </c:spPr>
          </c:errBars>
          <c:cat>
            <c:strRef>
              <c:f>Sheet1!$B$1:$P$1</c:f>
              <c:strCache>
                <c:ptCount val="15"/>
                <c:pt idx="0">
                  <c:v>t0 [lux]</c:v>
                </c:pt>
                <c:pt idx="2">
                  <c:v>-60</c:v>
                </c:pt>
                <c:pt idx="3">
                  <c:v>-50</c:v>
                </c:pt>
                <c:pt idx="4">
                  <c:v>-40</c:v>
                </c:pt>
                <c:pt idx="5">
                  <c:v>-30</c:v>
                </c:pt>
                <c:pt idx="6">
                  <c:v>-20</c:v>
                </c:pt>
                <c:pt idx="7">
                  <c:v>-10</c:v>
                </c:pt>
                <c:pt idx="8">
                  <c:v>0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</c:strCache>
            </c:strRef>
          </c:cat>
          <c:val>
            <c:numRef>
              <c:f>Sheet1!$B$3:$P$3</c:f>
              <c:numCache>
                <c:formatCode>General</c:formatCode>
                <c:ptCount val="15"/>
                <c:pt idx="0">
                  <c:v>-0.80736940082877429</c:v>
                </c:pt>
                <c:pt idx="2">
                  <c:v>-0.86016736495207036</c:v>
                </c:pt>
                <c:pt idx="3">
                  <c:v>-0.88532744555926512</c:v>
                </c:pt>
                <c:pt idx="4">
                  <c:v>-0.90118527718485031</c:v>
                </c:pt>
                <c:pt idx="5">
                  <c:v>-0.86925474486255705</c:v>
                </c:pt>
                <c:pt idx="6">
                  <c:v>-0.84925158226302455</c:v>
                </c:pt>
                <c:pt idx="7">
                  <c:v>-0.83670269955063581</c:v>
                </c:pt>
                <c:pt idx="8">
                  <c:v>-0.82338720184572667</c:v>
                </c:pt>
                <c:pt idx="9">
                  <c:v>-0.81228310075239096</c:v>
                </c:pt>
                <c:pt idx="10">
                  <c:v>-0.80178130886712584</c:v>
                </c:pt>
                <c:pt idx="11">
                  <c:v>-0.79684853288142488</c:v>
                </c:pt>
                <c:pt idx="12">
                  <c:v>-0.78998259767465651</c:v>
                </c:pt>
                <c:pt idx="13">
                  <c:v>-0.7754914791688966</c:v>
                </c:pt>
                <c:pt idx="14">
                  <c:v>-0.76749768792507278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D3-4886-BAC7-2120750113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6"/>
        <c:axId val="309287152"/>
        <c:axId val="309293384"/>
      </c:barChart>
      <c:catAx>
        <c:axId val="309287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1" i="0" u="none" strike="noStrike" kern="1200" baseline="0">
                    <a:ln>
                      <a:noFill/>
                    </a:ln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r>
                  <a:rPr lang="en-US"/>
                  <a:t>DP02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1" i="0" u="none" strike="noStrike" kern="1200" baseline="0">
                  <a:ln>
                    <a:noFill/>
                  </a:ln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0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dk1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de-DE"/>
          </a:p>
        </c:txPr>
        <c:crossAx val="309293384"/>
        <c:crosses val="max"/>
        <c:auto val="1"/>
        <c:lblAlgn val="ctr"/>
        <c:lblOffset val="120"/>
        <c:noMultiLvlLbl val="0"/>
      </c:catAx>
      <c:valAx>
        <c:axId val="309293384"/>
        <c:scaling>
          <c:orientation val="maxMin"/>
          <c:max val="-0.30000000000000004"/>
          <c:min val="-0.94000000000000006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ln>
                      <a:noFill/>
                    </a:ln>
                    <a:solidFill>
                      <a:schemeClr val="dk1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r>
                  <a:rPr lang="de-DE"/>
                  <a:t>Titel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ln>
                    <a:noFill/>
                  </a:ln>
                  <a:solidFill>
                    <a:schemeClr val="dk1"/>
                  </a:solidFill>
                  <a:latin typeface="Arial" panose="020B0604020202020204" pitchFamily="34" charset="0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ln>
                  <a:noFill/>
                </a:ln>
                <a:solidFill>
                  <a:schemeClr val="dk1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de-DE"/>
          </a:p>
        </c:txPr>
        <c:crossAx val="309287152"/>
        <c:crosses val="autoZero"/>
        <c:crossBetween val="between"/>
        <c:majorUnit val="0.1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 i="0" baseline="0">
          <a:ln>
            <a:noFill/>
          </a:ln>
          <a:solidFill>
            <a:schemeClr val="dk1"/>
          </a:solidFill>
          <a:latin typeface="Arial" panose="020B0604020202020204" pitchFamily="34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Sheet1!$A$4</c:f>
              <c:strCache>
                <c:ptCount val="1"/>
                <c:pt idx="0">
                  <c:v>PSS10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solidFill>
                <a:sysClr val="windowText" lastClr="000000"/>
              </a:solidFill>
            </a:ln>
            <a:effectLst>
              <a:innerShdw blurRad="114300">
                <a:schemeClr val="accent1"/>
              </a:inn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solidFill>
                  <a:sysClr val="windowText" lastClr="000000"/>
                </a:solidFill>
              </a:ln>
              <a:effectLst>
                <a:innerShdw blurRad="114300">
                  <a:schemeClr val="accent1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8-2277-4A9C-8700-FD2CDDD9E33D}"/>
              </c:ext>
            </c:extLst>
          </c:dPt>
          <c:errBars>
            <c:errBarType val="both"/>
            <c:errValType val="cust"/>
            <c:noEndCap val="0"/>
            <c:plus>
              <c:numLit>
                <c:ptCount val="0"/>
              </c:numLit>
            </c:plus>
            <c:minus>
              <c:numLit>
                <c:ptCount val="0"/>
              </c:numLit>
            </c:minus>
            <c:spPr>
              <a:noFill/>
              <a:ln w="9525">
                <a:solidFill>
                  <a:srgbClr val="FF0000"/>
                </a:solidFill>
                <a:round/>
              </a:ln>
              <a:effectLst/>
            </c:spPr>
          </c:errBars>
          <c:cat>
            <c:strRef>
              <c:f>Sheet1!$B$1:$P$1</c:f>
              <c:strCache>
                <c:ptCount val="15"/>
                <c:pt idx="0">
                  <c:v>t0 [lux]</c:v>
                </c:pt>
                <c:pt idx="2">
                  <c:v>-60</c:v>
                </c:pt>
                <c:pt idx="3">
                  <c:v>-50</c:v>
                </c:pt>
                <c:pt idx="4">
                  <c:v>-40</c:v>
                </c:pt>
                <c:pt idx="5">
                  <c:v>-30</c:v>
                </c:pt>
                <c:pt idx="6">
                  <c:v>-20</c:v>
                </c:pt>
                <c:pt idx="7">
                  <c:v>-10</c:v>
                </c:pt>
                <c:pt idx="8">
                  <c:v>0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</c:strCache>
            </c:strRef>
          </c:cat>
          <c:val>
            <c:numRef>
              <c:f>Sheet1!$B$4:$P$4</c:f>
              <c:numCache>
                <c:formatCode>General</c:formatCode>
                <c:ptCount val="15"/>
                <c:pt idx="0">
                  <c:v>-0.56432727610009259</c:v>
                </c:pt>
                <c:pt idx="2">
                  <c:v>-0.85096394227914407</c:v>
                </c:pt>
                <c:pt idx="3">
                  <c:v>-0.90396141199880675</c:v>
                </c:pt>
                <c:pt idx="4">
                  <c:v>-0.93417574153657224</c:v>
                </c:pt>
                <c:pt idx="5">
                  <c:v>-0.81325400600205044</c:v>
                </c:pt>
                <c:pt idx="6">
                  <c:v>-0.69170315004884497</c:v>
                </c:pt>
                <c:pt idx="7">
                  <c:v>-0.6418709660024231</c:v>
                </c:pt>
                <c:pt idx="8">
                  <c:v>-0.61250831201521494</c:v>
                </c:pt>
                <c:pt idx="9">
                  <c:v>-0.55064961332132112</c:v>
                </c:pt>
                <c:pt idx="10">
                  <c:v>-0.49383901373326095</c:v>
                </c:pt>
                <c:pt idx="11">
                  <c:v>-0.45729890799086215</c:v>
                </c:pt>
                <c:pt idx="12">
                  <c:v>-0.44874540784134798</c:v>
                </c:pt>
                <c:pt idx="13">
                  <c:v>-0.41351649144528924</c:v>
                </c:pt>
                <c:pt idx="14">
                  <c:v>-0.40127757941781222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D3-4886-BAC7-2120750113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6"/>
        <c:axId val="309287152"/>
        <c:axId val="309293384"/>
      </c:barChart>
      <c:catAx>
        <c:axId val="309287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1" i="0" u="none" strike="noStrike" kern="1200" baseline="0">
                    <a:ln>
                      <a:noFill/>
                    </a:ln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r>
                  <a:rPr lang="en-US"/>
                  <a:t>PSS10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1" i="0" u="none" strike="noStrike" kern="1200" baseline="0">
                  <a:ln>
                    <a:noFill/>
                  </a:ln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0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dk1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de-DE"/>
          </a:p>
        </c:txPr>
        <c:crossAx val="309293384"/>
        <c:crosses val="max"/>
        <c:auto val="1"/>
        <c:lblAlgn val="ctr"/>
        <c:lblOffset val="120"/>
        <c:noMultiLvlLbl val="0"/>
      </c:catAx>
      <c:valAx>
        <c:axId val="309293384"/>
        <c:scaling>
          <c:orientation val="maxMin"/>
          <c:max val="-0.30000000000000004"/>
          <c:min val="-0.94000000000000006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ln>
                      <a:noFill/>
                    </a:ln>
                    <a:solidFill>
                      <a:schemeClr val="dk1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r>
                  <a:rPr lang="de-DE"/>
                  <a:t>Titel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ln>
                    <a:noFill/>
                  </a:ln>
                  <a:solidFill>
                    <a:schemeClr val="dk1"/>
                  </a:solidFill>
                  <a:latin typeface="Arial" panose="020B0604020202020204" pitchFamily="34" charset="0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ln>
                  <a:noFill/>
                </a:ln>
                <a:solidFill>
                  <a:schemeClr val="dk1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de-DE"/>
          </a:p>
        </c:txPr>
        <c:crossAx val="309287152"/>
        <c:crosses val="autoZero"/>
        <c:crossBetween val="between"/>
        <c:majorUnit val="0.1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 i="0" baseline="0">
          <a:ln>
            <a:noFill/>
          </a:ln>
          <a:solidFill>
            <a:schemeClr val="dk1"/>
          </a:solidFill>
          <a:latin typeface="Arial" panose="020B0604020202020204" pitchFamily="34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Sheet1!$A$5</c:f>
              <c:strCache>
                <c:ptCount val="1"/>
                <c:pt idx="0">
                  <c:v>PSS11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solidFill>
                <a:sysClr val="windowText" lastClr="000000"/>
              </a:solidFill>
            </a:ln>
            <a:effectLst>
              <a:innerShdw blurRad="114300">
                <a:schemeClr val="accent1"/>
              </a:inn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solidFill>
                  <a:sysClr val="windowText" lastClr="000000"/>
                </a:solidFill>
              </a:ln>
              <a:effectLst>
                <a:innerShdw blurRad="114300">
                  <a:schemeClr val="accent1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1-6C5D-4486-850C-E624BCFDF0FB}"/>
              </c:ext>
            </c:extLst>
          </c:dPt>
          <c:errBars>
            <c:errBarType val="both"/>
            <c:errValType val="cust"/>
            <c:noEndCap val="0"/>
            <c:plus>
              <c:numLit>
                <c:ptCount val="0"/>
              </c:numLit>
            </c:plus>
            <c:minus>
              <c:numLit>
                <c:ptCount val="0"/>
              </c:numLit>
            </c:minus>
            <c:spPr>
              <a:noFill/>
              <a:ln w="9525">
                <a:solidFill>
                  <a:srgbClr val="FF0000"/>
                </a:solidFill>
                <a:round/>
              </a:ln>
              <a:effectLst/>
            </c:spPr>
          </c:errBars>
          <c:cat>
            <c:strRef>
              <c:f>Sheet1!$B$1:$P$1</c:f>
              <c:strCache>
                <c:ptCount val="15"/>
                <c:pt idx="0">
                  <c:v>t0 [lux]</c:v>
                </c:pt>
                <c:pt idx="2">
                  <c:v>-60</c:v>
                </c:pt>
                <c:pt idx="3">
                  <c:v>-50</c:v>
                </c:pt>
                <c:pt idx="4">
                  <c:v>-40</c:v>
                </c:pt>
                <c:pt idx="5">
                  <c:v>-30</c:v>
                </c:pt>
                <c:pt idx="6">
                  <c:v>-20</c:v>
                </c:pt>
                <c:pt idx="7">
                  <c:v>-10</c:v>
                </c:pt>
                <c:pt idx="8">
                  <c:v>0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</c:strCache>
            </c:strRef>
          </c:cat>
          <c:val>
            <c:numRef>
              <c:f>Sheet1!$B$5:$P$5</c:f>
              <c:numCache>
                <c:formatCode>General</c:formatCode>
                <c:ptCount val="15"/>
                <c:pt idx="0">
                  <c:v>-0.5164998819438652</c:v>
                </c:pt>
                <c:pt idx="2">
                  <c:v>-0.63317587389985563</c:v>
                </c:pt>
                <c:pt idx="3">
                  <c:v>-0.76734374223061996</c:v>
                </c:pt>
                <c:pt idx="4">
                  <c:v>-0.84525560965135516</c:v>
                </c:pt>
                <c:pt idx="5">
                  <c:v>-0.72583841141493144</c:v>
                </c:pt>
                <c:pt idx="6">
                  <c:v>-0.60789995463828161</c:v>
                </c:pt>
                <c:pt idx="7">
                  <c:v>-0.56769533897558078</c:v>
                </c:pt>
                <c:pt idx="8">
                  <c:v>-0.55225190511831435</c:v>
                </c:pt>
                <c:pt idx="9">
                  <c:v>-0.50660964910742845</c:v>
                </c:pt>
                <c:pt idx="10">
                  <c:v>-0.44806136025241422</c:v>
                </c:pt>
                <c:pt idx="11">
                  <c:v>-0.41531657814028961</c:v>
                </c:pt>
                <c:pt idx="12">
                  <c:v>-0.41061009615986777</c:v>
                </c:pt>
                <c:pt idx="13">
                  <c:v>-0.41722104998234094</c:v>
                </c:pt>
                <c:pt idx="14">
                  <c:v>-0.40978714553360279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C5D-4486-850C-E624BCFDF0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6"/>
        <c:axId val="309287152"/>
        <c:axId val="309293384"/>
      </c:barChart>
      <c:catAx>
        <c:axId val="309287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1" i="0" u="none" strike="noStrike" kern="1200" baseline="0">
                    <a:ln>
                      <a:noFill/>
                    </a:ln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r>
                  <a:rPr lang="en-US"/>
                  <a:t>PSS11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1" i="0" u="none" strike="noStrike" kern="1200" baseline="0">
                  <a:ln>
                    <a:noFill/>
                  </a:ln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0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dk1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de-DE"/>
          </a:p>
        </c:txPr>
        <c:crossAx val="309293384"/>
        <c:crosses val="max"/>
        <c:auto val="1"/>
        <c:lblAlgn val="ctr"/>
        <c:lblOffset val="120"/>
        <c:noMultiLvlLbl val="0"/>
      </c:catAx>
      <c:valAx>
        <c:axId val="309293384"/>
        <c:scaling>
          <c:orientation val="maxMin"/>
          <c:max val="-0.30000000000000004"/>
          <c:min val="-0.94000000000000006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ln>
                      <a:noFill/>
                    </a:ln>
                    <a:solidFill>
                      <a:schemeClr val="dk1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r>
                  <a:rPr lang="de-DE"/>
                  <a:t>Titel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ln>
                    <a:noFill/>
                  </a:ln>
                  <a:solidFill>
                    <a:schemeClr val="dk1"/>
                  </a:solidFill>
                  <a:latin typeface="Arial" panose="020B0604020202020204" pitchFamily="34" charset="0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ln>
                  <a:noFill/>
                </a:ln>
                <a:solidFill>
                  <a:schemeClr val="dk1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de-DE"/>
          </a:p>
        </c:txPr>
        <c:crossAx val="309287152"/>
        <c:crosses val="autoZero"/>
        <c:crossBetween val="between"/>
        <c:majorUnit val="0.1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 i="0" baseline="0">
          <a:ln>
            <a:noFill/>
          </a:ln>
          <a:solidFill>
            <a:schemeClr val="dk1"/>
          </a:solidFill>
          <a:latin typeface="Arial" panose="020B0604020202020204" pitchFamily="34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Sheet1!$A$6</c:f>
              <c:strCache>
                <c:ptCount val="1"/>
                <c:pt idx="0">
                  <c:v>PSS12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solidFill>
                <a:sysClr val="windowText" lastClr="000000"/>
              </a:solidFill>
            </a:ln>
            <a:effectLst>
              <a:innerShdw blurRad="114300">
                <a:schemeClr val="accent1"/>
              </a:inn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solidFill>
                  <a:sysClr val="windowText" lastClr="000000"/>
                </a:solidFill>
              </a:ln>
              <a:effectLst>
                <a:innerShdw blurRad="114300">
                  <a:schemeClr val="accent1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1-B1C3-4A3C-BA72-DA355A42CD7F}"/>
              </c:ext>
            </c:extLst>
          </c:dPt>
          <c:errBars>
            <c:errBarType val="both"/>
            <c:errValType val="cust"/>
            <c:noEndCap val="0"/>
            <c:plus>
              <c:numLit>
                <c:ptCount val="0"/>
              </c:numLit>
            </c:plus>
            <c:minus>
              <c:numLit>
                <c:ptCount val="0"/>
              </c:numLit>
            </c:minus>
            <c:spPr>
              <a:noFill/>
              <a:ln w="9525">
                <a:solidFill>
                  <a:srgbClr val="FF0000"/>
                </a:solidFill>
                <a:round/>
              </a:ln>
              <a:effectLst/>
            </c:spPr>
          </c:errBars>
          <c:cat>
            <c:strRef>
              <c:f>Sheet1!$B$1:$P$1</c:f>
              <c:strCache>
                <c:ptCount val="15"/>
                <c:pt idx="0">
                  <c:v>t0 [lux]</c:v>
                </c:pt>
                <c:pt idx="2">
                  <c:v>-60</c:v>
                </c:pt>
                <c:pt idx="3">
                  <c:v>-50</c:v>
                </c:pt>
                <c:pt idx="4">
                  <c:v>-40</c:v>
                </c:pt>
                <c:pt idx="5">
                  <c:v>-30</c:v>
                </c:pt>
                <c:pt idx="6">
                  <c:v>-20</c:v>
                </c:pt>
                <c:pt idx="7">
                  <c:v>-10</c:v>
                </c:pt>
                <c:pt idx="8">
                  <c:v>0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</c:strCache>
            </c:strRef>
          </c:cat>
          <c:val>
            <c:numRef>
              <c:f>Sheet1!$B$6:$P$6</c:f>
              <c:numCache>
                <c:formatCode>General</c:formatCode>
                <c:ptCount val="15"/>
                <c:pt idx="0">
                  <c:v>-0.73517324831392916</c:v>
                </c:pt>
                <c:pt idx="2">
                  <c:v>-0.81353308097147248</c:v>
                </c:pt>
                <c:pt idx="3">
                  <c:v>-0.87053935614189104</c:v>
                </c:pt>
                <c:pt idx="4">
                  <c:v>-0.87554336667340316</c:v>
                </c:pt>
                <c:pt idx="5">
                  <c:v>-0.82628698359447939</c:v>
                </c:pt>
                <c:pt idx="6">
                  <c:v>-0.80065546020117573</c:v>
                </c:pt>
                <c:pt idx="7">
                  <c:v>-0.76266173378719571</c:v>
                </c:pt>
                <c:pt idx="8">
                  <c:v>-0.74550078549623489</c:v>
                </c:pt>
                <c:pt idx="9">
                  <c:v>-0.71769301540064223</c:v>
                </c:pt>
                <c:pt idx="10">
                  <c:v>-0.65983288030814213</c:v>
                </c:pt>
                <c:pt idx="11">
                  <c:v>-0.60852564831235789</c:v>
                </c:pt>
                <c:pt idx="12">
                  <c:v>-0.57498339022112843</c:v>
                </c:pt>
                <c:pt idx="13">
                  <c:v>-0.54543764163011599</c:v>
                </c:pt>
                <c:pt idx="14">
                  <c:v>-0.54185759506303677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1C3-4A3C-BA72-DA355A42CD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6"/>
        <c:axId val="309287152"/>
        <c:axId val="309293384"/>
      </c:barChart>
      <c:catAx>
        <c:axId val="309287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1" i="0" u="none" strike="noStrike" kern="1200" baseline="0">
                    <a:ln>
                      <a:noFill/>
                    </a:ln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r>
                  <a:rPr lang="en-US"/>
                  <a:t>PSS12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1" i="0" u="none" strike="noStrike" kern="1200" baseline="0">
                  <a:ln>
                    <a:noFill/>
                  </a:ln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0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dk1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de-DE"/>
          </a:p>
        </c:txPr>
        <c:crossAx val="309293384"/>
        <c:crosses val="max"/>
        <c:auto val="1"/>
        <c:lblAlgn val="ctr"/>
        <c:lblOffset val="120"/>
        <c:noMultiLvlLbl val="0"/>
      </c:catAx>
      <c:valAx>
        <c:axId val="309293384"/>
        <c:scaling>
          <c:orientation val="maxMin"/>
          <c:max val="-0.30000000000000004"/>
          <c:min val="-0.94000000000000006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ln>
                      <a:noFill/>
                    </a:ln>
                    <a:solidFill>
                      <a:schemeClr val="dk1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r>
                  <a:rPr lang="de-DE"/>
                  <a:t>Titel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ln>
                    <a:noFill/>
                  </a:ln>
                  <a:solidFill>
                    <a:schemeClr val="dk1"/>
                  </a:solidFill>
                  <a:latin typeface="Arial" panose="020B0604020202020204" pitchFamily="34" charset="0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ln>
                  <a:noFill/>
                </a:ln>
                <a:solidFill>
                  <a:schemeClr val="dk1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de-DE"/>
          </a:p>
        </c:txPr>
        <c:crossAx val="309287152"/>
        <c:crosses val="autoZero"/>
        <c:crossBetween val="between"/>
        <c:majorUnit val="0.1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 i="0" baseline="0">
          <a:ln>
            <a:noFill/>
          </a:ln>
          <a:solidFill>
            <a:schemeClr val="dk1"/>
          </a:solidFill>
          <a:latin typeface="Arial" panose="020B0604020202020204" pitchFamily="34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Sheet1!$A$7</c:f>
              <c:strCache>
                <c:ptCount val="1"/>
                <c:pt idx="0">
                  <c:v>PSS13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solidFill>
                <a:sysClr val="windowText" lastClr="000000"/>
              </a:solidFill>
            </a:ln>
            <a:effectLst>
              <a:innerShdw blurRad="114300">
                <a:schemeClr val="accent1"/>
              </a:inn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solidFill>
                  <a:sysClr val="windowText" lastClr="000000"/>
                </a:solidFill>
              </a:ln>
              <a:effectLst>
                <a:innerShdw blurRad="114300">
                  <a:schemeClr val="accent1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1-D107-4815-9E1E-957EC127A02E}"/>
              </c:ext>
            </c:extLst>
          </c:dPt>
          <c:errBars>
            <c:errBarType val="both"/>
            <c:errValType val="cust"/>
            <c:noEndCap val="0"/>
            <c:plus>
              <c:numLit>
                <c:ptCount val="0"/>
              </c:numLit>
            </c:plus>
            <c:minus>
              <c:numLit>
                <c:ptCount val="0"/>
              </c:numLit>
            </c:minus>
            <c:spPr>
              <a:noFill/>
              <a:ln w="9525">
                <a:solidFill>
                  <a:srgbClr val="FF0000"/>
                </a:solidFill>
                <a:round/>
              </a:ln>
              <a:effectLst/>
            </c:spPr>
          </c:errBars>
          <c:cat>
            <c:strRef>
              <c:f>Sheet1!$B$1:$P$1</c:f>
              <c:strCache>
                <c:ptCount val="15"/>
                <c:pt idx="0">
                  <c:v>t0 [lux]</c:v>
                </c:pt>
                <c:pt idx="2">
                  <c:v>-60</c:v>
                </c:pt>
                <c:pt idx="3">
                  <c:v>-50</c:v>
                </c:pt>
                <c:pt idx="4">
                  <c:v>-40</c:v>
                </c:pt>
                <c:pt idx="5">
                  <c:v>-30</c:v>
                </c:pt>
                <c:pt idx="6">
                  <c:v>-20</c:v>
                </c:pt>
                <c:pt idx="7">
                  <c:v>-10</c:v>
                </c:pt>
                <c:pt idx="8">
                  <c:v>0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</c:strCache>
            </c:strRef>
          </c:cat>
          <c:val>
            <c:numRef>
              <c:f>Sheet1!$B$7:$P$7</c:f>
              <c:numCache>
                <c:formatCode>General</c:formatCode>
                <c:ptCount val="15"/>
                <c:pt idx="0">
                  <c:v>-0.57570355756519676</c:v>
                </c:pt>
                <c:pt idx="2">
                  <c:v>-0.69884070217493521</c:v>
                </c:pt>
                <c:pt idx="3">
                  <c:v>-0.78611651294525464</c:v>
                </c:pt>
                <c:pt idx="4">
                  <c:v>-0.82493752150911415</c:v>
                </c:pt>
                <c:pt idx="5">
                  <c:v>-0.75527439607653957</c:v>
                </c:pt>
                <c:pt idx="6">
                  <c:v>-0.67543446229985593</c:v>
                </c:pt>
                <c:pt idx="7">
                  <c:v>-0.62010426931676188</c:v>
                </c:pt>
                <c:pt idx="8">
                  <c:v>-0.5717102679842162</c:v>
                </c:pt>
                <c:pt idx="9">
                  <c:v>-0.52403818967182325</c:v>
                </c:pt>
                <c:pt idx="10">
                  <c:v>-0.47394106500906225</c:v>
                </c:pt>
                <c:pt idx="11">
                  <c:v>-0.41988279835382697</c:v>
                </c:pt>
                <c:pt idx="12">
                  <c:v>-0.37337222639137974</c:v>
                </c:pt>
                <c:pt idx="13">
                  <c:v>-0.33527495729937717</c:v>
                </c:pt>
                <c:pt idx="14">
                  <c:v>-0.31934230526824708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107-4815-9E1E-957EC127A0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6"/>
        <c:axId val="309287152"/>
        <c:axId val="309293384"/>
      </c:barChart>
      <c:catAx>
        <c:axId val="309287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1" i="0" u="none" strike="noStrike" kern="1200" baseline="0">
                    <a:ln>
                      <a:noFill/>
                    </a:ln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r>
                  <a:rPr lang="en-US"/>
                  <a:t>PSS13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1" i="0" u="none" strike="noStrike" kern="1200" baseline="0">
                  <a:ln>
                    <a:noFill/>
                  </a:ln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0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dk1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de-DE"/>
          </a:p>
        </c:txPr>
        <c:crossAx val="309293384"/>
        <c:crosses val="max"/>
        <c:auto val="1"/>
        <c:lblAlgn val="ctr"/>
        <c:lblOffset val="120"/>
        <c:noMultiLvlLbl val="0"/>
      </c:catAx>
      <c:valAx>
        <c:axId val="309293384"/>
        <c:scaling>
          <c:orientation val="maxMin"/>
          <c:max val="-0.30000000000000004"/>
          <c:min val="-0.94000000000000006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ln>
                      <a:noFill/>
                    </a:ln>
                    <a:solidFill>
                      <a:schemeClr val="dk1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r>
                  <a:rPr lang="de-DE"/>
                  <a:t>Titel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ln>
                    <a:noFill/>
                  </a:ln>
                  <a:solidFill>
                    <a:schemeClr val="dk1"/>
                  </a:solidFill>
                  <a:latin typeface="Arial" panose="020B0604020202020204" pitchFamily="34" charset="0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ln>
                  <a:noFill/>
                </a:ln>
                <a:solidFill>
                  <a:schemeClr val="dk1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de-DE"/>
          </a:p>
        </c:txPr>
        <c:crossAx val="309287152"/>
        <c:crosses val="autoZero"/>
        <c:crossBetween val="between"/>
        <c:majorUnit val="0.1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 i="0" baseline="0">
          <a:ln>
            <a:noFill/>
          </a:ln>
          <a:solidFill>
            <a:schemeClr val="dk1"/>
          </a:solidFill>
          <a:latin typeface="Arial" panose="020B0604020202020204" pitchFamily="34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Sheet1!$A$8</c:f>
              <c:strCache>
                <c:ptCount val="1"/>
                <c:pt idx="0">
                  <c:v>PSS14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solidFill>
                <a:sysClr val="windowText" lastClr="000000"/>
              </a:solidFill>
            </a:ln>
            <a:effectLst>
              <a:innerShdw blurRad="114300">
                <a:schemeClr val="accent1"/>
              </a:inn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solidFill>
                  <a:sysClr val="windowText" lastClr="000000"/>
                </a:solidFill>
              </a:ln>
              <a:effectLst>
                <a:innerShdw blurRad="114300">
                  <a:schemeClr val="accent1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1-BCC6-4032-A21D-E32E5E17B8E3}"/>
              </c:ext>
            </c:extLst>
          </c:dPt>
          <c:errBars>
            <c:errBarType val="both"/>
            <c:errValType val="cust"/>
            <c:noEndCap val="0"/>
            <c:plus>
              <c:numLit>
                <c:ptCount val="0"/>
              </c:numLit>
            </c:plus>
            <c:minus>
              <c:numLit>
                <c:ptCount val="0"/>
              </c:numLit>
            </c:minus>
            <c:spPr>
              <a:noFill/>
              <a:ln w="9525">
                <a:solidFill>
                  <a:srgbClr val="FF0000"/>
                </a:solidFill>
                <a:round/>
              </a:ln>
              <a:effectLst/>
            </c:spPr>
          </c:errBars>
          <c:cat>
            <c:strRef>
              <c:f>Sheet1!$B$1:$P$1</c:f>
              <c:strCache>
                <c:ptCount val="15"/>
                <c:pt idx="0">
                  <c:v>t0 [lux]</c:v>
                </c:pt>
                <c:pt idx="2">
                  <c:v>-60</c:v>
                </c:pt>
                <c:pt idx="3">
                  <c:v>-50</c:v>
                </c:pt>
                <c:pt idx="4">
                  <c:v>-40</c:v>
                </c:pt>
                <c:pt idx="5">
                  <c:v>-30</c:v>
                </c:pt>
                <c:pt idx="6">
                  <c:v>-20</c:v>
                </c:pt>
                <c:pt idx="7">
                  <c:v>-10</c:v>
                </c:pt>
                <c:pt idx="8">
                  <c:v>0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</c:strCache>
            </c:strRef>
          </c:cat>
          <c:val>
            <c:numRef>
              <c:f>Sheet1!$B$8:$P$8</c:f>
              <c:numCache>
                <c:formatCode>General</c:formatCode>
                <c:ptCount val="15"/>
                <c:pt idx="0">
                  <c:v>-0.561961892314772</c:v>
                </c:pt>
                <c:pt idx="2">
                  <c:v>-0.71789771322282903</c:v>
                </c:pt>
                <c:pt idx="3">
                  <c:v>-0.83010222754999519</c:v>
                </c:pt>
                <c:pt idx="4">
                  <c:v>-0.86632365769875452</c:v>
                </c:pt>
                <c:pt idx="5">
                  <c:v>-0.76996987831735464</c:v>
                </c:pt>
                <c:pt idx="6">
                  <c:v>-0.69624677426756132</c:v>
                </c:pt>
                <c:pt idx="7">
                  <c:v>-0.62796779356948229</c:v>
                </c:pt>
                <c:pt idx="8">
                  <c:v>-0.58543379149068098</c:v>
                </c:pt>
                <c:pt idx="9">
                  <c:v>-0.55551786462442543</c:v>
                </c:pt>
                <c:pt idx="10">
                  <c:v>-0.50874410039212414</c:v>
                </c:pt>
                <c:pt idx="11">
                  <c:v>-0.46196291539073109</c:v>
                </c:pt>
                <c:pt idx="12">
                  <c:v>-0.42377920643017514</c:v>
                </c:pt>
                <c:pt idx="13">
                  <c:v>-0.40552925368552251</c:v>
                </c:pt>
                <c:pt idx="14">
                  <c:v>-0.39136931786565965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C6-4032-A21D-E32E5E17B8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6"/>
        <c:axId val="309287152"/>
        <c:axId val="309293384"/>
      </c:barChart>
      <c:catAx>
        <c:axId val="309287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1" i="0" u="none" strike="noStrike" kern="1200" baseline="0">
                    <a:ln>
                      <a:noFill/>
                    </a:ln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r>
                  <a:rPr lang="en-US"/>
                  <a:t>PSS14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1" i="0" u="none" strike="noStrike" kern="1200" baseline="0">
                  <a:ln>
                    <a:noFill/>
                  </a:ln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0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dk1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de-DE"/>
          </a:p>
        </c:txPr>
        <c:crossAx val="309293384"/>
        <c:crosses val="max"/>
        <c:auto val="1"/>
        <c:lblAlgn val="ctr"/>
        <c:lblOffset val="120"/>
        <c:noMultiLvlLbl val="0"/>
      </c:catAx>
      <c:valAx>
        <c:axId val="309293384"/>
        <c:scaling>
          <c:orientation val="maxMin"/>
          <c:max val="-0.30000000000000004"/>
          <c:min val="-0.94000000000000006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ln>
                      <a:noFill/>
                    </a:ln>
                    <a:solidFill>
                      <a:schemeClr val="dk1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r>
                  <a:rPr lang="de-DE"/>
                  <a:t>Titel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ln>
                    <a:noFill/>
                  </a:ln>
                  <a:solidFill>
                    <a:schemeClr val="dk1"/>
                  </a:solidFill>
                  <a:latin typeface="Arial" panose="020B0604020202020204" pitchFamily="34" charset="0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ln>
                  <a:noFill/>
                </a:ln>
                <a:solidFill>
                  <a:schemeClr val="dk1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de-DE"/>
          </a:p>
        </c:txPr>
        <c:crossAx val="309287152"/>
        <c:crosses val="autoZero"/>
        <c:crossBetween val="between"/>
        <c:majorUnit val="0.1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 i="0" baseline="0">
          <a:ln>
            <a:noFill/>
          </a:ln>
          <a:solidFill>
            <a:schemeClr val="dk1"/>
          </a:solidFill>
          <a:latin typeface="Arial" panose="020B0604020202020204" pitchFamily="34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50</xdr:row>
      <xdr:rowOff>9885</xdr:rowOff>
    </xdr:from>
    <xdr:to>
      <xdr:col>6</xdr:col>
      <xdr:colOff>35378</xdr:colOff>
      <xdr:row>62</xdr:row>
      <xdr:rowOff>100373</xdr:rowOff>
    </xdr:to>
    <xdr:graphicFrame macro="">
      <xdr:nvGraphicFramePr>
        <xdr:cNvPr id="22" name="Diagramm 21">
          <a:extLst>
            <a:ext uri="{FF2B5EF4-FFF2-40B4-BE49-F238E27FC236}">
              <a16:creationId xmlns:a16="http://schemas.microsoft.com/office/drawing/2014/main" id="{412055A2-C984-42F5-96B7-FF1D2EB111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405818</xdr:colOff>
      <xdr:row>50</xdr:row>
      <xdr:rowOff>182496</xdr:rowOff>
    </xdr:from>
    <xdr:to>
      <xdr:col>11</xdr:col>
      <xdr:colOff>480253</xdr:colOff>
      <xdr:row>62</xdr:row>
      <xdr:rowOff>142153</xdr:rowOff>
    </xdr:to>
    <xdr:grpSp>
      <xdr:nvGrpSpPr>
        <xdr:cNvPr id="10" name="Gruppieren 9">
          <a:extLst>
            <a:ext uri="{FF2B5EF4-FFF2-40B4-BE49-F238E27FC236}">
              <a16:creationId xmlns:a16="http://schemas.microsoft.com/office/drawing/2014/main" id="{270743C0-DBED-49F5-BB87-E54495BB6BD2}"/>
            </a:ext>
          </a:extLst>
        </xdr:cNvPr>
        <xdr:cNvGrpSpPr/>
      </xdr:nvGrpSpPr>
      <xdr:grpSpPr>
        <a:xfrm>
          <a:off x="4351889" y="9789139"/>
          <a:ext cx="3748364" cy="2245657"/>
          <a:chOff x="7240415" y="7216589"/>
          <a:chExt cx="4164064" cy="2245657"/>
        </a:xfrm>
      </xdr:grpSpPr>
      <xdr:graphicFrame macro="">
        <xdr:nvGraphicFramePr>
          <xdr:cNvPr id="24" name="Diagramm 23">
            <a:extLst>
              <a:ext uri="{FF2B5EF4-FFF2-40B4-BE49-F238E27FC236}">
                <a16:creationId xmlns:a16="http://schemas.microsoft.com/office/drawing/2014/main" id="{2C3D5BF3-250D-458B-B7BD-2EBD3BE50A5C}"/>
              </a:ext>
            </a:extLst>
          </xdr:cNvPr>
          <xdr:cNvGraphicFramePr/>
        </xdr:nvGraphicFramePr>
        <xdr:xfrm>
          <a:off x="7240415" y="7216589"/>
          <a:ext cx="4164064" cy="224565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mc:AlternateContent xmlns:mc="http://schemas.openxmlformats.org/markup-compatibility/2006" xmlns:a14="http://schemas.microsoft.com/office/drawing/2010/main">
        <mc:Choice Requires="a14">
          <xdr:sp macro="" textlink="">
            <xdr:nvSpPr>
              <xdr:cNvPr id="25" name="Textfeld 24">
                <a:extLst>
                  <a:ext uri="{FF2B5EF4-FFF2-40B4-BE49-F238E27FC236}">
                    <a16:creationId xmlns:a16="http://schemas.microsoft.com/office/drawing/2014/main" id="{0284DBC8-8311-40F8-856B-C81F8BF8690F}"/>
                  </a:ext>
                </a:extLst>
              </xdr:cNvPr>
              <xdr:cNvSpPr txBox="1"/>
            </xdr:nvSpPr>
            <xdr:spPr>
              <a:xfrm>
                <a:off x="7919259" y="8518403"/>
                <a:ext cx="681825" cy="489118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0" tIns="0" rIns="0" bIns="0" rtlCol="0" anchor="t">
                <a:noAutofit/>
              </a:bodyPr>
              <a:lstStyle/>
              <a:p>
                <a:pPr/>
                <a14:m>
                  <m:oMathPara xmlns:m="http://schemas.openxmlformats.org/officeDocument/2006/math">
                    <m:oMathParaPr>
                      <m:jc m:val="centerGroup"/>
                    </m:oMathParaPr>
                    <m:oMath xmlns:m="http://schemas.openxmlformats.org/officeDocument/2006/math">
                      <m:nary>
                        <m:naryPr>
                          <m:chr m:val="∑"/>
                          <m:ctrlPr>
                            <a:rPr lang="de-DE" sz="1100" i="1">
                              <a:latin typeface="Cambria Math" panose="02040503050406030204" pitchFamily="18" charset="0"/>
                            </a:rPr>
                          </m:ctrlPr>
                        </m:naryPr>
                        <m:sub>
                          <m:r>
                            <m:rPr>
                              <m:brk m:alnAt="23"/>
                            </m:rPr>
                            <a:rPr lang="en-AU" sz="1100" b="0" i="1">
                              <a:latin typeface="Cambria Math" panose="02040503050406030204" pitchFamily="18" charset="0"/>
                            </a:rPr>
                            <m:t>𝑙</m:t>
                          </m:r>
                          <m:r>
                            <a:rPr lang="de-DE" sz="1100" i="1">
                              <a:latin typeface="Cambria Math" panose="02040503050406030204" pitchFamily="18" charset="0"/>
                            </a:rPr>
                            <m:t>=</m:t>
                          </m:r>
                          <m:r>
                            <a:rPr lang="en-AU" sz="1100" b="0" i="1">
                              <a:latin typeface="Cambria Math" panose="02040503050406030204" pitchFamily="18" charset="0"/>
                            </a:rPr>
                            <m:t>0</m:t>
                          </m:r>
                        </m:sub>
                        <m:sup>
                          <m:r>
                            <a:rPr lang="en-AU" sz="1100" b="0" i="1">
                              <a:latin typeface="Cambria Math" panose="02040503050406030204" pitchFamily="18" charset="0"/>
                            </a:rPr>
                            <m:t>6</m:t>
                          </m:r>
                        </m:sup>
                        <m:e>
                          <m:f>
                            <m:fPr>
                              <m:ctrlPr>
                                <a:rPr lang="en-AU" sz="1100" b="0" i="1">
                                  <a:latin typeface="Cambria Math" panose="02040503050406030204" pitchFamily="18" charset="0"/>
                                </a:rPr>
                              </m:ctrlPr>
                            </m:fPr>
                            <m:num>
                              <m:r>
                                <a:rPr lang="en-AU" sz="1100" b="0" i="1">
                                  <a:latin typeface="Cambria Math" panose="02040503050406030204" pitchFamily="18" charset="0"/>
                                </a:rPr>
                                <m:t>1</m:t>
                              </m:r>
                            </m:num>
                            <m:den>
                              <m:r>
                                <a:rPr lang="en-AU" sz="1100" b="0" i="1">
                                  <a:latin typeface="Cambria Math" panose="02040503050406030204" pitchFamily="18" charset="0"/>
                                </a:rPr>
                                <m:t>7</m:t>
                              </m:r>
                            </m:den>
                          </m:f>
                          <m:r>
                            <a:rPr lang="en-AU" sz="1100" b="0" i="1">
                              <a:latin typeface="Cambria Math" panose="02040503050406030204" pitchFamily="18" charset="0"/>
                            </a:rPr>
                            <m:t>∗</m:t>
                          </m:r>
                          <m:sSub>
                            <m:sSubPr>
                              <m:ctrlPr>
                                <a:rPr lang="en-AU" sz="1100" b="0" i="1"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en-AU" sz="1100" b="0" i="1">
                                  <a:latin typeface="Cambria Math" panose="02040503050406030204" pitchFamily="18" charset="0"/>
                                </a:rPr>
                                <m:t>𝑡</m:t>
                              </m:r>
                            </m:e>
                            <m:sub>
                              <m:r>
                                <a:rPr lang="en-AU" sz="1100" b="0" i="1">
                                  <a:latin typeface="Cambria Math" panose="02040503050406030204" pitchFamily="18" charset="0"/>
                                </a:rPr>
                                <m:t>−</m:t>
                              </m:r>
                              <m:r>
                                <a:rPr lang="en-AU" sz="1100" b="0" i="1">
                                  <a:latin typeface="Cambria Math" panose="02040503050406030204" pitchFamily="18" charset="0"/>
                                </a:rPr>
                                <m:t>𝑙</m:t>
                              </m:r>
                            </m:sub>
                          </m:sSub>
                        </m:e>
                      </m:nary>
                    </m:oMath>
                  </m:oMathPara>
                </a14:m>
                <a:endParaRPr lang="de-DE" sz="1100"/>
              </a:p>
            </xdr:txBody>
          </xdr:sp>
        </mc:Choice>
        <mc:Fallback xmlns="">
          <xdr:sp macro="" textlink="">
            <xdr:nvSpPr>
              <xdr:cNvPr id="25" name="Textfeld 24">
                <a:extLst>
                  <a:ext uri="{FF2B5EF4-FFF2-40B4-BE49-F238E27FC236}">
                    <a16:creationId xmlns:a16="http://schemas.microsoft.com/office/drawing/2014/main" id="{0284DBC8-8311-40F8-856B-C81F8BF8690F}"/>
                  </a:ext>
                </a:extLst>
              </xdr:cNvPr>
              <xdr:cNvSpPr txBox="1"/>
            </xdr:nvSpPr>
            <xdr:spPr>
              <a:xfrm>
                <a:off x="7919259" y="8518403"/>
                <a:ext cx="681825" cy="489118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0" tIns="0" rIns="0" bIns="0" rtlCol="0" anchor="t">
                <a:noAutofit/>
              </a:bodyPr>
              <a:lstStyle/>
              <a:p>
                <a:pPr/>
                <a:r>
                  <a:rPr lang="de-DE" sz="1100" i="0">
                    <a:latin typeface="Cambria Math" panose="02040503050406030204" pitchFamily="18" charset="0"/>
                  </a:rPr>
                  <a:t>∑</a:t>
                </a:r>
                <a:r>
                  <a:rPr lang="en-AU" sz="1100" b="0" i="0">
                    <a:latin typeface="Cambria Math" panose="02040503050406030204" pitchFamily="18" charset="0"/>
                  </a:rPr>
                  <a:t>_</a:t>
                </a:r>
                <a:r>
                  <a:rPr lang="de-DE" sz="1100" b="0" i="0">
                    <a:latin typeface="Cambria Math" panose="02040503050406030204" pitchFamily="18" charset="0"/>
                  </a:rPr>
                  <a:t>(</a:t>
                </a:r>
                <a:r>
                  <a:rPr lang="en-AU" sz="1100" b="0" i="0">
                    <a:latin typeface="Cambria Math" panose="02040503050406030204" pitchFamily="18" charset="0"/>
                  </a:rPr>
                  <a:t>𝑙</a:t>
                </a:r>
                <a:r>
                  <a:rPr lang="de-DE" sz="1100" i="0">
                    <a:latin typeface="Cambria Math" panose="02040503050406030204" pitchFamily="18" charset="0"/>
                  </a:rPr>
                  <a:t>=</a:t>
                </a:r>
                <a:r>
                  <a:rPr lang="en-AU" sz="1100" b="0" i="0">
                    <a:latin typeface="Cambria Math" panose="02040503050406030204" pitchFamily="18" charset="0"/>
                  </a:rPr>
                  <a:t>0</a:t>
                </a:r>
                <a:r>
                  <a:rPr lang="de-DE" sz="1100" b="0" i="0">
                    <a:latin typeface="Cambria Math" panose="02040503050406030204" pitchFamily="18" charset="0"/>
                  </a:rPr>
                  <a:t>)</a:t>
                </a:r>
                <a:r>
                  <a:rPr lang="en-AU" sz="1100" b="0" i="0">
                    <a:latin typeface="Cambria Math" panose="02040503050406030204" pitchFamily="18" charset="0"/>
                  </a:rPr>
                  <a:t>^6▒〖1/7∗𝑡_(−𝑙) 〗</a:t>
                </a:r>
                <a:endParaRPr lang="de-DE" sz="1100"/>
              </a:p>
            </xdr:txBody>
          </xdr:sp>
        </mc:Fallback>
      </mc:AlternateContent>
      <mc:AlternateContent xmlns:mc="http://schemas.openxmlformats.org/markup-compatibility/2006" xmlns:a14="http://schemas.microsoft.com/office/drawing/2010/main">
        <mc:Choice Requires="a14">
          <xdr:sp macro="" textlink="">
            <xdr:nvSpPr>
              <xdr:cNvPr id="26" name="Textfeld 25">
                <a:extLst>
                  <a:ext uri="{FF2B5EF4-FFF2-40B4-BE49-F238E27FC236}">
                    <a16:creationId xmlns:a16="http://schemas.microsoft.com/office/drawing/2014/main" id="{2F70B623-56BE-440F-95E9-6571C096FBE1}"/>
                  </a:ext>
                </a:extLst>
              </xdr:cNvPr>
              <xdr:cNvSpPr txBox="1"/>
            </xdr:nvSpPr>
            <xdr:spPr>
              <a:xfrm>
                <a:off x="9027405" y="8504888"/>
                <a:ext cx="846856" cy="516148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0" tIns="0" rIns="0" bIns="0" rtlCol="0" anchor="t">
                <a:noAutofit/>
              </a:bodyPr>
              <a:lstStyle/>
              <a:p>
                <a:pPr/>
                <a14:m>
                  <m:oMathPara xmlns:m="http://schemas.openxmlformats.org/officeDocument/2006/math">
                    <m:oMathParaPr>
                      <m:jc m:val="centerGroup"/>
                    </m:oMathParaPr>
                    <m:oMath xmlns:m="http://schemas.openxmlformats.org/officeDocument/2006/math">
                      <m:nary>
                        <m:naryPr>
                          <m:chr m:val="∑"/>
                          <m:ctrlPr>
                            <a:rPr lang="de-DE" sz="1100" i="1">
                              <a:latin typeface="Cambria Math" panose="02040503050406030204" pitchFamily="18" charset="0"/>
                            </a:rPr>
                          </m:ctrlPr>
                        </m:naryPr>
                        <m:sub>
                          <m:r>
                            <m:rPr>
                              <m:brk m:alnAt="23"/>
                            </m:rPr>
                            <a:rPr lang="en-AU" sz="1100" b="0" i="1">
                              <a:latin typeface="Cambria Math" panose="02040503050406030204" pitchFamily="18" charset="0"/>
                            </a:rPr>
                            <m:t>𝑙</m:t>
                          </m:r>
                          <m:r>
                            <a:rPr lang="de-DE" sz="1100" i="1">
                              <a:latin typeface="Cambria Math" panose="02040503050406030204" pitchFamily="18" charset="0"/>
                            </a:rPr>
                            <m:t>=</m:t>
                          </m:r>
                          <m:r>
                            <a:rPr lang="en-AU" sz="1100" b="0" i="1">
                              <a:latin typeface="Cambria Math" panose="02040503050406030204" pitchFamily="18" charset="0"/>
                            </a:rPr>
                            <m:t>0</m:t>
                          </m:r>
                        </m:sub>
                        <m:sup>
                          <m:r>
                            <a:rPr lang="en-AU" sz="1100" b="0" i="1">
                              <a:latin typeface="Cambria Math" panose="02040503050406030204" pitchFamily="18" charset="0"/>
                            </a:rPr>
                            <m:t>6</m:t>
                          </m:r>
                        </m:sup>
                        <m:e>
                          <m:sSup>
                            <m:sSupPr>
                              <m:ctrlPr>
                                <a:rPr lang="en-AU" sz="1100" b="0" i="1">
                                  <a:latin typeface="Cambria Math" panose="02040503050406030204" pitchFamily="18" charset="0"/>
                                </a:rPr>
                              </m:ctrlPr>
                            </m:sSupPr>
                            <m:e>
                              <m:r>
                                <a:rPr lang="en-AU" sz="1100" b="0" i="1">
                                  <a:latin typeface="Cambria Math" panose="02040503050406030204" pitchFamily="18" charset="0"/>
                                </a:rPr>
                                <m:t>0.5</m:t>
                              </m:r>
                            </m:e>
                            <m:sup>
                              <m:r>
                                <a:rPr lang="en-AU" sz="1100" b="0" i="1">
                                  <a:latin typeface="Cambria Math" panose="02040503050406030204" pitchFamily="18" charset="0"/>
                                </a:rPr>
                                <m:t>𝑙</m:t>
                              </m:r>
                            </m:sup>
                          </m:sSup>
                          <m:sSub>
                            <m:sSubPr>
                              <m:ctrlPr>
                                <a:rPr lang="en-AU" sz="1100" b="0" i="1"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en-AU" sz="1100" b="0" i="1">
                                  <a:latin typeface="Cambria Math" panose="02040503050406030204" pitchFamily="18" charset="0"/>
                                </a:rPr>
                                <m:t>∗</m:t>
                              </m:r>
                              <m:r>
                                <a:rPr lang="en-AU" sz="1100" b="0" i="1">
                                  <a:latin typeface="Cambria Math" panose="02040503050406030204" pitchFamily="18" charset="0"/>
                                </a:rPr>
                                <m:t>𝑡</m:t>
                              </m:r>
                            </m:e>
                            <m:sub>
                              <m:r>
                                <a:rPr lang="en-AU" sz="1100" b="0" i="1">
                                  <a:latin typeface="Cambria Math" panose="02040503050406030204" pitchFamily="18" charset="0"/>
                                </a:rPr>
                                <m:t>−</m:t>
                              </m:r>
                              <m:r>
                                <a:rPr lang="en-AU" sz="1100" b="0" i="1">
                                  <a:latin typeface="Cambria Math" panose="02040503050406030204" pitchFamily="18" charset="0"/>
                                </a:rPr>
                                <m:t>𝑙</m:t>
                              </m:r>
                            </m:sub>
                          </m:sSub>
                        </m:e>
                      </m:nary>
                    </m:oMath>
                  </m:oMathPara>
                </a14:m>
                <a:endParaRPr lang="de-DE" sz="1100"/>
              </a:p>
            </xdr:txBody>
          </xdr:sp>
        </mc:Choice>
        <mc:Fallback xmlns="">
          <xdr:sp macro="" textlink="">
            <xdr:nvSpPr>
              <xdr:cNvPr id="26" name="Textfeld 25">
                <a:extLst>
                  <a:ext uri="{FF2B5EF4-FFF2-40B4-BE49-F238E27FC236}">
                    <a16:creationId xmlns:a16="http://schemas.microsoft.com/office/drawing/2014/main" id="{2F70B623-56BE-440F-95E9-6571C096FBE1}"/>
                  </a:ext>
                </a:extLst>
              </xdr:cNvPr>
              <xdr:cNvSpPr txBox="1"/>
            </xdr:nvSpPr>
            <xdr:spPr>
              <a:xfrm>
                <a:off x="9027405" y="8504888"/>
                <a:ext cx="846856" cy="516148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0" tIns="0" rIns="0" bIns="0" rtlCol="0" anchor="t">
                <a:noAutofit/>
              </a:bodyPr>
              <a:lstStyle/>
              <a:p>
                <a:pPr/>
                <a:r>
                  <a:rPr lang="de-DE" sz="1100" i="0">
                    <a:latin typeface="Cambria Math" panose="02040503050406030204" pitchFamily="18" charset="0"/>
                  </a:rPr>
                  <a:t>∑</a:t>
                </a:r>
                <a:r>
                  <a:rPr lang="en-AU" sz="1100" b="0" i="0">
                    <a:latin typeface="Cambria Math" panose="02040503050406030204" pitchFamily="18" charset="0"/>
                  </a:rPr>
                  <a:t>_</a:t>
                </a:r>
                <a:r>
                  <a:rPr lang="de-DE" sz="1100" b="0" i="0">
                    <a:latin typeface="Cambria Math" panose="02040503050406030204" pitchFamily="18" charset="0"/>
                  </a:rPr>
                  <a:t>(</a:t>
                </a:r>
                <a:r>
                  <a:rPr lang="en-AU" sz="1100" b="0" i="0">
                    <a:latin typeface="Cambria Math" panose="02040503050406030204" pitchFamily="18" charset="0"/>
                  </a:rPr>
                  <a:t>𝑙</a:t>
                </a:r>
                <a:r>
                  <a:rPr lang="de-DE" sz="1100" i="0">
                    <a:latin typeface="Cambria Math" panose="02040503050406030204" pitchFamily="18" charset="0"/>
                  </a:rPr>
                  <a:t>=</a:t>
                </a:r>
                <a:r>
                  <a:rPr lang="en-AU" sz="1100" b="0" i="0">
                    <a:latin typeface="Cambria Math" panose="02040503050406030204" pitchFamily="18" charset="0"/>
                  </a:rPr>
                  <a:t>0</a:t>
                </a:r>
                <a:r>
                  <a:rPr lang="de-DE" sz="1100" b="0" i="0">
                    <a:latin typeface="Cambria Math" panose="02040503050406030204" pitchFamily="18" charset="0"/>
                  </a:rPr>
                  <a:t>)</a:t>
                </a:r>
                <a:r>
                  <a:rPr lang="en-AU" sz="1100" b="0" i="0">
                    <a:latin typeface="Cambria Math" panose="02040503050406030204" pitchFamily="18" charset="0"/>
                  </a:rPr>
                  <a:t>^6▒〖〖0.5〗^𝑙 〖∗𝑡〗_(−𝑙) 〗</a:t>
                </a:r>
                <a:endParaRPr lang="de-DE" sz="1100"/>
              </a:p>
            </xdr:txBody>
          </xdr:sp>
        </mc:Fallback>
      </mc:AlternateContent>
      <mc:AlternateContent xmlns:mc="http://schemas.openxmlformats.org/markup-compatibility/2006" xmlns:a14="http://schemas.microsoft.com/office/drawing/2010/main">
        <mc:Choice Requires="a14">
          <xdr:sp macro="" textlink="">
            <xdr:nvSpPr>
              <xdr:cNvPr id="27" name="Textfeld 26">
                <a:extLst>
                  <a:ext uri="{FF2B5EF4-FFF2-40B4-BE49-F238E27FC236}">
                    <a16:creationId xmlns:a16="http://schemas.microsoft.com/office/drawing/2014/main" id="{5770B856-C1DD-4995-807A-C8F76907CDC7}"/>
                  </a:ext>
                </a:extLst>
              </xdr:cNvPr>
              <xdr:cNvSpPr txBox="1"/>
            </xdr:nvSpPr>
            <xdr:spPr>
              <a:xfrm>
                <a:off x="10286022" y="8493288"/>
                <a:ext cx="730393" cy="539348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0" tIns="0" rIns="0" bIns="0" rtlCol="0" anchor="t">
                <a:noAutofit/>
              </a:bodyPr>
              <a:lstStyle/>
              <a:p>
                <a:pPr/>
                <a14:m>
                  <m:oMathPara xmlns:m="http://schemas.openxmlformats.org/officeDocument/2006/math">
                    <m:oMathParaPr>
                      <m:jc m:val="centerGroup"/>
                    </m:oMathParaPr>
                    <m:oMath xmlns:m="http://schemas.openxmlformats.org/officeDocument/2006/math">
                      <m:nary>
                        <m:naryPr>
                          <m:chr m:val="∑"/>
                          <m:ctrlPr>
                            <a:rPr lang="de-DE" sz="1100" i="1">
                              <a:latin typeface="Cambria Math" panose="02040503050406030204" pitchFamily="18" charset="0"/>
                            </a:rPr>
                          </m:ctrlPr>
                        </m:naryPr>
                        <m:sub>
                          <m:r>
                            <m:rPr>
                              <m:brk m:alnAt="23"/>
                            </m:rPr>
                            <a:rPr lang="en-AU" sz="1100" b="0" i="1">
                              <a:latin typeface="Cambria Math" panose="02040503050406030204" pitchFamily="18" charset="0"/>
                            </a:rPr>
                            <m:t>𝑙</m:t>
                          </m:r>
                          <m:r>
                            <a:rPr lang="de-DE" sz="1100" i="1">
                              <a:latin typeface="Cambria Math" panose="02040503050406030204" pitchFamily="18" charset="0"/>
                            </a:rPr>
                            <m:t>=</m:t>
                          </m:r>
                          <m:r>
                            <a:rPr lang="en-AU" sz="1100" b="0" i="1">
                              <a:latin typeface="Cambria Math" panose="02040503050406030204" pitchFamily="18" charset="0"/>
                            </a:rPr>
                            <m:t>0</m:t>
                          </m:r>
                        </m:sub>
                        <m:sup>
                          <m:r>
                            <a:rPr lang="en-AU" sz="1100" b="0" i="1">
                              <a:latin typeface="Cambria Math" panose="02040503050406030204" pitchFamily="18" charset="0"/>
                            </a:rPr>
                            <m:t>6</m:t>
                          </m:r>
                        </m:sup>
                        <m:e>
                          <m:sSup>
                            <m:sSupPr>
                              <m:ctrlPr>
                                <a:rPr lang="en-AU" sz="1100" b="0" i="1">
                                  <a:latin typeface="Cambria Math" panose="02040503050406030204" pitchFamily="18" charset="0"/>
                                </a:rPr>
                              </m:ctrlPr>
                            </m:sSupPr>
                            <m:e>
                              <m:r>
                                <a:rPr lang="en-AU" sz="1100" b="0" i="1">
                                  <a:latin typeface="Cambria Math" panose="02040503050406030204" pitchFamily="18" charset="0"/>
                                </a:rPr>
                                <m:t>2</m:t>
                              </m:r>
                            </m:e>
                            <m:sup>
                              <m:r>
                                <a:rPr lang="en-AU" sz="1100" b="0" i="1">
                                  <a:latin typeface="Cambria Math" panose="02040503050406030204" pitchFamily="18" charset="0"/>
                                </a:rPr>
                                <m:t>𝑙</m:t>
                              </m:r>
                            </m:sup>
                          </m:sSup>
                          <m:sSub>
                            <m:sSubPr>
                              <m:ctrlPr>
                                <a:rPr lang="en-AU" sz="1100" b="0" i="1"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en-AU" sz="1100" b="0" i="1">
                                  <a:latin typeface="Cambria Math" panose="02040503050406030204" pitchFamily="18" charset="0"/>
                                </a:rPr>
                                <m:t>∗</m:t>
                              </m:r>
                              <m:r>
                                <a:rPr lang="en-AU" sz="1100" b="0" i="1">
                                  <a:latin typeface="Cambria Math" panose="02040503050406030204" pitchFamily="18" charset="0"/>
                                </a:rPr>
                                <m:t>𝑡</m:t>
                              </m:r>
                            </m:e>
                            <m:sub>
                              <m:r>
                                <a:rPr lang="en-AU" sz="1100" b="0" i="1">
                                  <a:latin typeface="Cambria Math" panose="02040503050406030204" pitchFamily="18" charset="0"/>
                                </a:rPr>
                                <m:t>−</m:t>
                              </m:r>
                              <m:r>
                                <a:rPr lang="en-AU" sz="1100" b="0" i="1">
                                  <a:latin typeface="Cambria Math" panose="02040503050406030204" pitchFamily="18" charset="0"/>
                                </a:rPr>
                                <m:t>𝑙</m:t>
                              </m:r>
                            </m:sub>
                          </m:sSub>
                        </m:e>
                      </m:nary>
                    </m:oMath>
                  </m:oMathPara>
                </a14:m>
                <a:endParaRPr lang="de-DE" sz="1100"/>
              </a:p>
            </xdr:txBody>
          </xdr:sp>
        </mc:Choice>
        <mc:Fallback xmlns="">
          <xdr:sp macro="" textlink="">
            <xdr:nvSpPr>
              <xdr:cNvPr id="27" name="Textfeld 26">
                <a:extLst>
                  <a:ext uri="{FF2B5EF4-FFF2-40B4-BE49-F238E27FC236}">
                    <a16:creationId xmlns:a16="http://schemas.microsoft.com/office/drawing/2014/main" id="{5770B856-C1DD-4995-807A-C8F76907CDC7}"/>
                  </a:ext>
                </a:extLst>
              </xdr:cNvPr>
              <xdr:cNvSpPr txBox="1"/>
            </xdr:nvSpPr>
            <xdr:spPr>
              <a:xfrm>
                <a:off x="10286022" y="8493288"/>
                <a:ext cx="730393" cy="539348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0" tIns="0" rIns="0" bIns="0" rtlCol="0" anchor="t">
                <a:noAutofit/>
              </a:bodyPr>
              <a:lstStyle/>
              <a:p>
                <a:pPr/>
                <a:r>
                  <a:rPr lang="de-DE" sz="1100" i="0">
                    <a:latin typeface="Cambria Math" panose="02040503050406030204" pitchFamily="18" charset="0"/>
                  </a:rPr>
                  <a:t>∑</a:t>
                </a:r>
                <a:r>
                  <a:rPr lang="en-AU" sz="1100" b="0" i="0">
                    <a:latin typeface="Cambria Math" panose="02040503050406030204" pitchFamily="18" charset="0"/>
                  </a:rPr>
                  <a:t>_</a:t>
                </a:r>
                <a:r>
                  <a:rPr lang="de-DE" sz="1100" b="0" i="0">
                    <a:latin typeface="Cambria Math" panose="02040503050406030204" pitchFamily="18" charset="0"/>
                  </a:rPr>
                  <a:t>(</a:t>
                </a:r>
                <a:r>
                  <a:rPr lang="en-AU" sz="1100" b="0" i="0">
                    <a:latin typeface="Cambria Math" panose="02040503050406030204" pitchFamily="18" charset="0"/>
                  </a:rPr>
                  <a:t>𝑙</a:t>
                </a:r>
                <a:r>
                  <a:rPr lang="de-DE" sz="1100" i="0">
                    <a:latin typeface="Cambria Math" panose="02040503050406030204" pitchFamily="18" charset="0"/>
                  </a:rPr>
                  <a:t>=</a:t>
                </a:r>
                <a:r>
                  <a:rPr lang="en-AU" sz="1100" b="0" i="0">
                    <a:latin typeface="Cambria Math" panose="02040503050406030204" pitchFamily="18" charset="0"/>
                  </a:rPr>
                  <a:t>0</a:t>
                </a:r>
                <a:r>
                  <a:rPr lang="de-DE" sz="1100" b="0" i="0">
                    <a:latin typeface="Cambria Math" panose="02040503050406030204" pitchFamily="18" charset="0"/>
                  </a:rPr>
                  <a:t>)</a:t>
                </a:r>
                <a:r>
                  <a:rPr lang="en-AU" sz="1100" b="0" i="0">
                    <a:latin typeface="Cambria Math" panose="02040503050406030204" pitchFamily="18" charset="0"/>
                  </a:rPr>
                  <a:t>^6▒〖2^𝑙 〖∗𝑡〗_(−𝑙) 〗</a:t>
                </a:r>
                <a:endParaRPr lang="de-DE" sz="1100"/>
              </a:p>
            </xdr:txBody>
          </xdr:sp>
        </mc:Fallback>
      </mc:AlternateContent>
    </xdr:grpSp>
    <xdr:clientData/>
  </xdr:twoCellAnchor>
  <xdr:twoCellAnchor>
    <xdr:from>
      <xdr:col>0</xdr:col>
      <xdr:colOff>112059</xdr:colOff>
      <xdr:row>65</xdr:row>
      <xdr:rowOff>174812</xdr:rowOff>
    </xdr:from>
    <xdr:to>
      <xdr:col>7</xdr:col>
      <xdr:colOff>462243</xdr:colOff>
      <xdr:row>80</xdr:row>
      <xdr:rowOff>60512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60A25E85-C4F4-4FAE-9420-EF01C6A458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484654</xdr:colOff>
      <xdr:row>65</xdr:row>
      <xdr:rowOff>186018</xdr:rowOff>
    </xdr:from>
    <xdr:to>
      <xdr:col>15</xdr:col>
      <xdr:colOff>215713</xdr:colOff>
      <xdr:row>80</xdr:row>
      <xdr:rowOff>71718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3368ED37-A005-4B00-9B06-EE8C6BC68C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428625</xdr:colOff>
      <xdr:row>66</xdr:row>
      <xdr:rowOff>81642</xdr:rowOff>
    </xdr:from>
    <xdr:to>
      <xdr:col>22</xdr:col>
      <xdr:colOff>122465</xdr:colOff>
      <xdr:row>80</xdr:row>
      <xdr:rowOff>127745</xdr:rowOff>
    </xdr:to>
    <xdr:graphicFrame macro="">
      <xdr:nvGraphicFramePr>
        <xdr:cNvPr id="14" name="Diagramm 13">
          <a:extLst>
            <a:ext uri="{FF2B5EF4-FFF2-40B4-BE49-F238E27FC236}">
              <a16:creationId xmlns:a16="http://schemas.microsoft.com/office/drawing/2014/main" id="{8C9673C5-BF75-4E78-9C1A-378D21728D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80</xdr:row>
      <xdr:rowOff>162486</xdr:rowOff>
    </xdr:from>
    <xdr:to>
      <xdr:col>7</xdr:col>
      <xdr:colOff>350184</xdr:colOff>
      <xdr:row>95</xdr:row>
      <xdr:rowOff>48186</xdr:rowOff>
    </xdr:to>
    <xdr:graphicFrame macro="">
      <xdr:nvGraphicFramePr>
        <xdr:cNvPr id="21" name="Diagramm 20">
          <a:extLst>
            <a:ext uri="{FF2B5EF4-FFF2-40B4-BE49-F238E27FC236}">
              <a16:creationId xmlns:a16="http://schemas.microsoft.com/office/drawing/2014/main" id="{5E7FC0C9-047A-4C2D-88FF-04DAC1B888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518272</xdr:colOff>
      <xdr:row>80</xdr:row>
      <xdr:rowOff>151279</xdr:rowOff>
    </xdr:from>
    <xdr:to>
      <xdr:col>15</xdr:col>
      <xdr:colOff>249331</xdr:colOff>
      <xdr:row>95</xdr:row>
      <xdr:rowOff>36979</xdr:rowOff>
    </xdr:to>
    <xdr:graphicFrame macro="">
      <xdr:nvGraphicFramePr>
        <xdr:cNvPr id="23" name="Diagramm 22">
          <a:extLst>
            <a:ext uri="{FF2B5EF4-FFF2-40B4-BE49-F238E27FC236}">
              <a16:creationId xmlns:a16="http://schemas.microsoft.com/office/drawing/2014/main" id="{2D12CB1B-B124-428B-92C0-D43FB234CB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484655</xdr:colOff>
      <xdr:row>81</xdr:row>
      <xdr:rowOff>72838</xdr:rowOff>
    </xdr:from>
    <xdr:to>
      <xdr:col>23</xdr:col>
      <xdr:colOff>215713</xdr:colOff>
      <xdr:row>95</xdr:row>
      <xdr:rowOff>149038</xdr:rowOff>
    </xdr:to>
    <xdr:graphicFrame macro="">
      <xdr:nvGraphicFramePr>
        <xdr:cNvPr id="29" name="Diagramm 28">
          <a:extLst>
            <a:ext uri="{FF2B5EF4-FFF2-40B4-BE49-F238E27FC236}">
              <a16:creationId xmlns:a16="http://schemas.microsoft.com/office/drawing/2014/main" id="{FE32623B-0332-4A94-8D75-F258C91FE1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22412</xdr:colOff>
      <xdr:row>95</xdr:row>
      <xdr:rowOff>128868</xdr:rowOff>
    </xdr:from>
    <xdr:to>
      <xdr:col>7</xdr:col>
      <xdr:colOff>372596</xdr:colOff>
      <xdr:row>110</xdr:row>
      <xdr:rowOff>14568</xdr:rowOff>
    </xdr:to>
    <xdr:graphicFrame macro="">
      <xdr:nvGraphicFramePr>
        <xdr:cNvPr id="30" name="Diagramm 29">
          <a:extLst>
            <a:ext uri="{FF2B5EF4-FFF2-40B4-BE49-F238E27FC236}">
              <a16:creationId xmlns:a16="http://schemas.microsoft.com/office/drawing/2014/main" id="{A6072097-82AD-404F-B752-B359F85985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30</xdr:row>
      <xdr:rowOff>0</xdr:rowOff>
    </xdr:from>
    <xdr:to>
      <xdr:col>6</xdr:col>
      <xdr:colOff>35378</xdr:colOff>
      <xdr:row>42</xdr:row>
      <xdr:rowOff>90488</xdr:rowOff>
    </xdr:to>
    <xdr:graphicFrame macro="">
      <xdr:nvGraphicFramePr>
        <xdr:cNvPr id="28" name="Diagramm 27">
          <a:extLst>
            <a:ext uri="{FF2B5EF4-FFF2-40B4-BE49-F238E27FC236}">
              <a16:creationId xmlns:a16="http://schemas.microsoft.com/office/drawing/2014/main" id="{8754DD6E-CDC7-426E-A029-7ABCCC8B2B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557893</xdr:colOff>
      <xdr:row>30</xdr:row>
      <xdr:rowOff>54431</xdr:rowOff>
    </xdr:from>
    <xdr:to>
      <xdr:col>12</xdr:col>
      <xdr:colOff>20007</xdr:colOff>
      <xdr:row>42</xdr:row>
      <xdr:rowOff>14088</xdr:rowOff>
    </xdr:to>
    <xdr:grpSp>
      <xdr:nvGrpSpPr>
        <xdr:cNvPr id="31" name="Gruppieren 30">
          <a:extLst>
            <a:ext uri="{FF2B5EF4-FFF2-40B4-BE49-F238E27FC236}">
              <a16:creationId xmlns:a16="http://schemas.microsoft.com/office/drawing/2014/main" id="{607C79C6-EDAE-461E-B397-3156F6464D03}"/>
            </a:ext>
          </a:extLst>
        </xdr:cNvPr>
        <xdr:cNvGrpSpPr/>
      </xdr:nvGrpSpPr>
      <xdr:grpSpPr>
        <a:xfrm>
          <a:off x="4503964" y="5851074"/>
          <a:ext cx="3748364" cy="2245657"/>
          <a:chOff x="7240415" y="7216589"/>
          <a:chExt cx="4164064" cy="2245657"/>
        </a:xfrm>
      </xdr:grpSpPr>
      <xdr:graphicFrame macro="">
        <xdr:nvGraphicFramePr>
          <xdr:cNvPr id="32" name="Diagramm 31">
            <a:extLst>
              <a:ext uri="{FF2B5EF4-FFF2-40B4-BE49-F238E27FC236}">
                <a16:creationId xmlns:a16="http://schemas.microsoft.com/office/drawing/2014/main" id="{77087B09-862F-4C89-ADCE-378A62AC4C5F}"/>
              </a:ext>
            </a:extLst>
          </xdr:cNvPr>
          <xdr:cNvGraphicFramePr/>
        </xdr:nvGraphicFramePr>
        <xdr:xfrm>
          <a:off x="7240415" y="7216589"/>
          <a:ext cx="4164064" cy="224565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1"/>
          </a:graphicData>
        </a:graphic>
      </xdr:graphicFrame>
      <mc:AlternateContent xmlns:mc="http://schemas.openxmlformats.org/markup-compatibility/2006" xmlns:a14="http://schemas.microsoft.com/office/drawing/2010/main">
        <mc:Choice Requires="a14">
          <xdr:sp macro="" textlink="">
            <xdr:nvSpPr>
              <xdr:cNvPr id="33" name="Textfeld 32">
                <a:extLst>
                  <a:ext uri="{FF2B5EF4-FFF2-40B4-BE49-F238E27FC236}">
                    <a16:creationId xmlns:a16="http://schemas.microsoft.com/office/drawing/2014/main" id="{35E1D22D-60FD-4F18-8526-F5C424962C13}"/>
                  </a:ext>
                </a:extLst>
              </xdr:cNvPr>
              <xdr:cNvSpPr txBox="1"/>
            </xdr:nvSpPr>
            <xdr:spPr>
              <a:xfrm>
                <a:off x="7919259" y="8518403"/>
                <a:ext cx="681825" cy="489118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0" tIns="0" rIns="0" bIns="0" rtlCol="0" anchor="t">
                <a:noAutofit/>
              </a:bodyPr>
              <a:lstStyle/>
              <a:p>
                <a:pPr/>
                <a14:m>
                  <m:oMathPara xmlns:m="http://schemas.openxmlformats.org/officeDocument/2006/math">
                    <m:oMathParaPr>
                      <m:jc m:val="centerGroup"/>
                    </m:oMathParaPr>
                    <m:oMath xmlns:m="http://schemas.openxmlformats.org/officeDocument/2006/math">
                      <m:nary>
                        <m:naryPr>
                          <m:chr m:val="∑"/>
                          <m:ctrlPr>
                            <a:rPr lang="de-DE" sz="1100" i="1">
                              <a:latin typeface="Cambria Math" panose="02040503050406030204" pitchFamily="18" charset="0"/>
                            </a:rPr>
                          </m:ctrlPr>
                        </m:naryPr>
                        <m:sub>
                          <m:r>
                            <m:rPr>
                              <m:brk m:alnAt="23"/>
                            </m:rPr>
                            <a:rPr lang="en-AU" sz="1100" b="0" i="1">
                              <a:latin typeface="Cambria Math" panose="02040503050406030204" pitchFamily="18" charset="0"/>
                            </a:rPr>
                            <m:t>𝑙</m:t>
                          </m:r>
                          <m:r>
                            <a:rPr lang="de-DE" sz="1100" i="1">
                              <a:latin typeface="Cambria Math" panose="02040503050406030204" pitchFamily="18" charset="0"/>
                            </a:rPr>
                            <m:t>=</m:t>
                          </m:r>
                          <m:r>
                            <a:rPr lang="en-AU" sz="1100" b="0" i="1">
                              <a:latin typeface="Cambria Math" panose="02040503050406030204" pitchFamily="18" charset="0"/>
                            </a:rPr>
                            <m:t>0</m:t>
                          </m:r>
                        </m:sub>
                        <m:sup>
                          <m:r>
                            <a:rPr lang="en-AU" sz="1100" b="0" i="1">
                              <a:latin typeface="Cambria Math" panose="02040503050406030204" pitchFamily="18" charset="0"/>
                            </a:rPr>
                            <m:t>6</m:t>
                          </m:r>
                        </m:sup>
                        <m:e>
                          <m:f>
                            <m:fPr>
                              <m:ctrlPr>
                                <a:rPr lang="en-AU" sz="1100" b="0" i="1">
                                  <a:latin typeface="Cambria Math" panose="02040503050406030204" pitchFamily="18" charset="0"/>
                                </a:rPr>
                              </m:ctrlPr>
                            </m:fPr>
                            <m:num>
                              <m:r>
                                <a:rPr lang="en-AU" sz="1100" b="0" i="1">
                                  <a:latin typeface="Cambria Math" panose="02040503050406030204" pitchFamily="18" charset="0"/>
                                </a:rPr>
                                <m:t>1</m:t>
                              </m:r>
                            </m:num>
                            <m:den>
                              <m:r>
                                <a:rPr lang="en-AU" sz="1100" b="0" i="1">
                                  <a:latin typeface="Cambria Math" panose="02040503050406030204" pitchFamily="18" charset="0"/>
                                </a:rPr>
                                <m:t>7</m:t>
                              </m:r>
                            </m:den>
                          </m:f>
                          <m:r>
                            <a:rPr lang="en-AU" sz="1100" b="0" i="1">
                              <a:latin typeface="Cambria Math" panose="02040503050406030204" pitchFamily="18" charset="0"/>
                            </a:rPr>
                            <m:t>∗</m:t>
                          </m:r>
                          <m:sSub>
                            <m:sSubPr>
                              <m:ctrlPr>
                                <a:rPr lang="en-AU" sz="1100" b="0" i="1"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en-AU" sz="1100" b="0" i="1">
                                  <a:latin typeface="Cambria Math" panose="02040503050406030204" pitchFamily="18" charset="0"/>
                                </a:rPr>
                                <m:t>𝑡</m:t>
                              </m:r>
                            </m:e>
                            <m:sub>
                              <m:r>
                                <a:rPr lang="en-AU" sz="1100" b="0" i="1">
                                  <a:latin typeface="Cambria Math" panose="02040503050406030204" pitchFamily="18" charset="0"/>
                                </a:rPr>
                                <m:t>−</m:t>
                              </m:r>
                              <m:r>
                                <a:rPr lang="en-AU" sz="1100" b="0" i="1">
                                  <a:latin typeface="Cambria Math" panose="02040503050406030204" pitchFamily="18" charset="0"/>
                                </a:rPr>
                                <m:t>𝑙</m:t>
                              </m:r>
                            </m:sub>
                          </m:sSub>
                        </m:e>
                      </m:nary>
                    </m:oMath>
                  </m:oMathPara>
                </a14:m>
                <a:endParaRPr lang="de-DE" sz="1100"/>
              </a:p>
            </xdr:txBody>
          </xdr:sp>
        </mc:Choice>
        <mc:Fallback xmlns="">
          <xdr:sp macro="" textlink="">
            <xdr:nvSpPr>
              <xdr:cNvPr id="33" name="Textfeld 32">
                <a:extLst>
                  <a:ext uri="{FF2B5EF4-FFF2-40B4-BE49-F238E27FC236}">
                    <a16:creationId xmlns:a16="http://schemas.microsoft.com/office/drawing/2014/main" id="{35E1D22D-60FD-4F18-8526-F5C424962C13}"/>
                  </a:ext>
                </a:extLst>
              </xdr:cNvPr>
              <xdr:cNvSpPr txBox="1"/>
            </xdr:nvSpPr>
            <xdr:spPr>
              <a:xfrm>
                <a:off x="7919259" y="8518403"/>
                <a:ext cx="681825" cy="489118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0" tIns="0" rIns="0" bIns="0" rtlCol="0" anchor="t">
                <a:noAutofit/>
              </a:bodyPr>
              <a:lstStyle/>
              <a:p>
                <a:pPr/>
                <a:r>
                  <a:rPr lang="de-DE" sz="1100" i="0">
                    <a:latin typeface="Cambria Math" panose="02040503050406030204" pitchFamily="18" charset="0"/>
                  </a:rPr>
                  <a:t>∑</a:t>
                </a:r>
                <a:r>
                  <a:rPr lang="en-AU" sz="1100" b="0" i="0">
                    <a:latin typeface="Cambria Math" panose="02040503050406030204" pitchFamily="18" charset="0"/>
                  </a:rPr>
                  <a:t>_</a:t>
                </a:r>
                <a:r>
                  <a:rPr lang="de-DE" sz="1100" b="0" i="0">
                    <a:latin typeface="Cambria Math" panose="02040503050406030204" pitchFamily="18" charset="0"/>
                  </a:rPr>
                  <a:t>(</a:t>
                </a:r>
                <a:r>
                  <a:rPr lang="en-AU" sz="1100" b="0" i="0">
                    <a:latin typeface="Cambria Math" panose="02040503050406030204" pitchFamily="18" charset="0"/>
                  </a:rPr>
                  <a:t>𝑙</a:t>
                </a:r>
                <a:r>
                  <a:rPr lang="de-DE" sz="1100" i="0">
                    <a:latin typeface="Cambria Math" panose="02040503050406030204" pitchFamily="18" charset="0"/>
                  </a:rPr>
                  <a:t>=</a:t>
                </a:r>
                <a:r>
                  <a:rPr lang="en-AU" sz="1100" b="0" i="0">
                    <a:latin typeface="Cambria Math" panose="02040503050406030204" pitchFamily="18" charset="0"/>
                  </a:rPr>
                  <a:t>0</a:t>
                </a:r>
                <a:r>
                  <a:rPr lang="de-DE" sz="1100" b="0" i="0">
                    <a:latin typeface="Cambria Math" panose="02040503050406030204" pitchFamily="18" charset="0"/>
                  </a:rPr>
                  <a:t>)</a:t>
                </a:r>
                <a:r>
                  <a:rPr lang="en-AU" sz="1100" b="0" i="0">
                    <a:latin typeface="Cambria Math" panose="02040503050406030204" pitchFamily="18" charset="0"/>
                  </a:rPr>
                  <a:t>^6▒〖1/7∗𝑡_(−𝑙) 〗</a:t>
                </a:r>
                <a:endParaRPr lang="de-DE" sz="1100"/>
              </a:p>
            </xdr:txBody>
          </xdr:sp>
        </mc:Fallback>
      </mc:AlternateContent>
      <mc:AlternateContent xmlns:mc="http://schemas.openxmlformats.org/markup-compatibility/2006" xmlns:a14="http://schemas.microsoft.com/office/drawing/2010/main">
        <mc:Choice Requires="a14">
          <xdr:sp macro="" textlink="">
            <xdr:nvSpPr>
              <xdr:cNvPr id="34" name="Textfeld 33">
                <a:extLst>
                  <a:ext uri="{FF2B5EF4-FFF2-40B4-BE49-F238E27FC236}">
                    <a16:creationId xmlns:a16="http://schemas.microsoft.com/office/drawing/2014/main" id="{D94DADF7-E247-4098-95D5-CB0D88B9D323}"/>
                  </a:ext>
                </a:extLst>
              </xdr:cNvPr>
              <xdr:cNvSpPr txBox="1"/>
            </xdr:nvSpPr>
            <xdr:spPr>
              <a:xfrm>
                <a:off x="9027405" y="8504888"/>
                <a:ext cx="846856" cy="516148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0" tIns="0" rIns="0" bIns="0" rtlCol="0" anchor="t">
                <a:noAutofit/>
              </a:bodyPr>
              <a:lstStyle/>
              <a:p>
                <a:pPr/>
                <a14:m>
                  <m:oMathPara xmlns:m="http://schemas.openxmlformats.org/officeDocument/2006/math">
                    <m:oMathParaPr>
                      <m:jc m:val="centerGroup"/>
                    </m:oMathParaPr>
                    <m:oMath xmlns:m="http://schemas.openxmlformats.org/officeDocument/2006/math">
                      <m:nary>
                        <m:naryPr>
                          <m:chr m:val="∑"/>
                          <m:ctrlPr>
                            <a:rPr lang="de-DE" sz="1100" i="1">
                              <a:latin typeface="Cambria Math" panose="02040503050406030204" pitchFamily="18" charset="0"/>
                            </a:rPr>
                          </m:ctrlPr>
                        </m:naryPr>
                        <m:sub>
                          <m:r>
                            <m:rPr>
                              <m:brk m:alnAt="23"/>
                            </m:rPr>
                            <a:rPr lang="en-AU" sz="1100" b="0" i="1">
                              <a:latin typeface="Cambria Math" panose="02040503050406030204" pitchFamily="18" charset="0"/>
                            </a:rPr>
                            <m:t>𝑙</m:t>
                          </m:r>
                          <m:r>
                            <a:rPr lang="de-DE" sz="1100" i="1">
                              <a:latin typeface="Cambria Math" panose="02040503050406030204" pitchFamily="18" charset="0"/>
                            </a:rPr>
                            <m:t>=</m:t>
                          </m:r>
                          <m:r>
                            <a:rPr lang="en-AU" sz="1100" b="0" i="1">
                              <a:latin typeface="Cambria Math" panose="02040503050406030204" pitchFamily="18" charset="0"/>
                            </a:rPr>
                            <m:t>0</m:t>
                          </m:r>
                        </m:sub>
                        <m:sup>
                          <m:r>
                            <a:rPr lang="en-AU" sz="1100" b="0" i="1">
                              <a:latin typeface="Cambria Math" panose="02040503050406030204" pitchFamily="18" charset="0"/>
                            </a:rPr>
                            <m:t>6</m:t>
                          </m:r>
                        </m:sup>
                        <m:e>
                          <m:sSup>
                            <m:sSupPr>
                              <m:ctrlPr>
                                <a:rPr lang="en-AU" sz="1100" b="0" i="1">
                                  <a:latin typeface="Cambria Math" panose="02040503050406030204" pitchFamily="18" charset="0"/>
                                </a:rPr>
                              </m:ctrlPr>
                            </m:sSupPr>
                            <m:e>
                              <m:r>
                                <a:rPr lang="en-AU" sz="1100" b="0" i="1">
                                  <a:latin typeface="Cambria Math" panose="02040503050406030204" pitchFamily="18" charset="0"/>
                                </a:rPr>
                                <m:t>0.5</m:t>
                              </m:r>
                            </m:e>
                            <m:sup>
                              <m:r>
                                <a:rPr lang="en-AU" sz="1100" b="0" i="1">
                                  <a:latin typeface="Cambria Math" panose="02040503050406030204" pitchFamily="18" charset="0"/>
                                </a:rPr>
                                <m:t>𝑙</m:t>
                              </m:r>
                            </m:sup>
                          </m:sSup>
                          <m:sSub>
                            <m:sSubPr>
                              <m:ctrlPr>
                                <a:rPr lang="en-AU" sz="1100" b="0" i="1"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en-AU" sz="1100" b="0" i="1">
                                  <a:latin typeface="Cambria Math" panose="02040503050406030204" pitchFamily="18" charset="0"/>
                                </a:rPr>
                                <m:t>∗</m:t>
                              </m:r>
                              <m:r>
                                <a:rPr lang="en-AU" sz="1100" b="0" i="1">
                                  <a:latin typeface="Cambria Math" panose="02040503050406030204" pitchFamily="18" charset="0"/>
                                </a:rPr>
                                <m:t>𝑡</m:t>
                              </m:r>
                            </m:e>
                            <m:sub>
                              <m:r>
                                <a:rPr lang="en-AU" sz="1100" b="0" i="1">
                                  <a:latin typeface="Cambria Math" panose="02040503050406030204" pitchFamily="18" charset="0"/>
                                </a:rPr>
                                <m:t>−</m:t>
                              </m:r>
                              <m:r>
                                <a:rPr lang="en-AU" sz="1100" b="0" i="1">
                                  <a:latin typeface="Cambria Math" panose="02040503050406030204" pitchFamily="18" charset="0"/>
                                </a:rPr>
                                <m:t>𝑙</m:t>
                              </m:r>
                            </m:sub>
                          </m:sSub>
                        </m:e>
                      </m:nary>
                    </m:oMath>
                  </m:oMathPara>
                </a14:m>
                <a:endParaRPr lang="de-DE" sz="1100"/>
              </a:p>
            </xdr:txBody>
          </xdr:sp>
        </mc:Choice>
        <mc:Fallback xmlns="">
          <xdr:sp macro="" textlink="">
            <xdr:nvSpPr>
              <xdr:cNvPr id="34" name="Textfeld 33">
                <a:extLst>
                  <a:ext uri="{FF2B5EF4-FFF2-40B4-BE49-F238E27FC236}">
                    <a16:creationId xmlns:a16="http://schemas.microsoft.com/office/drawing/2014/main" id="{D94DADF7-E247-4098-95D5-CB0D88B9D323}"/>
                  </a:ext>
                </a:extLst>
              </xdr:cNvPr>
              <xdr:cNvSpPr txBox="1"/>
            </xdr:nvSpPr>
            <xdr:spPr>
              <a:xfrm>
                <a:off x="9027405" y="8504888"/>
                <a:ext cx="846856" cy="516148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0" tIns="0" rIns="0" bIns="0" rtlCol="0" anchor="t">
                <a:noAutofit/>
              </a:bodyPr>
              <a:lstStyle/>
              <a:p>
                <a:pPr/>
                <a:r>
                  <a:rPr lang="de-DE" sz="1100" i="0">
                    <a:latin typeface="Cambria Math" panose="02040503050406030204" pitchFamily="18" charset="0"/>
                  </a:rPr>
                  <a:t>∑</a:t>
                </a:r>
                <a:r>
                  <a:rPr lang="en-AU" sz="1100" b="0" i="0">
                    <a:latin typeface="Cambria Math" panose="02040503050406030204" pitchFamily="18" charset="0"/>
                  </a:rPr>
                  <a:t>_</a:t>
                </a:r>
                <a:r>
                  <a:rPr lang="de-DE" sz="1100" b="0" i="0">
                    <a:latin typeface="Cambria Math" panose="02040503050406030204" pitchFamily="18" charset="0"/>
                  </a:rPr>
                  <a:t>(</a:t>
                </a:r>
                <a:r>
                  <a:rPr lang="en-AU" sz="1100" b="0" i="0">
                    <a:latin typeface="Cambria Math" panose="02040503050406030204" pitchFamily="18" charset="0"/>
                  </a:rPr>
                  <a:t>𝑙</a:t>
                </a:r>
                <a:r>
                  <a:rPr lang="de-DE" sz="1100" i="0">
                    <a:latin typeface="Cambria Math" panose="02040503050406030204" pitchFamily="18" charset="0"/>
                  </a:rPr>
                  <a:t>=</a:t>
                </a:r>
                <a:r>
                  <a:rPr lang="en-AU" sz="1100" b="0" i="0">
                    <a:latin typeface="Cambria Math" panose="02040503050406030204" pitchFamily="18" charset="0"/>
                  </a:rPr>
                  <a:t>0</a:t>
                </a:r>
                <a:r>
                  <a:rPr lang="de-DE" sz="1100" b="0" i="0">
                    <a:latin typeface="Cambria Math" panose="02040503050406030204" pitchFamily="18" charset="0"/>
                  </a:rPr>
                  <a:t>)</a:t>
                </a:r>
                <a:r>
                  <a:rPr lang="en-AU" sz="1100" b="0" i="0">
                    <a:latin typeface="Cambria Math" panose="02040503050406030204" pitchFamily="18" charset="0"/>
                  </a:rPr>
                  <a:t>^6▒〖〖0.5〗^𝑙 〖∗𝑡〗_(−𝑙) 〗</a:t>
                </a:r>
                <a:endParaRPr lang="de-DE" sz="1100"/>
              </a:p>
            </xdr:txBody>
          </xdr:sp>
        </mc:Fallback>
      </mc:AlternateContent>
      <mc:AlternateContent xmlns:mc="http://schemas.openxmlformats.org/markup-compatibility/2006" xmlns:a14="http://schemas.microsoft.com/office/drawing/2010/main">
        <mc:Choice Requires="a14">
          <xdr:sp macro="" textlink="">
            <xdr:nvSpPr>
              <xdr:cNvPr id="35" name="Textfeld 34">
                <a:extLst>
                  <a:ext uri="{FF2B5EF4-FFF2-40B4-BE49-F238E27FC236}">
                    <a16:creationId xmlns:a16="http://schemas.microsoft.com/office/drawing/2014/main" id="{75B3929A-F70F-4E14-BE23-F3697F74AFAF}"/>
                  </a:ext>
                </a:extLst>
              </xdr:cNvPr>
              <xdr:cNvSpPr txBox="1"/>
            </xdr:nvSpPr>
            <xdr:spPr>
              <a:xfrm>
                <a:off x="10286022" y="8493288"/>
                <a:ext cx="730393" cy="539348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0" tIns="0" rIns="0" bIns="0" rtlCol="0" anchor="t">
                <a:noAutofit/>
              </a:bodyPr>
              <a:lstStyle/>
              <a:p>
                <a:pPr/>
                <a14:m>
                  <m:oMathPara xmlns:m="http://schemas.openxmlformats.org/officeDocument/2006/math">
                    <m:oMathParaPr>
                      <m:jc m:val="centerGroup"/>
                    </m:oMathParaPr>
                    <m:oMath xmlns:m="http://schemas.openxmlformats.org/officeDocument/2006/math">
                      <m:nary>
                        <m:naryPr>
                          <m:chr m:val="∑"/>
                          <m:ctrlPr>
                            <a:rPr lang="de-DE" sz="1100" i="1">
                              <a:latin typeface="Cambria Math" panose="02040503050406030204" pitchFamily="18" charset="0"/>
                            </a:rPr>
                          </m:ctrlPr>
                        </m:naryPr>
                        <m:sub>
                          <m:r>
                            <m:rPr>
                              <m:brk m:alnAt="23"/>
                            </m:rPr>
                            <a:rPr lang="en-AU" sz="1100" b="0" i="1">
                              <a:latin typeface="Cambria Math" panose="02040503050406030204" pitchFamily="18" charset="0"/>
                            </a:rPr>
                            <m:t>𝑙</m:t>
                          </m:r>
                          <m:r>
                            <a:rPr lang="de-DE" sz="1100" i="1">
                              <a:latin typeface="Cambria Math" panose="02040503050406030204" pitchFamily="18" charset="0"/>
                            </a:rPr>
                            <m:t>=</m:t>
                          </m:r>
                          <m:r>
                            <a:rPr lang="en-AU" sz="1100" b="0" i="1">
                              <a:latin typeface="Cambria Math" panose="02040503050406030204" pitchFamily="18" charset="0"/>
                            </a:rPr>
                            <m:t>0</m:t>
                          </m:r>
                        </m:sub>
                        <m:sup>
                          <m:r>
                            <a:rPr lang="en-AU" sz="1100" b="0" i="1">
                              <a:latin typeface="Cambria Math" panose="02040503050406030204" pitchFamily="18" charset="0"/>
                            </a:rPr>
                            <m:t>6</m:t>
                          </m:r>
                        </m:sup>
                        <m:e>
                          <m:sSup>
                            <m:sSupPr>
                              <m:ctrlPr>
                                <a:rPr lang="en-AU" sz="1100" b="0" i="1">
                                  <a:latin typeface="Cambria Math" panose="02040503050406030204" pitchFamily="18" charset="0"/>
                                </a:rPr>
                              </m:ctrlPr>
                            </m:sSupPr>
                            <m:e>
                              <m:r>
                                <a:rPr lang="en-AU" sz="1100" b="0" i="1">
                                  <a:latin typeface="Cambria Math" panose="02040503050406030204" pitchFamily="18" charset="0"/>
                                </a:rPr>
                                <m:t>2</m:t>
                              </m:r>
                            </m:e>
                            <m:sup>
                              <m:r>
                                <a:rPr lang="en-AU" sz="1100" b="0" i="1">
                                  <a:latin typeface="Cambria Math" panose="02040503050406030204" pitchFamily="18" charset="0"/>
                                </a:rPr>
                                <m:t>𝑙</m:t>
                              </m:r>
                            </m:sup>
                          </m:sSup>
                          <m:sSub>
                            <m:sSubPr>
                              <m:ctrlPr>
                                <a:rPr lang="en-AU" sz="1100" b="0" i="1"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en-AU" sz="1100" b="0" i="1">
                                  <a:latin typeface="Cambria Math" panose="02040503050406030204" pitchFamily="18" charset="0"/>
                                </a:rPr>
                                <m:t>∗</m:t>
                              </m:r>
                              <m:r>
                                <a:rPr lang="en-AU" sz="1100" b="0" i="1">
                                  <a:latin typeface="Cambria Math" panose="02040503050406030204" pitchFamily="18" charset="0"/>
                                </a:rPr>
                                <m:t>𝑡</m:t>
                              </m:r>
                            </m:e>
                            <m:sub>
                              <m:r>
                                <a:rPr lang="en-AU" sz="1100" b="0" i="1">
                                  <a:latin typeface="Cambria Math" panose="02040503050406030204" pitchFamily="18" charset="0"/>
                                </a:rPr>
                                <m:t>−</m:t>
                              </m:r>
                              <m:r>
                                <a:rPr lang="en-AU" sz="1100" b="0" i="1">
                                  <a:latin typeface="Cambria Math" panose="02040503050406030204" pitchFamily="18" charset="0"/>
                                </a:rPr>
                                <m:t>𝑙</m:t>
                              </m:r>
                            </m:sub>
                          </m:sSub>
                        </m:e>
                      </m:nary>
                    </m:oMath>
                  </m:oMathPara>
                </a14:m>
                <a:endParaRPr lang="de-DE" sz="1100"/>
              </a:p>
            </xdr:txBody>
          </xdr:sp>
        </mc:Choice>
        <mc:Fallback xmlns="">
          <xdr:sp macro="" textlink="">
            <xdr:nvSpPr>
              <xdr:cNvPr id="35" name="Textfeld 34">
                <a:extLst>
                  <a:ext uri="{FF2B5EF4-FFF2-40B4-BE49-F238E27FC236}">
                    <a16:creationId xmlns:a16="http://schemas.microsoft.com/office/drawing/2014/main" id="{75B3929A-F70F-4E14-BE23-F3697F74AFAF}"/>
                  </a:ext>
                </a:extLst>
              </xdr:cNvPr>
              <xdr:cNvSpPr txBox="1"/>
            </xdr:nvSpPr>
            <xdr:spPr>
              <a:xfrm>
                <a:off x="10286022" y="8493288"/>
                <a:ext cx="730393" cy="539348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0" tIns="0" rIns="0" bIns="0" rtlCol="0" anchor="t">
                <a:noAutofit/>
              </a:bodyPr>
              <a:lstStyle/>
              <a:p>
                <a:pPr/>
                <a:r>
                  <a:rPr lang="de-DE" sz="1100" i="0">
                    <a:latin typeface="Cambria Math" panose="02040503050406030204" pitchFamily="18" charset="0"/>
                  </a:rPr>
                  <a:t>∑</a:t>
                </a:r>
                <a:r>
                  <a:rPr lang="en-AU" sz="1100" b="0" i="0">
                    <a:latin typeface="Cambria Math" panose="02040503050406030204" pitchFamily="18" charset="0"/>
                  </a:rPr>
                  <a:t>_</a:t>
                </a:r>
                <a:r>
                  <a:rPr lang="de-DE" sz="1100" b="0" i="0">
                    <a:latin typeface="Cambria Math" panose="02040503050406030204" pitchFamily="18" charset="0"/>
                  </a:rPr>
                  <a:t>(</a:t>
                </a:r>
                <a:r>
                  <a:rPr lang="en-AU" sz="1100" b="0" i="0">
                    <a:latin typeface="Cambria Math" panose="02040503050406030204" pitchFamily="18" charset="0"/>
                  </a:rPr>
                  <a:t>𝑙</a:t>
                </a:r>
                <a:r>
                  <a:rPr lang="de-DE" sz="1100" i="0">
                    <a:latin typeface="Cambria Math" panose="02040503050406030204" pitchFamily="18" charset="0"/>
                  </a:rPr>
                  <a:t>=</a:t>
                </a:r>
                <a:r>
                  <a:rPr lang="en-AU" sz="1100" b="0" i="0">
                    <a:latin typeface="Cambria Math" panose="02040503050406030204" pitchFamily="18" charset="0"/>
                  </a:rPr>
                  <a:t>0</a:t>
                </a:r>
                <a:r>
                  <a:rPr lang="de-DE" sz="1100" b="0" i="0">
                    <a:latin typeface="Cambria Math" panose="02040503050406030204" pitchFamily="18" charset="0"/>
                  </a:rPr>
                  <a:t>)</a:t>
                </a:r>
                <a:r>
                  <a:rPr lang="en-AU" sz="1100" b="0" i="0">
                    <a:latin typeface="Cambria Math" panose="02040503050406030204" pitchFamily="18" charset="0"/>
                  </a:rPr>
                  <a:t>^6▒〖2^𝑙 〖∗𝑡〗_(−𝑙) 〗</a:t>
                </a:r>
                <a:endParaRPr lang="de-DE" sz="1100"/>
              </a:p>
            </xdr:txBody>
          </xdr:sp>
        </mc:Fallback>
      </mc:AlternateContent>
    </xdr:grp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65"/>
  <sheetViews>
    <sheetView tabSelected="1" zoomScale="70" zoomScaleNormal="70" workbookViewId="0">
      <selection activeCell="S19" sqref="S19"/>
    </sheetView>
  </sheetViews>
  <sheetFormatPr baseColWidth="10" defaultColWidth="9.140625" defaultRowHeight="15" x14ac:dyDescent="0.25"/>
  <cols>
    <col min="1" max="1" width="22.42578125" customWidth="1"/>
    <col min="17" max="17" width="10.140625" customWidth="1"/>
    <col min="19" max="19" width="14.28515625" customWidth="1"/>
    <col min="20" max="20" width="16.7109375" customWidth="1"/>
    <col min="21" max="21" width="15.140625" customWidth="1"/>
  </cols>
  <sheetData>
    <row r="1" spans="1:21" ht="18" x14ac:dyDescent="0.35">
      <c r="A1" t="s">
        <v>17</v>
      </c>
      <c r="B1" t="s">
        <v>11</v>
      </c>
      <c r="D1" s="1">
        <v>-60</v>
      </c>
      <c r="E1" s="1">
        <v>-50</v>
      </c>
      <c r="F1" s="1">
        <v>-40</v>
      </c>
      <c r="G1" s="1">
        <v>-30</v>
      </c>
      <c r="H1" s="1">
        <v>-20</v>
      </c>
      <c r="I1" s="1">
        <v>-10</v>
      </c>
      <c r="J1" s="1">
        <v>0</v>
      </c>
      <c r="K1" s="2">
        <v>10</v>
      </c>
      <c r="L1" s="2">
        <v>20</v>
      </c>
      <c r="M1" s="2">
        <v>30</v>
      </c>
      <c r="N1" s="2">
        <v>40</v>
      </c>
      <c r="O1" s="2">
        <v>50</v>
      </c>
      <c r="P1" s="2">
        <v>60</v>
      </c>
      <c r="Q1" t="s">
        <v>18</v>
      </c>
      <c r="S1" t="s">
        <v>0</v>
      </c>
      <c r="T1" t="s">
        <v>1</v>
      </c>
      <c r="U1" t="s">
        <v>2</v>
      </c>
    </row>
    <row r="2" spans="1:21" x14ac:dyDescent="0.25">
      <c r="A2" t="s">
        <v>3</v>
      </c>
      <c r="B2">
        <v>-0.78115611669741769</v>
      </c>
      <c r="D2">
        <v>-0.83181923398075552</v>
      </c>
      <c r="E2">
        <v>-0.84621696327860374</v>
      </c>
      <c r="F2">
        <v>-0.85858445257320315</v>
      </c>
      <c r="G2">
        <v>-0.83621199527855472</v>
      </c>
      <c r="H2">
        <v>-0.82158143440593834</v>
      </c>
      <c r="I2">
        <v>-0.81195811701982912</v>
      </c>
      <c r="J2">
        <v>-0.80039322989624195</v>
      </c>
      <c r="K2">
        <v>-0.78498749776039778</v>
      </c>
      <c r="L2">
        <v>-0.77762827928841638</v>
      </c>
      <c r="M2">
        <v>-0.77044597053876307</v>
      </c>
      <c r="N2">
        <v>-0.76039395826194867</v>
      </c>
      <c r="O2">
        <v>-0.75433912243133705</v>
      </c>
      <c r="P2">
        <v>-0.74333062942284356</v>
      </c>
      <c r="Q2">
        <v>2732</v>
      </c>
      <c r="R2" t="s">
        <v>3</v>
      </c>
      <c r="S2" s="3">
        <v>-0.83114014718347395</v>
      </c>
      <c r="T2">
        <v>-0.81862781190184364</v>
      </c>
      <c r="U2">
        <v>-0.837602668875572</v>
      </c>
    </row>
    <row r="3" spans="1:21" x14ac:dyDescent="0.25">
      <c r="A3" t="s">
        <v>4</v>
      </c>
      <c r="B3">
        <v>-0.80736940082877429</v>
      </c>
      <c r="D3">
        <v>-0.86016736495207036</v>
      </c>
      <c r="E3">
        <v>-0.88532744555926512</v>
      </c>
      <c r="F3">
        <v>-0.90118527718485031</v>
      </c>
      <c r="G3">
        <v>-0.86925474486255705</v>
      </c>
      <c r="H3">
        <v>-0.84925158226302455</v>
      </c>
      <c r="I3">
        <v>-0.83670269955063581</v>
      </c>
      <c r="J3">
        <v>-0.82338720184572667</v>
      </c>
      <c r="K3">
        <v>-0.81228310075239096</v>
      </c>
      <c r="L3">
        <v>-0.80178130886712584</v>
      </c>
      <c r="M3">
        <v>-0.79684853288142488</v>
      </c>
      <c r="N3">
        <v>-0.78998259767465651</v>
      </c>
      <c r="O3">
        <v>-0.7754914791688966</v>
      </c>
      <c r="P3">
        <v>-0.76749768792507278</v>
      </c>
      <c r="Q3">
        <v>2372</v>
      </c>
      <c r="R3" t="s">
        <v>4</v>
      </c>
      <c r="S3" s="3">
        <v>-0.86851233943238448</v>
      </c>
      <c r="T3">
        <v>-0.84784290371164739</v>
      </c>
      <c r="U3">
        <v>-0.87557963696347618</v>
      </c>
    </row>
    <row r="4" spans="1:21" x14ac:dyDescent="0.25">
      <c r="A4" t="s">
        <v>5</v>
      </c>
      <c r="B4">
        <v>-0.56432727610009259</v>
      </c>
      <c r="D4">
        <v>-0.85096394227914407</v>
      </c>
      <c r="E4">
        <v>-0.90396141199880675</v>
      </c>
      <c r="F4">
        <v>-0.93417574153657224</v>
      </c>
      <c r="G4">
        <v>-0.81325400600205044</v>
      </c>
      <c r="H4">
        <v>-0.69170315004884497</v>
      </c>
      <c r="I4">
        <v>-0.6418709660024231</v>
      </c>
      <c r="J4">
        <v>-0.61250831201521494</v>
      </c>
      <c r="K4">
        <v>-0.55064961332132112</v>
      </c>
      <c r="L4">
        <v>-0.49383901373326095</v>
      </c>
      <c r="M4">
        <v>-0.45729890799086215</v>
      </c>
      <c r="N4">
        <v>-0.44874540784134798</v>
      </c>
      <c r="O4">
        <v>-0.41351649144528924</v>
      </c>
      <c r="P4">
        <v>-0.40127757941781222</v>
      </c>
      <c r="Q4">
        <v>167</v>
      </c>
      <c r="R4" t="s">
        <v>5</v>
      </c>
      <c r="S4" s="3">
        <v>-0.88497383433908838</v>
      </c>
      <c r="T4">
        <v>-0.80956086406462813</v>
      </c>
      <c r="U4">
        <v>-0.89649912530661824</v>
      </c>
    </row>
    <row r="5" spans="1:21" x14ac:dyDescent="0.25">
      <c r="A5" t="s">
        <v>6</v>
      </c>
      <c r="B5">
        <v>-0.5164998819438652</v>
      </c>
      <c r="D5">
        <v>-0.63317587389985563</v>
      </c>
      <c r="E5">
        <v>-0.76734374223061996</v>
      </c>
      <c r="F5">
        <v>-0.84525560965135516</v>
      </c>
      <c r="G5">
        <v>-0.72583841141493144</v>
      </c>
      <c r="H5">
        <v>-0.60789995463828161</v>
      </c>
      <c r="I5">
        <v>-0.56769533897558078</v>
      </c>
      <c r="J5">
        <v>-0.55225190511831435</v>
      </c>
      <c r="K5">
        <v>-0.50660964910742845</v>
      </c>
      <c r="L5">
        <v>-0.44806136025241422</v>
      </c>
      <c r="M5">
        <v>-0.41531657814028961</v>
      </c>
      <c r="N5">
        <v>-0.41061009615986777</v>
      </c>
      <c r="O5">
        <v>-0.41722104998234094</v>
      </c>
      <c r="P5">
        <v>-0.40978714553360279</v>
      </c>
      <c r="Q5">
        <v>169</v>
      </c>
      <c r="R5" t="s">
        <v>6</v>
      </c>
      <c r="S5" s="3">
        <v>-0.76132962060563858</v>
      </c>
      <c r="T5">
        <v>-0.69525384118144284</v>
      </c>
      <c r="U5">
        <v>-0.71271940728954297</v>
      </c>
    </row>
    <row r="6" spans="1:21" x14ac:dyDescent="0.25">
      <c r="A6" t="s">
        <v>7</v>
      </c>
      <c r="B6">
        <v>-0.73517324831392916</v>
      </c>
      <c r="D6">
        <v>-0.81353308097147248</v>
      </c>
      <c r="E6">
        <v>-0.87053935614189104</v>
      </c>
      <c r="F6">
        <v>-0.87554336667340316</v>
      </c>
      <c r="G6">
        <v>-0.82628698359447939</v>
      </c>
      <c r="H6">
        <v>-0.80065546020117573</v>
      </c>
      <c r="I6">
        <v>-0.76266173378719571</v>
      </c>
      <c r="J6">
        <v>-0.74550078549623489</v>
      </c>
      <c r="K6">
        <v>-0.71769301540064223</v>
      </c>
      <c r="L6">
        <v>-0.65983288030814213</v>
      </c>
      <c r="M6">
        <v>-0.60852564831235789</v>
      </c>
      <c r="N6">
        <v>-0.57498339022112843</v>
      </c>
      <c r="O6">
        <v>-0.54543764163011599</v>
      </c>
      <c r="P6">
        <v>-0.54185759506303677</v>
      </c>
      <c r="Q6">
        <v>171</v>
      </c>
      <c r="R6" t="s">
        <v>7</v>
      </c>
      <c r="S6" s="3">
        <v>-0.86087205134453426</v>
      </c>
      <c r="T6">
        <v>-0.84705539073539893</v>
      </c>
      <c r="U6">
        <v>-0.8441125092366496</v>
      </c>
    </row>
    <row r="7" spans="1:21" x14ac:dyDescent="0.25">
      <c r="A7" t="s">
        <v>8</v>
      </c>
      <c r="B7">
        <v>-0.57570355756519676</v>
      </c>
      <c r="D7">
        <v>-0.69884070217493521</v>
      </c>
      <c r="E7">
        <v>-0.78611651294525464</v>
      </c>
      <c r="F7">
        <v>-0.82493752150911415</v>
      </c>
      <c r="G7">
        <v>-0.75527439607653957</v>
      </c>
      <c r="H7">
        <v>-0.67543446229985593</v>
      </c>
      <c r="I7">
        <v>-0.62010426931676188</v>
      </c>
      <c r="J7">
        <v>-0.5717102679842162</v>
      </c>
      <c r="K7">
        <v>-0.52403818967182325</v>
      </c>
      <c r="L7">
        <v>-0.47394106500906225</v>
      </c>
      <c r="M7">
        <v>-0.41988279835382697</v>
      </c>
      <c r="N7">
        <v>-0.37337222639137974</v>
      </c>
      <c r="O7">
        <v>-0.33527495729937717</v>
      </c>
      <c r="P7">
        <v>-0.31934230526824708</v>
      </c>
      <c r="Q7">
        <v>258</v>
      </c>
      <c r="R7" t="s">
        <v>8</v>
      </c>
      <c r="S7" s="3">
        <v>-0.75997863176983438</v>
      </c>
      <c r="T7">
        <v>-0.71409080103360023</v>
      </c>
      <c r="U7">
        <v>-0.75427785477155218</v>
      </c>
    </row>
    <row r="8" spans="1:21" x14ac:dyDescent="0.25">
      <c r="A8" t="s">
        <v>9</v>
      </c>
      <c r="B8">
        <v>-0.561961892314772</v>
      </c>
      <c r="D8">
        <v>-0.71789771322282903</v>
      </c>
      <c r="E8">
        <v>-0.83010222754999519</v>
      </c>
      <c r="F8">
        <v>-0.86632365769875452</v>
      </c>
      <c r="G8">
        <v>-0.76996987831735464</v>
      </c>
      <c r="H8">
        <v>-0.69624677426756132</v>
      </c>
      <c r="I8">
        <v>-0.62796779356948229</v>
      </c>
      <c r="J8">
        <v>-0.58543379149068098</v>
      </c>
      <c r="K8">
        <v>-0.55551786462442543</v>
      </c>
      <c r="L8">
        <v>-0.50874410039212414</v>
      </c>
      <c r="M8">
        <v>-0.46196291539073109</v>
      </c>
      <c r="N8">
        <v>-0.42377920643017514</v>
      </c>
      <c r="O8">
        <v>-0.40552925368552251</v>
      </c>
      <c r="P8">
        <v>-0.39136931786565965</v>
      </c>
      <c r="Q8">
        <v>180</v>
      </c>
      <c r="R8" t="s">
        <v>9</v>
      </c>
      <c r="S8" s="3">
        <v>-0.78688634513287981</v>
      </c>
      <c r="T8">
        <v>-0.76164679828370463</v>
      </c>
      <c r="U8">
        <v>-0.77507839406719969</v>
      </c>
    </row>
    <row r="9" spans="1:21" ht="18" x14ac:dyDescent="0.35">
      <c r="B9" t="s">
        <v>11</v>
      </c>
      <c r="D9" s="1">
        <v>-60</v>
      </c>
      <c r="E9" s="1">
        <v>-50</v>
      </c>
      <c r="F9" s="1">
        <v>-40</v>
      </c>
      <c r="G9" s="1">
        <v>-30</v>
      </c>
      <c r="H9" s="1">
        <v>-20</v>
      </c>
      <c r="I9" s="1">
        <v>-10</v>
      </c>
      <c r="J9" s="1">
        <v>0</v>
      </c>
      <c r="K9" s="2">
        <v>10</v>
      </c>
      <c r="L9" s="2">
        <v>20</v>
      </c>
      <c r="M9" s="2">
        <v>30</v>
      </c>
      <c r="N9" s="2">
        <v>40</v>
      </c>
      <c r="O9" s="2">
        <v>50</v>
      </c>
      <c r="P9" s="2">
        <v>60</v>
      </c>
      <c r="Q9" s="2" t="s">
        <v>22</v>
      </c>
      <c r="R9" t="s">
        <v>10</v>
      </c>
      <c r="S9">
        <f>MEDIAN(S2:S8)</f>
        <v>-0.83114014718347395</v>
      </c>
      <c r="T9">
        <f>MEDIAN(T2:T8)</f>
        <v>-0.80956086406462813</v>
      </c>
      <c r="U9">
        <f>MEDIAN(U2:U8)</f>
        <v>-0.837602668875572</v>
      </c>
    </row>
    <row r="10" spans="1:21" x14ac:dyDescent="0.25">
      <c r="A10" t="s">
        <v>10</v>
      </c>
      <c r="B10">
        <f>MEDIAN(B2:B8)</f>
        <v>-0.57570355756519676</v>
      </c>
      <c r="D10">
        <f t="shared" ref="D10:P10" si="0">MEDIAN(D2:D8)</f>
        <v>-0.81353308097147248</v>
      </c>
      <c r="E10">
        <f t="shared" si="0"/>
        <v>-0.84621696327860374</v>
      </c>
      <c r="F10">
        <f t="shared" si="0"/>
        <v>-0.86632365769875452</v>
      </c>
      <c r="G10">
        <f t="shared" si="0"/>
        <v>-0.81325400600205044</v>
      </c>
      <c r="H10">
        <f t="shared" si="0"/>
        <v>-0.69624677426756132</v>
      </c>
      <c r="I10">
        <f t="shared" si="0"/>
        <v>-0.6418709660024231</v>
      </c>
      <c r="J10">
        <f t="shared" si="0"/>
        <v>-0.61250831201521494</v>
      </c>
      <c r="K10">
        <f t="shared" si="0"/>
        <v>-0.55551786462442543</v>
      </c>
      <c r="L10">
        <f t="shared" si="0"/>
        <v>-0.50874410039212414</v>
      </c>
      <c r="M10">
        <f t="shared" si="0"/>
        <v>-0.46196291539073109</v>
      </c>
      <c r="N10">
        <f t="shared" si="0"/>
        <v>-0.44874540784134798</v>
      </c>
      <c r="O10">
        <f t="shared" si="0"/>
        <v>-0.41722104998234094</v>
      </c>
      <c r="P10">
        <f t="shared" si="0"/>
        <v>-0.40978714553360279</v>
      </c>
      <c r="R10" t="s">
        <v>12</v>
      </c>
      <c r="S10">
        <f>QUARTILE(S2:S8,1)</f>
        <v>-0.86469219538845943</v>
      </c>
      <c r="T10">
        <f>QUARTILE(T2:T8,1)</f>
        <v>-0.83284160131862128</v>
      </c>
      <c r="U10">
        <f>QUARTILE(U2:U8,1)</f>
        <v>-0.85984607310006289</v>
      </c>
    </row>
    <row r="11" spans="1:21" x14ac:dyDescent="0.25">
      <c r="A11" t="s">
        <v>12</v>
      </c>
      <c r="B11">
        <f>QUARTILE(B2:B8,1)</f>
        <v>-0.75816468250567337</v>
      </c>
      <c r="D11">
        <f t="shared" ref="D11:P11" si="1">QUARTILE(D2:D8,1)</f>
        <v>-0.84139158812994985</v>
      </c>
      <c r="E11">
        <f t="shared" si="1"/>
        <v>-0.87793340085057814</v>
      </c>
      <c r="F11">
        <f t="shared" si="1"/>
        <v>-0.88836432192912673</v>
      </c>
      <c r="G11">
        <f t="shared" si="1"/>
        <v>-0.831249489436517</v>
      </c>
      <c r="H11">
        <f t="shared" si="1"/>
        <v>-0.81111844730355709</v>
      </c>
      <c r="I11">
        <f t="shared" si="1"/>
        <v>-0.78730992540351241</v>
      </c>
      <c r="J11">
        <f t="shared" si="1"/>
        <v>-0.77294700769623836</v>
      </c>
      <c r="K11">
        <f t="shared" si="1"/>
        <v>-0.75134025658052006</v>
      </c>
      <c r="L11">
        <f t="shared" si="1"/>
        <v>-0.71873057979827926</v>
      </c>
      <c r="M11">
        <f t="shared" si="1"/>
        <v>-0.68948580942556048</v>
      </c>
      <c r="N11">
        <f t="shared" si="1"/>
        <v>-0.66768867424153855</v>
      </c>
      <c r="O11">
        <f t="shared" si="1"/>
        <v>-0.64988838203072652</v>
      </c>
      <c r="P11">
        <f t="shared" si="1"/>
        <v>-0.64259411224294016</v>
      </c>
      <c r="R11" t="s">
        <v>13</v>
      </c>
      <c r="S11">
        <f>QUARTILE(S2:S8,3)</f>
        <v>-0.77410798286925919</v>
      </c>
      <c r="T11">
        <f>QUARTILE(T2:T8,3)</f>
        <v>-0.73786879965865237</v>
      </c>
      <c r="U11">
        <f>QUARTILE(U2:U8,3)</f>
        <v>-0.76467812441937588</v>
      </c>
    </row>
    <row r="12" spans="1:21" x14ac:dyDescent="0.25">
      <c r="A12" t="s">
        <v>13</v>
      </c>
      <c r="B12">
        <f>QUARTILE(B2:B8,3)</f>
        <v>-0.5631445842074323</v>
      </c>
      <c r="D12">
        <f t="shared" ref="D12:P12" si="2">QUARTILE(D2:D8,3)</f>
        <v>-0.70836920769888212</v>
      </c>
      <c r="E12">
        <f t="shared" si="2"/>
        <v>-0.80810937024762497</v>
      </c>
      <c r="F12">
        <f t="shared" si="2"/>
        <v>-0.85192003111227921</v>
      </c>
      <c r="G12">
        <f t="shared" si="2"/>
        <v>-0.76262213719694705</v>
      </c>
      <c r="H12">
        <f t="shared" si="2"/>
        <v>-0.68356880617435045</v>
      </c>
      <c r="I12">
        <f t="shared" si="2"/>
        <v>-0.62403603144312214</v>
      </c>
      <c r="J12">
        <f t="shared" si="2"/>
        <v>-0.57857202973744859</v>
      </c>
      <c r="K12">
        <f t="shared" si="2"/>
        <v>-0.53734390149657218</v>
      </c>
      <c r="L12">
        <f t="shared" si="2"/>
        <v>-0.4838900393711616</v>
      </c>
      <c r="M12">
        <f t="shared" si="2"/>
        <v>-0.43859085317234459</v>
      </c>
      <c r="N12">
        <f t="shared" si="2"/>
        <v>-0.41719465129502142</v>
      </c>
      <c r="O12">
        <f t="shared" si="2"/>
        <v>-0.40952287256540587</v>
      </c>
      <c r="P12">
        <f t="shared" si="2"/>
        <v>-0.39632344864173596</v>
      </c>
      <c r="R12" t="s">
        <v>14</v>
      </c>
      <c r="S12">
        <f>ABS(S10)-ABS(S9)</f>
        <v>3.3552048204985474E-2</v>
      </c>
      <c r="T12">
        <f t="shared" ref="T12:U12" si="3">ABS(T10)-ABS(T9)</f>
        <v>2.3280737253993156E-2</v>
      </c>
      <c r="U12">
        <f t="shared" si="3"/>
        <v>2.2243404224490892E-2</v>
      </c>
    </row>
    <row r="13" spans="1:21" x14ac:dyDescent="0.25">
      <c r="A13" t="s">
        <v>14</v>
      </c>
      <c r="B13">
        <f>ABS(B11)-ABS(B10)</f>
        <v>0.18246112494047662</v>
      </c>
      <c r="D13">
        <f>ABS(D11)-ABS(D10)</f>
        <v>2.7858507158477375E-2</v>
      </c>
      <c r="E13">
        <f t="shared" ref="E13:P13" si="4">ABS(E11)-ABS(E10)</f>
        <v>3.1716437571974399E-2</v>
      </c>
      <c r="F13">
        <f t="shared" si="4"/>
        <v>2.2040664230372209E-2</v>
      </c>
      <c r="G13">
        <f t="shared" si="4"/>
        <v>1.7995483434466553E-2</v>
      </c>
      <c r="H13">
        <f t="shared" si="4"/>
        <v>0.11487167303599577</v>
      </c>
      <c r="I13">
        <f t="shared" si="4"/>
        <v>0.14543895940108931</v>
      </c>
      <c r="J13">
        <f t="shared" si="4"/>
        <v>0.16043869568102342</v>
      </c>
      <c r="K13">
        <f t="shared" si="4"/>
        <v>0.19582239195609463</v>
      </c>
      <c r="L13">
        <f t="shared" si="4"/>
        <v>0.20998647940615511</v>
      </c>
      <c r="M13">
        <f t="shared" si="4"/>
        <v>0.22752289403482939</v>
      </c>
      <c r="N13">
        <f t="shared" si="4"/>
        <v>0.21894326640019057</v>
      </c>
      <c r="O13">
        <f t="shared" si="4"/>
        <v>0.23266733204838558</v>
      </c>
      <c r="P13">
        <f t="shared" si="4"/>
        <v>0.23280696670933737</v>
      </c>
      <c r="R13" t="s">
        <v>15</v>
      </c>
      <c r="S13">
        <f>ABS(S9)-ABS(S11)</f>
        <v>5.7032164314214762E-2</v>
      </c>
      <c r="T13">
        <f t="shared" ref="T13:U13" si="5">ABS(T9)-ABS(T11)</f>
        <v>7.1692064405975753E-2</v>
      </c>
      <c r="U13">
        <f t="shared" si="5"/>
        <v>7.2924544456196116E-2</v>
      </c>
    </row>
    <row r="14" spans="1:21" x14ac:dyDescent="0.25">
      <c r="A14" t="s">
        <v>15</v>
      </c>
      <c r="B14">
        <f>ABS(B10)-ABS(B12)</f>
        <v>1.2558973357764458E-2</v>
      </c>
      <c r="D14">
        <f>ABS(D10)-ABS(D12)</f>
        <v>0.10516387327259036</v>
      </c>
      <c r="E14">
        <f t="shared" ref="E14:P14" si="6">ABS(E10)-ABS(E12)</f>
        <v>3.810759303097877E-2</v>
      </c>
      <c r="F14">
        <f t="shared" si="6"/>
        <v>1.4403626586475315E-2</v>
      </c>
      <c r="G14">
        <f t="shared" si="6"/>
        <v>5.0631868805103397E-2</v>
      </c>
      <c r="H14">
        <f t="shared" si="6"/>
        <v>1.2677968093210867E-2</v>
      </c>
      <c r="I14">
        <f t="shared" si="6"/>
        <v>1.7834934559300963E-2</v>
      </c>
      <c r="J14">
        <f t="shared" si="6"/>
        <v>3.393628227776635E-2</v>
      </c>
      <c r="K14">
        <f t="shared" si="6"/>
        <v>1.8173963127853243E-2</v>
      </c>
      <c r="L14">
        <f t="shared" si="6"/>
        <v>2.4854061020962548E-2</v>
      </c>
      <c r="M14">
        <f t="shared" si="6"/>
        <v>2.3372062218386502E-2</v>
      </c>
      <c r="N14">
        <f t="shared" si="6"/>
        <v>3.1550756546326553E-2</v>
      </c>
      <c r="O14">
        <f t="shared" si="6"/>
        <v>7.6981774169350703E-3</v>
      </c>
      <c r="P14">
        <f t="shared" si="6"/>
        <v>1.3463696891866828E-2</v>
      </c>
    </row>
    <row r="15" spans="1:21" x14ac:dyDescent="0.25">
      <c r="A15" t="s">
        <v>20</v>
      </c>
      <c r="B15">
        <f>SUM(B2*(Q2/Q15)+B3*(Q3/Q15)+B4*(Q4/Q15)+B5*(Q5/Q15)+B6*(Q6/Q15)+B7*(Q7/Q15)+B8*(Q8/Q15))</f>
        <v>-0.7614695236684722</v>
      </c>
      <c r="D15">
        <f>SUM(D2*(Q2/Q15)+D3*(Q3/Q15)+D4*(Q4/Q15)+D5*(Q5/Q15)+D6*(Q6/Q15)+D7*(Q7/Q15)+D8*(Q8/Q15))</f>
        <v>-0.82833550741259587</v>
      </c>
      <c r="E15">
        <f>SUM(E2*(Q2/Q15)+E3*(Q3/Q15)+E4*(Q4/Q15)+E5*(Q5/Q15)+E6*(Q6/Q15)+E7*(Q7/Q15)+E8*(Q8/Q15))</f>
        <v>-0.85858865663475548</v>
      </c>
      <c r="F15">
        <f>SUM(F2*(Q2/Q15)+F3*(Q3/Q15)+F4*(Q4/Q15)+F5*(Q5/Q15)+F6*(Q6/Q15)+F7*(Q7/Q15)+F8*(Q8/Q15))</f>
        <v>-0.8762786912574676</v>
      </c>
      <c r="G15">
        <f>SUM(G2*(Q2/Q15)+G3*(Q3/Q15)+G4*(Q4/Q15)+G5*(Q5/Q15)+G6*(Q6/Q15)+G7*(Q7/Q15)+G8*(Q8/Q15))</f>
        <v>-0.83974772407439069</v>
      </c>
      <c r="H15">
        <f>SUM(H2*(Q2/Q15)+H3*(Q3/Q15)+H4*(Q4/Q15)+H5*(Q5/Q15)+H6*(Q6/Q15)+H7*(Q7/Q15)+H8*(Q8/Q15))</f>
        <v>-0.81232159772737123</v>
      </c>
      <c r="I15">
        <f>SUM(I2*(Q2/Q15)+I3*(Q3/Q15)+I4*(Q4/Q15)+I5*(Q5/Q15)+I6*(Q6/Q15)+I7*(Q7/Q15)+I8*(Q8/Q15))</f>
        <v>-0.79508970134656975</v>
      </c>
      <c r="J15">
        <f>SUM(J2*(Q2/Q15)+J3*(Q3/Q15)+J4*(Q4/Q15)+J5*(Q5/Q15)+J6*(Q6/Q15)+J7*(Q7/Q15)+J8*(Q8/Q15))</f>
        <v>-0.77958805965518907</v>
      </c>
      <c r="K15">
        <f>SUM(K2*(Q2/Q15)+K3*(Q3/Q15)+K4*(Q4/Q15)+K5*(Q5/Q15)+K6*(Q6/Q15)+K7*(Q7/Q15)+K8*(Q8/Q15))</f>
        <v>-0.76158331115740296</v>
      </c>
      <c r="L15">
        <f>SUM(L2*(Q2/Q15)+L3*(Q3/Q15)+L4*(Q4/Q15)+L5*(Q5/Q15)+L6*(Q6/Q15)+L7*(Q7/Q15)+L8*(Q8/Q15))</f>
        <v>-0.74577308054232128</v>
      </c>
      <c r="M15">
        <f>SUM(M2*(Q2/Q15)+M3*(Q3/Q15)+M4*(Q4/Q15)+M5*(Q5/Q15)+M6*(Q6/Q15)+M7*(Q7/Q15)+M8*(Q8/Q15))</f>
        <v>-0.73352314489235493</v>
      </c>
      <c r="N15">
        <f>SUM(N2*(Q2/Q15)+N3*(Q3/Q15)+N4*(Q4/Q15)+N5*(Q5/Q15)+N6*(Q6/Q15)+N7*(Q7/Q15)+N8*(Q8/Q15))</f>
        <v>-0.72185502666732893</v>
      </c>
      <c r="O15">
        <f>SUM(O2*(Q2/Q15)+O3*(Q3/Q15)+O4*(Q4/Q15)+O5*(Q5/Q15)+O6*(Q6/Q15)+O7*(Q7/Q15)+O8*(Q8/Q15))</f>
        <v>-0.70964687121091041</v>
      </c>
      <c r="P15">
        <f>SUM(P2*(Q2/Q15)+P3*(Q3/Q15)+P4*(Q4/Q15)+P5*(Q5/Q15)+P6*(Q6/Q15)+P7*(Q7/Q15)+P8*(Q8/Q15))</f>
        <v>-0.69979263009261716</v>
      </c>
      <c r="Q15">
        <f>SUM(Q2:Q8)</f>
        <v>6049</v>
      </c>
      <c r="S15">
        <f>SUM(S2*(Q2/Q15)+S3*(Q3/Q15)+S4*(Q4/Q15)+S5*(Q5/Q15)+S6*(Q6/Q15)+S7*(Q7/Q15)+S8*(Q8/Q15))</f>
        <v>-0.84181924902567351</v>
      </c>
      <c r="T15">
        <f>SUM(T2*(Q2/Q15)+T3*(Q3/Q15)+T4*(Q4/Q15)+T5*(Q5/Q15)+T6*(Q6/Q15)+T7*(Q7/Q15)+T8*(Q8/Q15))</f>
        <v>-0.82103611098558593</v>
      </c>
      <c r="U15">
        <f>SUM(T2*(Q2/Q15)+T3*(Q3/Q15)+T4*(Q4/Q15)+T5*(Q5/Q15)+T6*(Q6/Q15)+T7*(Q7/Q15)+T8*(Q8/Q15))</f>
        <v>-0.82103611098558593</v>
      </c>
    </row>
    <row r="29" spans="1:1" x14ac:dyDescent="0.25">
      <c r="A29" s="2" t="s">
        <v>21</v>
      </c>
    </row>
    <row r="50" spans="1:3" x14ac:dyDescent="0.25">
      <c r="A50" s="2" t="s">
        <v>19</v>
      </c>
      <c r="B50" s="2"/>
      <c r="C50" s="2"/>
    </row>
    <row r="65" spans="1:2" x14ac:dyDescent="0.25">
      <c r="A65" s="2" t="s">
        <v>16</v>
      </c>
      <c r="B65" s="2"/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Rafael Lazar</cp:lastModifiedBy>
  <dcterms:created xsi:type="dcterms:W3CDTF">2020-06-23T12:25:48Z</dcterms:created>
  <dcterms:modified xsi:type="dcterms:W3CDTF">2020-07-01T13:27:41Z</dcterms:modified>
</cp:coreProperties>
</file>