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 l="1"/>
  <c r="C11" i="1" l="1"/>
  <c r="C10" i="1" l="1"/>
  <c r="C9" i="1" l="1"/>
  <c r="C8" i="1" l="1"/>
  <c r="C7" i="1" l="1"/>
  <c r="I5" i="1" l="1"/>
  <c r="I4" i="1"/>
  <c r="C6" i="1"/>
  <c r="C5" i="1" l="1"/>
  <c r="I1" i="1" l="1"/>
  <c r="I3" i="1"/>
  <c r="I2" i="1"/>
  <c r="C3" i="1"/>
  <c r="C2" i="1"/>
</calcChain>
</file>

<file path=xl/sharedStrings.xml><?xml version="1.0" encoding="utf-8"?>
<sst xmlns="http://schemas.openxmlformats.org/spreadsheetml/2006/main" count="22" uniqueCount="12">
  <si>
    <t>Date</t>
  </si>
  <si>
    <t>Sample lineup FD score</t>
  </si>
  <si>
    <t>Percentile in contest entered</t>
  </si>
  <si>
    <t>Cashed?</t>
  </si>
  <si>
    <t>Yes</t>
  </si>
  <si>
    <t>No</t>
  </si>
  <si>
    <t>Average score:</t>
  </si>
  <si>
    <t>Average percentile:</t>
  </si>
  <si>
    <t>% of contests cashed:</t>
  </si>
  <si>
    <t># of lineups:</t>
  </si>
  <si>
    <t>Winnings</t>
  </si>
  <si>
    <t>ROI: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</si>
</sst>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16" sqref="F16"/>
    </sheetView>
  </sheetViews>
  <sheetFormatPr defaultRowHeight="15" x14ac:dyDescent="0.25"/>
  <cols>
    <col min="1" max="1" width="9.7109375" style="1" bestFit="1" customWidth="1"/>
    <col min="2" max="2" width="22" style="4" bestFit="1" customWidth="1"/>
    <col min="3" max="3" width="27.42578125" style="7" bestFit="1" customWidth="1"/>
    <col min="4" max="4" width="9.7109375" style="7" customWidth="1"/>
    <col min="6" max="6" width="9.140625" style="8"/>
    <col min="7" max="7" width="2.28515625" style="9" customWidth="1"/>
    <col min="8" max="8" width="20.140625" bestFit="1" customWidth="1"/>
    <col min="9" max="9" width="8.28515625" customWidth="1"/>
  </cols>
  <sheetData>
    <row r="1" spans="1:9" x14ac:dyDescent="0.25">
      <c r="A1" s="2" t="s">
        <v>0</v>
      </c>
      <c r="B1" s="3" t="s">
        <v>1</v>
      </c>
      <c r="C1" s="6" t="s">
        <v>2</v>
      </c>
      <c r="D1" s="6" t="s">
        <v>3</v>
      </c>
      <c r="E1" s="5" t="s">
        <v>10</v>
      </c>
      <c r="H1" s="5" t="s">
        <v>9</v>
      </c>
      <c r="I1">
        <f>SUM(F:F)</f>
        <v>12</v>
      </c>
    </row>
    <row r="2" spans="1:9" x14ac:dyDescent="0.25">
      <c r="A2" s="1">
        <v>43193</v>
      </c>
      <c r="B2" s="4">
        <v>168.3</v>
      </c>
      <c r="C2" s="7">
        <f>2435/9580</f>
        <v>0.25417536534446766</v>
      </c>
      <c r="D2" s="7" t="s">
        <v>4</v>
      </c>
      <c r="E2">
        <v>2</v>
      </c>
      <c r="F2" s="8">
        <v>1</v>
      </c>
      <c r="H2" s="5" t="s">
        <v>6</v>
      </c>
      <c r="I2" s="4">
        <f>AVERAGE(B:B)</f>
        <v>127.10000000000001</v>
      </c>
    </row>
    <row r="3" spans="1:9" x14ac:dyDescent="0.25">
      <c r="A3" s="1">
        <v>43194</v>
      </c>
      <c r="B3" s="4">
        <v>112.1</v>
      </c>
      <c r="C3" s="7">
        <f>7/18</f>
        <v>0.3888888888888889</v>
      </c>
      <c r="D3" s="7" t="s">
        <v>5</v>
      </c>
      <c r="E3">
        <v>0</v>
      </c>
      <c r="F3" s="8">
        <v>1</v>
      </c>
      <c r="H3" s="5" t="s">
        <v>7</v>
      </c>
      <c r="I3" s="7">
        <f>AVERAGE(C:C)</f>
        <v>0.41071911075361456</v>
      </c>
    </row>
    <row r="4" spans="1:9" x14ac:dyDescent="0.25">
      <c r="A4" s="1">
        <v>43195</v>
      </c>
      <c r="B4" s="4">
        <v>82.4</v>
      </c>
      <c r="C4" s="7">
        <v>0.78400000000000003</v>
      </c>
      <c r="D4" s="7" t="s">
        <v>5</v>
      </c>
      <c r="E4">
        <v>0</v>
      </c>
      <c r="F4" s="8">
        <v>1</v>
      </c>
      <c r="H4" s="5" t="s">
        <v>8</v>
      </c>
      <c r="I4" s="10">
        <f>SUMIF(D:D,"Yes",F:F) / SUM(F:F)</f>
        <v>0.33333333333333331</v>
      </c>
    </row>
    <row r="5" spans="1:9" x14ac:dyDescent="0.25">
      <c r="A5" s="1">
        <v>43197</v>
      </c>
      <c r="B5" s="4">
        <v>113.3</v>
      </c>
      <c r="C5" s="7">
        <f>4098/8333</f>
        <v>0.49177967118684746</v>
      </c>
      <c r="D5" s="7" t="s">
        <v>5</v>
      </c>
      <c r="E5">
        <v>0</v>
      </c>
      <c r="F5" s="8">
        <v>1</v>
      </c>
      <c r="H5" s="5" t="s">
        <v>11</v>
      </c>
      <c r="I5" s="10">
        <f>(SUM(E:E) / SUM(F:F)) - 1</f>
        <v>-8.333333333333337E-2</v>
      </c>
    </row>
    <row r="6" spans="1:9" x14ac:dyDescent="0.25">
      <c r="A6" s="1">
        <v>43199</v>
      </c>
      <c r="B6" s="4">
        <v>165.7</v>
      </c>
      <c r="C6" s="7">
        <f>16/297</f>
        <v>5.387205387205387E-2</v>
      </c>
      <c r="D6" s="7" t="s">
        <v>4</v>
      </c>
      <c r="E6">
        <v>4</v>
      </c>
      <c r="F6" s="8">
        <v>1</v>
      </c>
    </row>
    <row r="7" spans="1:9" x14ac:dyDescent="0.25">
      <c r="A7" s="1">
        <v>43200</v>
      </c>
      <c r="B7" s="4">
        <v>136.80000000000001</v>
      </c>
      <c r="C7" s="7">
        <f>23829/47904</f>
        <v>0.4974323647294589</v>
      </c>
      <c r="D7" s="7" t="s">
        <v>5</v>
      </c>
      <c r="E7">
        <v>0</v>
      </c>
      <c r="F7" s="8">
        <v>1</v>
      </c>
    </row>
    <row r="8" spans="1:9" x14ac:dyDescent="0.25">
      <c r="A8" s="1">
        <v>43201</v>
      </c>
      <c r="B8" s="4">
        <v>100.2</v>
      </c>
      <c r="C8" s="7">
        <f>4958/9580</f>
        <v>0.51753653444676406</v>
      </c>
      <c r="D8" s="7" t="s">
        <v>5</v>
      </c>
      <c r="E8">
        <v>0</v>
      </c>
      <c r="F8" s="8">
        <v>1</v>
      </c>
    </row>
    <row r="9" spans="1:9" x14ac:dyDescent="0.25">
      <c r="A9" s="1">
        <v>43202</v>
      </c>
      <c r="B9" s="4">
        <v>92.3</v>
      </c>
      <c r="C9" s="7">
        <f>18283/23952</f>
        <v>0.76331830327321304</v>
      </c>
      <c r="D9" s="7" t="s">
        <v>5</v>
      </c>
      <c r="E9">
        <v>0</v>
      </c>
      <c r="F9" s="8">
        <v>1</v>
      </c>
    </row>
    <row r="10" spans="1:9" x14ac:dyDescent="0.25">
      <c r="A10" s="1">
        <v>43205</v>
      </c>
      <c r="B10" s="4">
        <v>181</v>
      </c>
      <c r="C10" s="7">
        <f>23/297</f>
        <v>7.7441077441077436E-2</v>
      </c>
      <c r="D10" s="7" t="s">
        <v>4</v>
      </c>
      <c r="E10">
        <v>3</v>
      </c>
      <c r="F10" s="8">
        <v>1</v>
      </c>
    </row>
    <row r="11" spans="1:9" x14ac:dyDescent="0.25">
      <c r="A11" s="1">
        <v>43207</v>
      </c>
      <c r="B11" s="4">
        <v>136.9</v>
      </c>
      <c r="C11" s="7">
        <f>6438/47904</f>
        <v>0.1343937875751503</v>
      </c>
      <c r="D11" s="7" t="s">
        <v>4</v>
      </c>
      <c r="E11">
        <v>2</v>
      </c>
      <c r="F11" s="8">
        <v>1</v>
      </c>
    </row>
    <row r="12" spans="1:9" x14ac:dyDescent="0.25">
      <c r="A12" s="1">
        <v>43209</v>
      </c>
      <c r="B12" s="4">
        <v>96.4</v>
      </c>
      <c r="C12" s="7">
        <f>32839/47904</f>
        <v>0.68551686706746828</v>
      </c>
      <c r="D12" s="7" t="s">
        <v>5</v>
      </c>
      <c r="E12">
        <v>0</v>
      </c>
      <c r="F12" s="8">
        <v>1</v>
      </c>
    </row>
    <row r="13" spans="1:9" x14ac:dyDescent="0.25">
      <c r="A13" s="1">
        <v>43210</v>
      </c>
      <c r="B13" s="4">
        <v>139.80000000000001</v>
      </c>
      <c r="C13" s="7">
        <f>24635/87896</f>
        <v>0.28027441521798491</v>
      </c>
      <c r="D13" s="7" t="s">
        <v>5</v>
      </c>
      <c r="E13">
        <v>0</v>
      </c>
      <c r="F13" s="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2018-04-05T02:12:18Z</dcterms:created>
  <dcterms:modified xsi:type="dcterms:W3CDTF">2018-04-24T10:48:19Z</dcterms:modified>
</cp:coreProperties>
</file>