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/>
  </bookViews>
  <sheets>
    <sheet name="Current" sheetId="1" r:id="rId1"/>
    <sheet name="RG table" sheetId="2" r:id="rId2"/>
    <sheet name="Season 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</calcChain>
</file>

<file path=xl/sharedStrings.xml><?xml version="1.0" encoding="utf-8"?>
<sst xmlns="http://schemas.openxmlformats.org/spreadsheetml/2006/main" count="312" uniqueCount="76">
  <si>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</si>
  <si>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</si>
  <si>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</si>
  <si>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</si>
  <si>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</si>
  <si>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</si>
  <si>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</si>
  <si>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</si>
  <si>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</si>
  <si>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</si>
  <si>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</si>
  <si>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</si>
  <si>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</si>
  <si>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</si>
  <si>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</si>
  <si>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</si>
  <si>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</si>
  <si>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</si>
  <si>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</si>
  <si>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</si>
  <si>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</si>
  <si>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</si>
  <si>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</si>
  <si>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</si>
  <si>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</si>
  <si>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</si>
  <si>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</si>
  <si>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</si>
  <si>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</si>
  <si>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</si>
  <si>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</si>
  <si>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</si>
  <si>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</si>
  <si>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</si>
  <si>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</si>
  <si>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</si>
  <si>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</si>
  <si>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</si>
  <si>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</si>
  <si>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</si>
  <si>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</si>
  <si>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</si>
  <si>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</si>
  <si>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</si>
  <si>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</si>
  <si>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</si>
  <si>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</si>
  <si>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</si>
  <si>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</si>
  <si>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</si>
  <si>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</si>
  <si>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</si>
  <si>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</si>
  <si>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</si>
  <si>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</si>
  <si>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</si>
  <si>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</si>
  <si>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</si>
  <si>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</si>
  <si>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</si>
  <si>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</si>
  <si>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</si>
  <si>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</si>
  <si>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Gamel</t>
  </si>
  <si>
    <t>Grandal</t>
  </si>
  <si>
    <t>Shaw</t>
  </si>
  <si>
    <t>Thames</t>
  </si>
  <si>
    <t>Villar</t>
  </si>
  <si>
    <t>Smith</t>
  </si>
  <si>
    <t>Ruiz</t>
  </si>
  <si>
    <t>Davis</t>
  </si>
  <si>
    <t>Los Angeles Dodgers hitters (FD, DK)</t>
  </si>
  <si>
    <t>Pederson</t>
  </si>
  <si>
    <t>Turner</t>
  </si>
  <si>
    <t>Muncy</t>
  </si>
  <si>
    <t>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</si>
</sst>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8" sqref="L8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5" t="s">
        <v>34</v>
      </c>
      <c r="B1" s="15"/>
      <c r="C1" s="15"/>
      <c r="D1" s="15"/>
      <c r="F1" s="15" t="s">
        <v>41</v>
      </c>
      <c r="G1" s="15"/>
      <c r="H1" s="15"/>
      <c r="I1" s="15"/>
      <c r="K1" s="15" t="s">
        <v>71</v>
      </c>
      <c r="L1" s="15"/>
      <c r="M1" s="15"/>
      <c r="N1" s="15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63</v>
      </c>
      <c r="B3" s="5">
        <v>2400</v>
      </c>
      <c r="C3">
        <v>21.9</v>
      </c>
      <c r="D3" s="7">
        <f>(C3 / B3) * 1000</f>
        <v>9.125</v>
      </c>
      <c r="F3" t="s">
        <v>67</v>
      </c>
      <c r="G3" s="5">
        <v>3300</v>
      </c>
      <c r="H3">
        <v>29.2</v>
      </c>
      <c r="I3" s="7">
        <f>(H3 / G3) * 1000</f>
        <v>8.8484848484848477</v>
      </c>
      <c r="K3" t="s">
        <v>72</v>
      </c>
      <c r="L3" s="5">
        <v>3200</v>
      </c>
      <c r="M3">
        <v>0</v>
      </c>
      <c r="N3" s="7">
        <f>(M3 / L3) * 1000</f>
        <v>0</v>
      </c>
    </row>
    <row r="4" spans="1:14" x14ac:dyDescent="0.25">
      <c r="A4" t="s">
        <v>64</v>
      </c>
      <c r="B4" s="5">
        <v>2900</v>
      </c>
      <c r="C4">
        <v>9.5</v>
      </c>
      <c r="D4" s="7">
        <f>(C4 / B4) * 1000</f>
        <v>3.2758620689655173</v>
      </c>
      <c r="F4" t="s">
        <v>68</v>
      </c>
      <c r="G4" s="5">
        <v>3500</v>
      </c>
      <c r="H4">
        <v>0</v>
      </c>
      <c r="I4" s="7">
        <f>(H4 / G4) * 1000</f>
        <v>0</v>
      </c>
      <c r="K4" t="s">
        <v>73</v>
      </c>
      <c r="L4" s="5">
        <v>3100</v>
      </c>
      <c r="M4">
        <v>12.2</v>
      </c>
      <c r="N4" s="7">
        <f>(M4 / L4) * 1000</f>
        <v>3.9354838709677415</v>
      </c>
    </row>
    <row r="5" spans="1:14" x14ac:dyDescent="0.25">
      <c r="A5" t="s">
        <v>65</v>
      </c>
      <c r="B5" s="5">
        <v>2400</v>
      </c>
      <c r="C5">
        <v>3</v>
      </c>
      <c r="D5" s="7">
        <f>(C5 / B5) * 1000</f>
        <v>1.25</v>
      </c>
      <c r="F5" t="s">
        <v>69</v>
      </c>
      <c r="G5" s="5">
        <v>2400</v>
      </c>
      <c r="H5">
        <v>9.1999999999999993</v>
      </c>
      <c r="I5" s="7">
        <f>(H5 / G5) * 1000</f>
        <v>3.833333333333333</v>
      </c>
      <c r="K5" t="s">
        <v>74</v>
      </c>
      <c r="L5" s="5">
        <v>3000</v>
      </c>
      <c r="M5">
        <v>6</v>
      </c>
      <c r="N5" s="7">
        <f>(M5 / L5) * 1000</f>
        <v>2</v>
      </c>
    </row>
    <row r="6" spans="1:14" x14ac:dyDescent="0.25">
      <c r="A6" t="s">
        <v>66</v>
      </c>
      <c r="B6" s="5">
        <v>2700</v>
      </c>
      <c r="C6">
        <v>3</v>
      </c>
      <c r="D6" s="7">
        <f>(C6 / B6) * 1000</f>
        <v>1.1111111111111112</v>
      </c>
      <c r="F6" t="s">
        <v>70</v>
      </c>
      <c r="G6" s="5">
        <v>2400</v>
      </c>
      <c r="H6">
        <v>12.2</v>
      </c>
      <c r="I6" s="7">
        <f>(H6 / G6) * 1000</f>
        <v>5.083333333333333</v>
      </c>
      <c r="K6" t="s">
        <v>75</v>
      </c>
      <c r="L6" s="5">
        <v>2400</v>
      </c>
      <c r="M6">
        <f>12.5+9.5</f>
        <v>22</v>
      </c>
      <c r="N6" s="7">
        <f>(M6 / L6) * 1000</f>
        <v>9.1666666666666661</v>
      </c>
    </row>
    <row r="7" spans="1:14" s="1" customFormat="1" x14ac:dyDescent="0.25">
      <c r="A7" s="2" t="s">
        <v>4</v>
      </c>
      <c r="B7" s="6">
        <f>SUM(B3:B6)</f>
        <v>10400</v>
      </c>
      <c r="C7" s="1">
        <f>SUM(C3:C6)</f>
        <v>37.4</v>
      </c>
      <c r="D7" s="3">
        <f>(C7 / B7) * 1000</f>
        <v>3.5961538461538463</v>
      </c>
      <c r="F7" s="2" t="s">
        <v>4</v>
      </c>
      <c r="G7" s="6">
        <f>SUM(G3:G6)</f>
        <v>11600</v>
      </c>
      <c r="H7" s="1">
        <f>SUM(H3:H6)</f>
        <v>50.599999999999994</v>
      </c>
      <c r="I7" s="3">
        <f>(H7 / G7) * 1000</f>
        <v>4.3620689655172411</v>
      </c>
      <c r="K7" s="2" t="s">
        <v>4</v>
      </c>
      <c r="L7" s="6">
        <f>SUM(L3:L6)</f>
        <v>11700</v>
      </c>
      <c r="M7" s="1">
        <f>SUM(M3:M6)</f>
        <v>40.200000000000003</v>
      </c>
      <c r="N7" s="3">
        <f>(M7 / L7) * 1000</f>
        <v>3.4358974358974361</v>
      </c>
    </row>
    <row r="8" spans="1:14" x14ac:dyDescent="0.25">
      <c r="D8" s="8" t="s">
        <v>14</v>
      </c>
      <c r="I8" s="8" t="s">
        <v>14</v>
      </c>
      <c r="N8" s="8"/>
    </row>
    <row r="9" spans="1:14" x14ac:dyDescent="0.25">
      <c r="D9" s="9"/>
      <c r="I9" s="9"/>
      <c r="N9" s="9"/>
    </row>
    <row r="10" spans="1:14" x14ac:dyDescent="0.25">
      <c r="A10" s="15"/>
      <c r="B10" s="15"/>
      <c r="C10" s="15"/>
      <c r="D10" s="15"/>
      <c r="F10" s="15"/>
      <c r="G10" s="15"/>
      <c r="H10" s="15"/>
      <c r="I10" s="15"/>
      <c r="K10" s="15"/>
      <c r="L10" s="15"/>
      <c r="M10" s="15"/>
      <c r="N10" s="15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2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|Milwaukee Brewers lefties (FD, DK)|Gamel, Grandal, Shaw, Thames|$10,400|37.4|3.6x|Success|</v>
      </c>
    </row>
    <row r="2" spans="1:1" x14ac:dyDescent="0.25">
      <c r="A2" t="str">
        <f>CONCATENATE("|",Current!F1,"|",Current!F3,", ",Current!F4,", ",Current!F5,", ",Current!F6,"|",TEXT(Current!G7,"$#,##0"),"|",Current!H7,"|",CONCATENATE(ROUND(Current!I7,2),"x"),"|",Current!I8,"|")</f>
        <v>|Baltimore Orioles lefties (FD, DK)|Villar, Smith, Ruiz, Davis|$11,600|50.6|4.36x|Success|</v>
      </c>
    </row>
    <row r="3" spans="1:1" x14ac:dyDescent="0.25">
      <c r="A3" t="str">
        <f>CONCATENATE("|",Current!K1,"|",Current!K3,", ",Current!K4,", ",Current!K5,", ",Current!K6,"|",TEXT(Current!L7,"$#,##0"),"|",Current!M7,"|",CONCATENATE(ROUND(Current!N7,2),"x"),"|",Current!N8,"|")</f>
        <v>|Los Angeles Dodgers hitters (FD, DK)|Pederson, Turner, Muncy, Taylor|$11,700|40.2|3.44x||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6"/>
  <sheetViews>
    <sheetView workbookViewId="0">
      <pane ySplit="3" topLeftCell="A70" activePane="bottomLeft" state="frozen"/>
      <selection pane="bottomLeft" activeCell="E86" sqref="E86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11</v>
      </c>
      <c r="I2" s="13">
        <f>COUNTIFS(B:B,"Draftshot",E:E,"Failure")</f>
        <v>7</v>
      </c>
      <c r="J2" s="14">
        <f>H2 / (H2+I2)</f>
        <v>0.61111111111111116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30</v>
      </c>
      <c r="I3" s="13">
        <f>COUNTIFS(B:B,"RG",E:E,"Failure")</f>
        <v>31</v>
      </c>
      <c r="J3" s="14">
        <f>H3 / (H3+I3)</f>
        <v>0.49180327868852458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71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RG table</vt:lpstr>
      <vt:lpstr>Season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2019-05-07T03:57:03Z</dcterms:modified>
</cp:coreProperties>
</file>