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\git\dfs-tools\dfs-tools\build\"/>
    </mc:Choice>
  </mc:AlternateContent>
  <bookViews>
    <workbookView xWindow="0" yWindow="0" windowWidth="15360" windowHeight="7755" activeTab="2"/>
  </bookViews>
  <sheets>
    <sheet name="Current" sheetId="1" r:id="rId1"/>
    <sheet name="RG table" sheetId="2" r:id="rId2"/>
    <sheet name="Season Log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2" i="3"/>
  <c r="H3" i="3"/>
  <c r="H2" i="3"/>
  <c r="J3" i="3" l="1"/>
  <c r="J2" i="3"/>
  <c r="D6" i="1"/>
  <c r="H16" i="1" l="1"/>
  <c r="G16" i="1"/>
  <c r="I16" i="1" l="1"/>
  <c r="M16" i="1"/>
  <c r="L16" i="1"/>
  <c r="N15" i="1"/>
  <c r="N14" i="1"/>
  <c r="N13" i="1"/>
  <c r="N12" i="1"/>
  <c r="N16" i="1" l="1"/>
  <c r="A6" i="2" s="1"/>
  <c r="I15" i="1" l="1"/>
  <c r="I14" i="1"/>
  <c r="I13" i="1"/>
  <c r="I12" i="1"/>
  <c r="A5" i="2" l="1"/>
  <c r="D15" i="1"/>
  <c r="B16" i="1"/>
  <c r="C16" i="1"/>
  <c r="D14" i="1"/>
  <c r="D13" i="1"/>
  <c r="D12" i="1"/>
  <c r="D16" i="1" l="1"/>
  <c r="A4" i="2" s="1"/>
  <c r="D5" i="1"/>
  <c r="M7" i="1" l="1"/>
  <c r="L7" i="1"/>
  <c r="N6" i="1"/>
  <c r="N5" i="1"/>
  <c r="N4" i="1"/>
  <c r="N3" i="1"/>
  <c r="H7" i="1"/>
  <c r="G7" i="1"/>
  <c r="I6" i="1"/>
  <c r="I5" i="1"/>
  <c r="I4" i="1"/>
  <c r="I3" i="1"/>
  <c r="C7" i="1"/>
  <c r="B7" i="1"/>
  <c r="D4" i="1"/>
  <c r="D3" i="1"/>
  <c r="I7" i="1" l="1"/>
  <c r="A2" i="2" s="1"/>
  <c r="N7" i="1"/>
  <c r="A3" i="2" s="1"/>
  <c r="D7" i="1"/>
  <c r="A1" i="2" s="1"/>
</calcChain>
</file>

<file path=xl/sharedStrings.xml><?xml version="1.0" encoding="utf-8"?>
<sst xmlns="http://schemas.openxmlformats.org/spreadsheetml/2006/main" count="224" uniqueCount="61">
  <si>
    <t>Player</t>
  </si>
  <si>
    <t>Salary</t>
  </si>
  <si>
    <t>Value</t>
  </si>
  <si>
    <t>FPTS</t>
  </si>
  <si>
    <t>Total:</t>
  </si>
  <si>
    <t xml:space="preserve">    </t>
  </si>
  <si>
    <t>Failure</t>
  </si>
  <si>
    <t>Los Angeles Angels righties (FD, DK)</t>
  </si>
  <si>
    <t>Boston Red Sox hitters (FD, DK)</t>
  </si>
  <si>
    <t>Detroit Tigers hitters (FD, DK)</t>
  </si>
  <si>
    <t>Date</t>
  </si>
  <si>
    <t>Stack</t>
  </si>
  <si>
    <t>Result</t>
  </si>
  <si>
    <t>Chicago Cubs hitters (FD, DK)</t>
  </si>
  <si>
    <t>Success</t>
  </si>
  <si>
    <t>Blog Site</t>
  </si>
  <si>
    <t>Draftshot</t>
  </si>
  <si>
    <t>New York Yankees hitters (FD)</t>
  </si>
  <si>
    <t>Toronto Blue Jays hitters (FD)</t>
  </si>
  <si>
    <t>RG</t>
  </si>
  <si>
    <t>Los Angeles Dodgers righties (FD, DK)</t>
  </si>
  <si>
    <t>Houston Astros hitters (FD, DK)</t>
  </si>
  <si>
    <t>Toronto Blue Jays hitters (FD, DK)</t>
  </si>
  <si>
    <t>Successes</t>
  </si>
  <si>
    <t>Failures</t>
  </si>
  <si>
    <t>Success Rate</t>
  </si>
  <si>
    <t>Boston Red Sox righties (FD, DK)</t>
  </si>
  <si>
    <t>Los Angeles Angels hitters (FD, DK)</t>
  </si>
  <si>
    <t>Texas Rangers lefties (FD, DK)</t>
  </si>
  <si>
    <t>New York Yankees hitters (FD, DK)</t>
  </si>
  <si>
    <t>Oakland A’s hitters (FD, DK)</t>
  </si>
  <si>
    <t>Los Angeles Angels lefties (FD, DK)</t>
  </si>
  <si>
    <t>Seattle Mariners hitters (FD, DK)</t>
  </si>
  <si>
    <t>Boston Red Sox lefties (FD, DK)</t>
  </si>
  <si>
    <t>Milwaukee Brewers lefties (FD, DK)</t>
  </si>
  <si>
    <t>Los Angeles Dodgers lefties (FD, DK)</t>
  </si>
  <si>
    <t>Washington Nationals lefties (FD, DK)</t>
  </si>
  <si>
    <t>Pittsburgh Pirates righties (FD, DK)</t>
  </si>
  <si>
    <t>Arizona Diamondbacks lefties (FD, DK)</t>
  </si>
  <si>
    <t>Oakland A’s righties (FD, DK)</t>
  </si>
  <si>
    <t>Colorado Rockies righties (FD, DK)</t>
  </si>
  <si>
    <t>Baltimore Orioles lefties (FD, DK)</t>
  </si>
  <si>
    <t>Cleveland Indians hitters (FD, DK)</t>
  </si>
  <si>
    <t>Atlanta Braves hitters (FD, DK)</t>
  </si>
  <si>
    <t>Hernandez</t>
  </si>
  <si>
    <t>Tampa Bay Rays hitters (FD, DK)</t>
  </si>
  <si>
    <t>Toronto Blue Jays lefties (FD, DK)</t>
  </si>
  <si>
    <t>Boston Red Sox righties (FD)</t>
  </si>
  <si>
    <t>Chicago White Sox hitters (FD, DK)</t>
  </si>
  <si>
    <t>San Francisco Giants lefties (FD, DK)</t>
  </si>
  <si>
    <t>Baltimore Orioles hitters (FD, DK)</t>
  </si>
  <si>
    <t>Pittsburgh Pirates lefties (FD, DK)</t>
  </si>
  <si>
    <t>Moran</t>
  </si>
  <si>
    <t>Pittsburgh Pirates hitters (FD, DK)</t>
  </si>
  <si>
    <t>Failure-XXX</t>
  </si>
  <si>
    <t>Freese</t>
  </si>
  <si>
    <t>Pollock</t>
  </si>
  <si>
    <t>Taylor</t>
  </si>
  <si>
    <t>Polanco</t>
  </si>
  <si>
    <t>Kang</t>
  </si>
  <si>
    <t>Diaz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</si>
</sst>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0" fontId="3" fillId="0" borderId="0" xfId="0" applyFont="1"/>
    <xf numFmtId="164" fontId="0" fillId="0" borderId="0" xfId="1" applyNumberFormat="1" applyFont="1"/>
    <xf numFmtId="164" fontId="1" fillId="0" borderId="0" xfId="1" applyNumberFormat="1" applyFont="1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/>
    <xf numFmtId="16" fontId="0" fillId="0" borderId="0" xfId="0" applyNumberFormat="1"/>
    <xf numFmtId="0" fontId="1" fillId="0" borderId="1" xfId="0" applyFont="1" applyBorder="1"/>
    <xf numFmtId="0" fontId="0" fillId="0" borderId="1" xfId="0" applyBorder="1"/>
    <xf numFmtId="165" fontId="0" fillId="0" borderId="1" xfId="2" applyNumberFormat="1" applyFont="1" applyBorder="1"/>
    <xf numFmtId="0" fontId="3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H8" sqref="H8"/>
    </sheetView>
  </sheetViews>
  <sheetFormatPr defaultRowHeight="15" x14ac:dyDescent="0.25"/>
  <cols>
    <col min="1" max="1" width="15.28515625" bestFit="1" customWidth="1"/>
    <col min="2" max="2" width="10.5703125" bestFit="1" customWidth="1"/>
    <col min="4" max="4" width="15.42578125" customWidth="1"/>
    <col min="6" max="6" width="15.42578125" bestFit="1" customWidth="1"/>
    <col min="9" max="9" width="15.140625" customWidth="1"/>
    <col min="11" max="11" width="12.140625" bestFit="1" customWidth="1"/>
    <col min="14" max="14" width="14.85546875" customWidth="1"/>
  </cols>
  <sheetData>
    <row r="1" spans="1:14" s="4" customFormat="1" x14ac:dyDescent="0.25">
      <c r="A1" s="15" t="s">
        <v>20</v>
      </c>
      <c r="B1" s="15"/>
      <c r="C1" s="15"/>
      <c r="D1" s="15"/>
      <c r="F1" s="15" t="s">
        <v>53</v>
      </c>
      <c r="G1" s="15"/>
      <c r="H1" s="15"/>
      <c r="I1" s="15"/>
      <c r="K1" s="15"/>
      <c r="L1" s="15"/>
      <c r="M1" s="15"/>
      <c r="N1" s="15"/>
    </row>
    <row r="2" spans="1:14" s="1" customFormat="1" x14ac:dyDescent="0.25">
      <c r="A2" s="1" t="s">
        <v>0</v>
      </c>
      <c r="B2" s="1" t="s">
        <v>1</v>
      </c>
      <c r="C2" s="1" t="s">
        <v>3</v>
      </c>
      <c r="D2" s="1" t="s">
        <v>2</v>
      </c>
      <c r="F2" s="1" t="s">
        <v>0</v>
      </c>
      <c r="G2" s="1" t="s">
        <v>1</v>
      </c>
      <c r="H2" s="1" t="s">
        <v>3</v>
      </c>
      <c r="I2" s="1" t="s">
        <v>2</v>
      </c>
      <c r="K2" s="1" t="s">
        <v>0</v>
      </c>
      <c r="L2" s="1" t="s">
        <v>1</v>
      </c>
      <c r="M2" s="1" t="s">
        <v>3</v>
      </c>
      <c r="N2" s="1" t="s">
        <v>2</v>
      </c>
    </row>
    <row r="3" spans="1:14" x14ac:dyDescent="0.25">
      <c r="A3" t="s">
        <v>44</v>
      </c>
      <c r="B3" s="5">
        <v>3400</v>
      </c>
      <c r="C3">
        <v>0</v>
      </c>
      <c r="D3" s="7">
        <f>(C3 / B3) * 1000</f>
        <v>0</v>
      </c>
      <c r="F3" t="s">
        <v>58</v>
      </c>
      <c r="G3" s="5">
        <v>3500</v>
      </c>
      <c r="H3">
        <v>0</v>
      </c>
      <c r="I3" s="7">
        <f>(H3 / G3) * 1000</f>
        <v>0</v>
      </c>
      <c r="L3" s="5"/>
      <c r="N3" s="7" t="e">
        <f>(M3 / L3) * 1000</f>
        <v>#DIV/0!</v>
      </c>
    </row>
    <row r="4" spans="1:14" x14ac:dyDescent="0.25">
      <c r="A4" t="s">
        <v>55</v>
      </c>
      <c r="B4" s="5">
        <v>2400</v>
      </c>
      <c r="C4">
        <v>0</v>
      </c>
      <c r="D4" s="7">
        <f>(C4 / B4) * 1000</f>
        <v>0</v>
      </c>
      <c r="F4" t="s">
        <v>52</v>
      </c>
      <c r="G4" s="5">
        <v>2600</v>
      </c>
      <c r="H4">
        <v>3</v>
      </c>
      <c r="I4" s="7">
        <f>(H4 / G4) * 1000</f>
        <v>1.153846153846154</v>
      </c>
      <c r="L4" s="5"/>
      <c r="N4" s="7" t="e">
        <f>(M4 / L4) * 1000</f>
        <v>#DIV/0!</v>
      </c>
    </row>
    <row r="5" spans="1:14" x14ac:dyDescent="0.25">
      <c r="A5" t="s">
        <v>56</v>
      </c>
      <c r="B5" s="5">
        <v>3300</v>
      </c>
      <c r="C5">
        <v>3</v>
      </c>
      <c r="D5" s="7">
        <f>(C5 / B5) * 1000</f>
        <v>0.90909090909090906</v>
      </c>
      <c r="F5" t="s">
        <v>59</v>
      </c>
      <c r="G5" s="5">
        <v>2300</v>
      </c>
      <c r="H5">
        <v>3</v>
      </c>
      <c r="I5" s="7">
        <f>(H5 / G5) * 1000</f>
        <v>1.3043478260869565</v>
      </c>
      <c r="L5" s="5"/>
      <c r="N5" s="7" t="e">
        <f>(M5 / L5) * 1000</f>
        <v>#DIV/0!</v>
      </c>
    </row>
    <row r="6" spans="1:14" x14ac:dyDescent="0.25">
      <c r="A6" t="s">
        <v>57</v>
      </c>
      <c r="B6" s="5">
        <v>2200</v>
      </c>
      <c r="C6">
        <v>0</v>
      </c>
      <c r="D6" s="7">
        <f>(C6 / B6) * 1000</f>
        <v>0</v>
      </c>
      <c r="F6" t="s">
        <v>60</v>
      </c>
      <c r="G6" s="5">
        <v>2000</v>
      </c>
      <c r="H6">
        <v>0</v>
      </c>
      <c r="I6" s="7">
        <f>(H6 / G6) * 1000</f>
        <v>0</v>
      </c>
      <c r="L6" s="5"/>
      <c r="N6" s="7" t="e">
        <f>(M6 / L6) * 1000</f>
        <v>#DIV/0!</v>
      </c>
    </row>
    <row r="7" spans="1:14" s="1" customFormat="1" x14ac:dyDescent="0.25">
      <c r="A7" s="2" t="s">
        <v>4</v>
      </c>
      <c r="B7" s="6">
        <f>SUM(B3:B6)</f>
        <v>11300</v>
      </c>
      <c r="C7" s="1">
        <f>SUM(C3:C6)</f>
        <v>3</v>
      </c>
      <c r="D7" s="3">
        <f>(C7 / B7) * 1000</f>
        <v>0.26548672566371684</v>
      </c>
      <c r="F7" s="2" t="s">
        <v>4</v>
      </c>
      <c r="G7" s="6">
        <f>SUM(G3:G6)</f>
        <v>10400</v>
      </c>
      <c r="H7" s="1">
        <f>SUM(H3:H6)</f>
        <v>6</v>
      </c>
      <c r="I7" s="3">
        <f>(H7 / G7) * 1000</f>
        <v>0.57692307692307698</v>
      </c>
      <c r="K7" s="2" t="s">
        <v>4</v>
      </c>
      <c r="L7" s="6">
        <f>SUM(L3:L6)</f>
        <v>0</v>
      </c>
      <c r="M7" s="1">
        <f>SUM(M3:M6)</f>
        <v>0</v>
      </c>
      <c r="N7" s="3" t="e">
        <f>(M7 / L7) * 1000</f>
        <v>#DIV/0!</v>
      </c>
    </row>
    <row r="8" spans="1:14" x14ac:dyDescent="0.25">
      <c r="D8" s="8" t="s">
        <v>6</v>
      </c>
      <c r="I8" s="8" t="s">
        <v>6</v>
      </c>
      <c r="N8" s="8"/>
    </row>
    <row r="9" spans="1:14" x14ac:dyDescent="0.25">
      <c r="D9" s="9"/>
      <c r="I9" s="9"/>
      <c r="N9" s="9"/>
    </row>
    <row r="10" spans="1:14" x14ac:dyDescent="0.25">
      <c r="A10" s="15"/>
      <c r="B10" s="15"/>
      <c r="C10" s="15"/>
      <c r="D10" s="15"/>
      <c r="F10" s="15"/>
      <c r="G10" s="15"/>
      <c r="H10" s="15"/>
      <c r="I10" s="15"/>
      <c r="K10" s="15"/>
      <c r="L10" s="15"/>
      <c r="M10" s="15"/>
      <c r="N10" s="15"/>
    </row>
    <row r="11" spans="1:14" x14ac:dyDescent="0.25">
      <c r="A11" s="1" t="s">
        <v>0</v>
      </c>
      <c r="B11" s="1" t="s">
        <v>1</v>
      </c>
      <c r="C11" s="1" t="s">
        <v>3</v>
      </c>
      <c r="D11" s="1" t="s">
        <v>2</v>
      </c>
      <c r="F11" s="1" t="s">
        <v>0</v>
      </c>
      <c r="G11" s="1" t="s">
        <v>1</v>
      </c>
      <c r="H11" s="1" t="s">
        <v>3</v>
      </c>
      <c r="I11" s="1" t="s">
        <v>2</v>
      </c>
      <c r="K11" s="1" t="s">
        <v>0</v>
      </c>
      <c r="L11" s="1" t="s">
        <v>1</v>
      </c>
      <c r="M11" s="1" t="s">
        <v>3</v>
      </c>
      <c r="N11" s="1" t="s">
        <v>2</v>
      </c>
    </row>
    <row r="12" spans="1:14" x14ac:dyDescent="0.25">
      <c r="B12" s="5"/>
      <c r="D12" s="7" t="e">
        <f>(C12 / B12) * 1000</f>
        <v>#DIV/0!</v>
      </c>
      <c r="G12" s="5"/>
      <c r="I12" s="7" t="e">
        <f>(H12 / G12) * 1000</f>
        <v>#DIV/0!</v>
      </c>
      <c r="L12" s="5"/>
      <c r="N12" s="7" t="e">
        <f>(M12 / L12) * 1000</f>
        <v>#DIV/0!</v>
      </c>
    </row>
    <row r="13" spans="1:14" x14ac:dyDescent="0.25">
      <c r="B13" s="5"/>
      <c r="D13" s="7" t="e">
        <f>(C13 / B13) * 1000</f>
        <v>#DIV/0!</v>
      </c>
      <c r="G13" s="5"/>
      <c r="I13" s="7" t="e">
        <f>(H13 / G13) * 1000</f>
        <v>#DIV/0!</v>
      </c>
      <c r="L13" s="5"/>
      <c r="N13" s="7" t="e">
        <f>(M13 / L13) * 1000</f>
        <v>#DIV/0!</v>
      </c>
    </row>
    <row r="14" spans="1:14" x14ac:dyDescent="0.25">
      <c r="B14" s="5"/>
      <c r="D14" s="7" t="e">
        <f>(C14 / B14) * 1000</f>
        <v>#DIV/0!</v>
      </c>
      <c r="G14" s="5"/>
      <c r="I14" s="7" t="e">
        <f>(H14 / G14) * 1000</f>
        <v>#DIV/0!</v>
      </c>
      <c r="L14" s="5"/>
      <c r="N14" s="7" t="e">
        <f>(M14 / L14) * 1000</f>
        <v>#DIV/0!</v>
      </c>
    </row>
    <row r="15" spans="1:14" x14ac:dyDescent="0.25">
      <c r="B15" s="5"/>
      <c r="D15" s="7" t="e">
        <f>(C15 / B15) * 1000</f>
        <v>#DIV/0!</v>
      </c>
      <c r="G15" s="5"/>
      <c r="I15" s="7" t="e">
        <f>(H15 / G15) * 1000</f>
        <v>#DIV/0!</v>
      </c>
      <c r="L15" s="5"/>
      <c r="N15" s="7" t="e">
        <f>(M15 / L15) * 1000</f>
        <v>#DIV/0!</v>
      </c>
    </row>
    <row r="16" spans="1:14" x14ac:dyDescent="0.25">
      <c r="A16" s="2" t="s">
        <v>4</v>
      </c>
      <c r="B16" s="6">
        <f>SUM(B12:B15)</f>
        <v>0</v>
      </c>
      <c r="C16" s="1">
        <f>SUM(C12:C15)</f>
        <v>0</v>
      </c>
      <c r="D16" s="3" t="e">
        <f>(C16 / B16) * 1000</f>
        <v>#DIV/0!</v>
      </c>
      <c r="F16" s="2" t="s">
        <v>4</v>
      </c>
      <c r="G16" s="6">
        <f>SUM(G12:G15)</f>
        <v>0</v>
      </c>
      <c r="H16" s="1">
        <f>SUM(H12:H15)</f>
        <v>0</v>
      </c>
      <c r="I16" s="3" t="e">
        <f>(H16 / G16) * 1000</f>
        <v>#DIV/0!</v>
      </c>
      <c r="K16" s="2" t="s">
        <v>4</v>
      </c>
      <c r="L16" s="6">
        <f>SUM(L12:L15)</f>
        <v>0</v>
      </c>
      <c r="M16" s="1">
        <f>SUM(M12:M15)</f>
        <v>0</v>
      </c>
      <c r="N16" s="3" t="e">
        <f>(M16 / L16) * 1000</f>
        <v>#DIV/0!</v>
      </c>
    </row>
    <row r="17" spans="4:14" x14ac:dyDescent="0.25">
      <c r="D17" s="8"/>
      <c r="I17" s="8"/>
      <c r="N17" s="8"/>
    </row>
    <row r="21" spans="4:14" x14ac:dyDescent="0.25">
      <c r="E21" t="s">
        <v>5</v>
      </c>
    </row>
  </sheetData>
  <mergeCells count="6">
    <mergeCell ref="A1:D1"/>
    <mergeCell ref="F1:I1"/>
    <mergeCell ref="K1:N1"/>
    <mergeCell ref="A10:D10"/>
    <mergeCell ref="F10:I10"/>
    <mergeCell ref="K10:N1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sqref="A1:A2"/>
    </sheetView>
  </sheetViews>
  <sheetFormatPr defaultRowHeight="15" x14ac:dyDescent="0.25"/>
  <cols>
    <col min="1" max="1" width="138.42578125" customWidth="1"/>
  </cols>
  <sheetData>
    <row r="1" spans="1:1" x14ac:dyDescent="0.25">
      <c r="A1" t="str">
        <f>CONCATENATE("|",Current!A1,"|",Current!A3,", ",Current!A4,", ",Current!A5,", ",Current!A6,"|",TEXT(Current!B7,"$#,##0"),"|",Current!C7,"|",CONCATENATE(ROUND(Current!D7,2),"x"),"|",Current!D8,"|")</f>
        <v>|Los Angeles Dodgers righties (FD, DK)|Hernandez, Freese, Pollock, Taylor|$11,300|3|0.27x|Failure|</v>
      </c>
    </row>
    <row r="2" spans="1:1" x14ac:dyDescent="0.25">
      <c r="A2" t="str">
        <f>CONCATENATE("|",Current!F1,"|",Current!F3,", ",Current!F4,", ",Current!F5,", ",Current!F6,"|",TEXT(Current!G7,"$#,##0"),"|",Current!H7,"|",CONCATENATE(ROUND(Current!I7,2),"x"),"|",Current!I8,"|")</f>
        <v>|Pittsburgh Pirates hitters (FD, DK)|Polanco, Moran, Kang, Diaz|$10,400|6|0.58x|Failure|</v>
      </c>
    </row>
    <row r="3" spans="1:1" x14ac:dyDescent="0.25">
      <c r="A3" t="e">
        <f>CONCATENATE("|",Current!K1,"|",Current!K3,", ",Current!K4,", ",Current!K5,", ",Current!K6,"|",TEXT(Current!L7,"$#,##0"),"|",Current!M7,"|",CONCATENATE(ROUND(Current!N7,2),"x"),"|",Current!N8,"|")</f>
        <v>#DIV/0!</v>
      </c>
    </row>
    <row r="4" spans="1:1" x14ac:dyDescent="0.25">
      <c r="A4" t="e">
        <f>CONCATENATE("|",Current!A10,"|",Current!A12,", ",Current!A13,", ",Current!A14,", ",Current!A15,"|",TEXT(Current!B16,"$#,##0"),"|",Current!C16,"|",CONCATENATE(ROUND(Current!D16,2),"x"),"|",Current!D17,"|")</f>
        <v>#DIV/0!</v>
      </c>
    </row>
    <row r="5" spans="1:1" x14ac:dyDescent="0.25">
      <c r="A5" t="e">
        <f>CONCATENATE("|",Current!F10,"|",Current!F12,", ",Current!F13,", ",Current!F14,", ",Current!F15,"|",TEXT(Current!G16,"$#,##0"),"|",Current!H16,"|",CONCATENATE(ROUND(Current!I16,2),"x"),"|",Current!I17,"|")</f>
        <v>#DIV/0!</v>
      </c>
    </row>
    <row r="6" spans="1:1" x14ac:dyDescent="0.25">
      <c r="A6" t="e">
        <f>CONCATENATE("|",Current!K10,"|",Current!K12,", ",Current!K13,", ",Current!K14,", ",Current!K15,"|",TEXT(Current!L16,"$#,##0"),"|",Current!M16,"|",CONCATENATE(ROUND(Current!N16,2),"x"),"|",Current!N17,"|")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59"/>
  <sheetViews>
    <sheetView tabSelected="1" workbookViewId="0">
      <pane ySplit="3" topLeftCell="A46" activePane="bottomLeft" state="frozen"/>
      <selection pane="bottomLeft" activeCell="E57" sqref="E57"/>
    </sheetView>
  </sheetViews>
  <sheetFormatPr defaultRowHeight="15" x14ac:dyDescent="0.25"/>
  <cols>
    <col min="1" max="2" width="12.140625" customWidth="1"/>
    <col min="3" max="3" width="40.85546875" customWidth="1"/>
    <col min="4" max="4" width="6.85546875" customWidth="1"/>
    <col min="5" max="5" width="11.42578125" customWidth="1"/>
    <col min="7" max="7" width="9.28515625" bestFit="1" customWidth="1"/>
    <col min="8" max="8" width="9.7109375" bestFit="1" customWidth="1"/>
    <col min="9" max="9" width="8" bestFit="1" customWidth="1"/>
    <col min="10" max="10" width="12.140625" bestFit="1" customWidth="1"/>
  </cols>
  <sheetData>
    <row r="1" spans="1:10" s="1" customFormat="1" x14ac:dyDescent="0.25">
      <c r="A1" s="1" t="s">
        <v>10</v>
      </c>
      <c r="B1" s="1" t="s">
        <v>15</v>
      </c>
      <c r="C1" s="1" t="s">
        <v>11</v>
      </c>
      <c r="D1" s="1" t="s">
        <v>2</v>
      </c>
      <c r="E1" s="1" t="s">
        <v>12</v>
      </c>
      <c r="G1" s="12" t="s">
        <v>15</v>
      </c>
      <c r="H1" s="12" t="s">
        <v>23</v>
      </c>
      <c r="I1" s="12" t="s">
        <v>24</v>
      </c>
      <c r="J1" s="12" t="s">
        <v>25</v>
      </c>
    </row>
    <row r="2" spans="1:10" x14ac:dyDescent="0.25">
      <c r="A2" s="11">
        <v>43552</v>
      </c>
      <c r="B2" s="10" t="s">
        <v>16</v>
      </c>
      <c r="C2" t="s">
        <v>13</v>
      </c>
      <c r="D2">
        <v>7.36</v>
      </c>
      <c r="E2" t="s">
        <v>14</v>
      </c>
      <c r="G2" s="13" t="s">
        <v>16</v>
      </c>
      <c r="H2" s="13">
        <f>COUNTIFS(B:B,"Draftshot",E:E,"Success")</f>
        <v>8</v>
      </c>
      <c r="I2" s="13">
        <f>COUNTIFS(B:B,"Draftshot",E:E,"Failure")</f>
        <v>7</v>
      </c>
      <c r="J2" s="14">
        <f>H2 / (H2+I2)</f>
        <v>0.53333333333333333</v>
      </c>
    </row>
    <row r="3" spans="1:10" x14ac:dyDescent="0.25">
      <c r="A3" s="11">
        <v>43552</v>
      </c>
      <c r="B3" s="10" t="s">
        <v>16</v>
      </c>
      <c r="C3" t="s">
        <v>17</v>
      </c>
      <c r="D3">
        <v>5.18</v>
      </c>
      <c r="E3" t="s">
        <v>14</v>
      </c>
      <c r="G3" s="13" t="s">
        <v>19</v>
      </c>
      <c r="H3" s="13">
        <f>COUNTIFS(B:B,"RG",E:E,"Success")</f>
        <v>19</v>
      </c>
      <c r="I3" s="13">
        <f>COUNTIFS(B:B,"RG",E:E,"Failure")</f>
        <v>21</v>
      </c>
      <c r="J3" s="14">
        <f>H3 / (H3+I3)</f>
        <v>0.47499999999999998</v>
      </c>
    </row>
    <row r="4" spans="1:10" x14ac:dyDescent="0.25">
      <c r="A4" s="11">
        <v>43552</v>
      </c>
      <c r="B4" s="10" t="s">
        <v>16</v>
      </c>
      <c r="C4" t="s">
        <v>18</v>
      </c>
      <c r="D4">
        <v>0.28000000000000003</v>
      </c>
      <c r="E4" t="s">
        <v>6</v>
      </c>
    </row>
    <row r="5" spans="1:10" x14ac:dyDescent="0.25">
      <c r="A5" s="11">
        <v>43553</v>
      </c>
      <c r="B5" s="10" t="s">
        <v>19</v>
      </c>
      <c r="C5" t="s">
        <v>7</v>
      </c>
      <c r="D5">
        <v>2.96</v>
      </c>
      <c r="E5" t="s">
        <v>6</v>
      </c>
    </row>
    <row r="6" spans="1:10" x14ac:dyDescent="0.25">
      <c r="A6" s="11">
        <v>43553</v>
      </c>
      <c r="B6" s="10" t="s">
        <v>19</v>
      </c>
      <c r="C6" t="s">
        <v>8</v>
      </c>
      <c r="D6">
        <v>1.99</v>
      </c>
      <c r="E6" t="s">
        <v>6</v>
      </c>
    </row>
    <row r="7" spans="1:10" x14ac:dyDescent="0.25">
      <c r="A7" s="11">
        <v>43553</v>
      </c>
      <c r="B7" s="10" t="s">
        <v>19</v>
      </c>
      <c r="C7" t="s">
        <v>9</v>
      </c>
      <c r="D7">
        <v>1.46</v>
      </c>
      <c r="E7" t="s">
        <v>6</v>
      </c>
    </row>
    <row r="8" spans="1:10" x14ac:dyDescent="0.25">
      <c r="A8" s="11">
        <v>43554</v>
      </c>
      <c r="B8" s="10" t="s">
        <v>16</v>
      </c>
      <c r="C8" t="s">
        <v>13</v>
      </c>
      <c r="D8">
        <v>5.93</v>
      </c>
      <c r="E8" t="s">
        <v>14</v>
      </c>
    </row>
    <row r="9" spans="1:10" x14ac:dyDescent="0.25">
      <c r="A9" s="11">
        <v>43554</v>
      </c>
      <c r="B9" s="10" t="s">
        <v>16</v>
      </c>
      <c r="C9" t="s">
        <v>8</v>
      </c>
      <c r="D9">
        <v>2.0699999999999998</v>
      </c>
      <c r="E9" t="s">
        <v>6</v>
      </c>
    </row>
    <row r="10" spans="1:10" x14ac:dyDescent="0.25">
      <c r="A10" s="11">
        <v>43556</v>
      </c>
      <c r="B10" s="10" t="s">
        <v>19</v>
      </c>
      <c r="C10" t="s">
        <v>20</v>
      </c>
      <c r="D10">
        <v>0.93</v>
      </c>
      <c r="E10" t="s">
        <v>6</v>
      </c>
    </row>
    <row r="11" spans="1:10" x14ac:dyDescent="0.25">
      <c r="A11" s="11">
        <v>43556</v>
      </c>
      <c r="B11" s="10" t="s">
        <v>19</v>
      </c>
      <c r="C11" t="s">
        <v>21</v>
      </c>
      <c r="D11">
        <v>3.22</v>
      </c>
      <c r="E11" t="s">
        <v>14</v>
      </c>
    </row>
    <row r="12" spans="1:10" x14ac:dyDescent="0.25">
      <c r="A12" s="11">
        <v>43556</v>
      </c>
      <c r="B12" s="10" t="s">
        <v>19</v>
      </c>
      <c r="C12" t="s">
        <v>22</v>
      </c>
      <c r="D12">
        <v>3.82</v>
      </c>
      <c r="E12" t="s">
        <v>14</v>
      </c>
    </row>
    <row r="13" spans="1:10" x14ac:dyDescent="0.25">
      <c r="A13" s="11">
        <v>43557</v>
      </c>
      <c r="B13" s="10" t="s">
        <v>19</v>
      </c>
      <c r="C13" t="s">
        <v>22</v>
      </c>
      <c r="D13">
        <v>1.35</v>
      </c>
      <c r="E13" t="s">
        <v>6</v>
      </c>
    </row>
    <row r="14" spans="1:10" x14ac:dyDescent="0.25">
      <c r="A14" s="11">
        <v>43557</v>
      </c>
      <c r="B14" s="10" t="s">
        <v>19</v>
      </c>
      <c r="C14" t="s">
        <v>21</v>
      </c>
      <c r="D14">
        <v>4.07</v>
      </c>
      <c r="E14" t="s">
        <v>14</v>
      </c>
    </row>
    <row r="15" spans="1:10" x14ac:dyDescent="0.25">
      <c r="A15" s="11">
        <v>43558</v>
      </c>
      <c r="B15" s="10" t="s">
        <v>19</v>
      </c>
      <c r="C15" t="s">
        <v>26</v>
      </c>
      <c r="D15">
        <v>4.24</v>
      </c>
      <c r="E15" t="s">
        <v>14</v>
      </c>
    </row>
    <row r="16" spans="1:10" x14ac:dyDescent="0.25">
      <c r="A16" s="11">
        <v>43558</v>
      </c>
      <c r="B16" s="10" t="s">
        <v>19</v>
      </c>
      <c r="C16" t="s">
        <v>21</v>
      </c>
      <c r="D16">
        <v>1.06</v>
      </c>
      <c r="E16" t="s">
        <v>6</v>
      </c>
    </row>
    <row r="17" spans="1:5" x14ac:dyDescent="0.25">
      <c r="A17" s="11">
        <v>43559</v>
      </c>
      <c r="B17" s="10" t="s">
        <v>19</v>
      </c>
      <c r="C17" t="s">
        <v>28</v>
      </c>
      <c r="D17">
        <v>7.04</v>
      </c>
      <c r="E17" t="s">
        <v>14</v>
      </c>
    </row>
    <row r="18" spans="1:5" x14ac:dyDescent="0.25">
      <c r="A18" s="11">
        <v>43559</v>
      </c>
      <c r="B18" s="10" t="s">
        <v>19</v>
      </c>
      <c r="C18" t="s">
        <v>27</v>
      </c>
      <c r="D18">
        <v>3.88</v>
      </c>
      <c r="E18" t="s">
        <v>14</v>
      </c>
    </row>
    <row r="19" spans="1:5" x14ac:dyDescent="0.25">
      <c r="A19" s="11">
        <v>43559</v>
      </c>
      <c r="B19" s="10" t="s">
        <v>16</v>
      </c>
      <c r="C19" t="s">
        <v>29</v>
      </c>
      <c r="D19">
        <v>5.74</v>
      </c>
      <c r="E19" t="s">
        <v>14</v>
      </c>
    </row>
    <row r="20" spans="1:5" x14ac:dyDescent="0.25">
      <c r="A20" s="11">
        <v>43559</v>
      </c>
      <c r="B20" s="10" t="s">
        <v>16</v>
      </c>
      <c r="C20" t="s">
        <v>30</v>
      </c>
      <c r="D20">
        <v>3.54</v>
      </c>
      <c r="E20" t="s">
        <v>6</v>
      </c>
    </row>
    <row r="21" spans="1:5" x14ac:dyDescent="0.25">
      <c r="A21" s="11">
        <v>43560</v>
      </c>
      <c r="B21" s="10" t="s">
        <v>19</v>
      </c>
      <c r="C21" t="s">
        <v>8</v>
      </c>
      <c r="D21">
        <v>7.23</v>
      </c>
      <c r="E21" t="s">
        <v>14</v>
      </c>
    </row>
    <row r="22" spans="1:5" x14ac:dyDescent="0.25">
      <c r="A22" s="11">
        <v>43560</v>
      </c>
      <c r="B22" s="10" t="s">
        <v>19</v>
      </c>
      <c r="C22" t="s">
        <v>31</v>
      </c>
      <c r="D22">
        <v>1.89</v>
      </c>
      <c r="E22" t="s">
        <v>6</v>
      </c>
    </row>
    <row r="23" spans="1:5" x14ac:dyDescent="0.25">
      <c r="A23" s="11">
        <v>43561</v>
      </c>
      <c r="B23" s="10" t="s">
        <v>16</v>
      </c>
      <c r="C23" t="s">
        <v>33</v>
      </c>
      <c r="D23">
        <v>3.06</v>
      </c>
      <c r="E23" t="s">
        <v>6</v>
      </c>
    </row>
    <row r="24" spans="1:5" x14ac:dyDescent="0.25">
      <c r="A24" s="11">
        <v>43561</v>
      </c>
      <c r="B24" s="10" t="s">
        <v>16</v>
      </c>
      <c r="C24" t="s">
        <v>29</v>
      </c>
      <c r="D24">
        <v>3.81</v>
      </c>
      <c r="E24" t="s">
        <v>14</v>
      </c>
    </row>
    <row r="25" spans="1:5" x14ac:dyDescent="0.25">
      <c r="A25" s="11">
        <v>43563</v>
      </c>
      <c r="B25" s="10" t="s">
        <v>19</v>
      </c>
      <c r="C25" t="s">
        <v>32</v>
      </c>
      <c r="D25">
        <v>6.48</v>
      </c>
      <c r="E25" t="s">
        <v>14</v>
      </c>
    </row>
    <row r="26" spans="1:5" x14ac:dyDescent="0.25">
      <c r="A26" s="11">
        <v>43563</v>
      </c>
      <c r="B26" s="10" t="s">
        <v>19</v>
      </c>
      <c r="C26" t="s">
        <v>30</v>
      </c>
      <c r="D26">
        <v>1.38</v>
      </c>
      <c r="E26" t="s">
        <v>6</v>
      </c>
    </row>
    <row r="27" spans="1:5" x14ac:dyDescent="0.25">
      <c r="A27" s="11">
        <v>43564</v>
      </c>
      <c r="B27" s="10" t="s">
        <v>19</v>
      </c>
      <c r="C27" t="s">
        <v>34</v>
      </c>
      <c r="D27">
        <v>4.33</v>
      </c>
      <c r="E27" t="s">
        <v>14</v>
      </c>
    </row>
    <row r="28" spans="1:5" x14ac:dyDescent="0.25">
      <c r="A28" s="11">
        <v>43564</v>
      </c>
      <c r="B28" s="10" t="s">
        <v>19</v>
      </c>
      <c r="C28" t="s">
        <v>35</v>
      </c>
      <c r="D28">
        <v>1.75</v>
      </c>
      <c r="E28" t="s">
        <v>6</v>
      </c>
    </row>
    <row r="29" spans="1:5" x14ac:dyDescent="0.25">
      <c r="A29" s="11">
        <v>43565</v>
      </c>
      <c r="B29" s="10" t="s">
        <v>19</v>
      </c>
      <c r="C29" t="s">
        <v>30</v>
      </c>
      <c r="D29">
        <v>10.37</v>
      </c>
      <c r="E29" t="s">
        <v>14</v>
      </c>
    </row>
    <row r="30" spans="1:5" x14ac:dyDescent="0.25">
      <c r="A30" s="11">
        <v>43565</v>
      </c>
      <c r="B30" s="10" t="s">
        <v>19</v>
      </c>
      <c r="C30" t="s">
        <v>31</v>
      </c>
      <c r="D30">
        <v>1.57</v>
      </c>
      <c r="E30" t="s">
        <v>6</v>
      </c>
    </row>
    <row r="31" spans="1:5" x14ac:dyDescent="0.25">
      <c r="A31" s="11">
        <v>43565</v>
      </c>
      <c r="B31" s="10" t="s">
        <v>19</v>
      </c>
      <c r="C31" t="s">
        <v>36</v>
      </c>
      <c r="D31">
        <v>7.38</v>
      </c>
      <c r="E31" t="s">
        <v>14</v>
      </c>
    </row>
    <row r="32" spans="1:5" x14ac:dyDescent="0.25">
      <c r="A32" s="11">
        <v>43566</v>
      </c>
      <c r="B32" s="10" t="s">
        <v>16</v>
      </c>
      <c r="C32" t="s">
        <v>38</v>
      </c>
      <c r="D32">
        <v>6.96</v>
      </c>
      <c r="E32" t="s">
        <v>14</v>
      </c>
    </row>
    <row r="33" spans="1:5" x14ac:dyDescent="0.25">
      <c r="A33" s="11">
        <v>43566</v>
      </c>
      <c r="B33" s="10" t="s">
        <v>16</v>
      </c>
      <c r="C33" t="s">
        <v>37</v>
      </c>
      <c r="D33">
        <v>1.25</v>
      </c>
      <c r="E33" t="s">
        <v>6</v>
      </c>
    </row>
    <row r="34" spans="1:5" x14ac:dyDescent="0.25">
      <c r="A34" s="11">
        <v>43567</v>
      </c>
      <c r="B34" s="10" t="s">
        <v>19</v>
      </c>
      <c r="C34" t="s">
        <v>39</v>
      </c>
      <c r="D34">
        <v>2.85</v>
      </c>
      <c r="E34" t="s">
        <v>6</v>
      </c>
    </row>
    <row r="35" spans="1:5" x14ac:dyDescent="0.25">
      <c r="A35" s="11">
        <v>43567</v>
      </c>
      <c r="B35" s="10" t="s">
        <v>19</v>
      </c>
      <c r="C35" t="s">
        <v>40</v>
      </c>
      <c r="D35">
        <v>4.83</v>
      </c>
      <c r="E35" t="s">
        <v>14</v>
      </c>
    </row>
    <row r="36" spans="1:5" x14ac:dyDescent="0.25">
      <c r="A36" s="11">
        <v>43568</v>
      </c>
      <c r="B36" s="10" t="s">
        <v>19</v>
      </c>
      <c r="C36" t="s">
        <v>41</v>
      </c>
      <c r="D36">
        <v>9.85</v>
      </c>
      <c r="E36" t="s">
        <v>14</v>
      </c>
    </row>
    <row r="37" spans="1:5" x14ac:dyDescent="0.25">
      <c r="A37" s="11">
        <v>43568</v>
      </c>
      <c r="B37" s="10" t="s">
        <v>19</v>
      </c>
      <c r="C37" t="s">
        <v>8</v>
      </c>
      <c r="D37">
        <v>1.58</v>
      </c>
      <c r="E37" t="s">
        <v>6</v>
      </c>
    </row>
    <row r="38" spans="1:5" x14ac:dyDescent="0.25">
      <c r="A38" s="11">
        <v>43568</v>
      </c>
      <c r="B38" s="10" t="s">
        <v>16</v>
      </c>
      <c r="C38" t="s">
        <v>42</v>
      </c>
      <c r="D38">
        <v>0.22</v>
      </c>
      <c r="E38" t="s">
        <v>6</v>
      </c>
    </row>
    <row r="39" spans="1:5" x14ac:dyDescent="0.25">
      <c r="A39" s="11">
        <v>43568</v>
      </c>
      <c r="B39" s="10" t="s">
        <v>16</v>
      </c>
      <c r="C39" t="s">
        <v>43</v>
      </c>
      <c r="D39">
        <v>5.54</v>
      </c>
      <c r="E39" t="s">
        <v>14</v>
      </c>
    </row>
    <row r="40" spans="1:5" x14ac:dyDescent="0.25">
      <c r="A40" s="11">
        <v>43569</v>
      </c>
      <c r="B40" s="10" t="s">
        <v>19</v>
      </c>
      <c r="C40" t="s">
        <v>26</v>
      </c>
      <c r="D40">
        <v>3.97</v>
      </c>
      <c r="E40" t="s">
        <v>14</v>
      </c>
    </row>
    <row r="41" spans="1:5" x14ac:dyDescent="0.25">
      <c r="A41" s="11">
        <v>43570</v>
      </c>
      <c r="B41" s="10" t="s">
        <v>19</v>
      </c>
      <c r="C41" t="s">
        <v>22</v>
      </c>
      <c r="D41">
        <v>5.29</v>
      </c>
      <c r="E41" t="s">
        <v>14</v>
      </c>
    </row>
    <row r="42" spans="1:5" x14ac:dyDescent="0.25">
      <c r="A42" s="11">
        <v>43570</v>
      </c>
      <c r="B42" s="10" t="s">
        <v>19</v>
      </c>
      <c r="C42" t="s">
        <v>27</v>
      </c>
      <c r="D42">
        <v>4.1399999999999997</v>
      </c>
      <c r="E42" t="s">
        <v>6</v>
      </c>
    </row>
    <row r="43" spans="1:5" x14ac:dyDescent="0.25">
      <c r="A43" s="11">
        <v>43570</v>
      </c>
      <c r="B43" s="10" t="s">
        <v>19</v>
      </c>
      <c r="C43" t="s">
        <v>40</v>
      </c>
      <c r="D43">
        <v>5.73</v>
      </c>
      <c r="E43" t="s">
        <v>14</v>
      </c>
    </row>
    <row r="44" spans="1:5" x14ac:dyDescent="0.25">
      <c r="A44" s="11">
        <v>43570</v>
      </c>
      <c r="B44" s="10" t="s">
        <v>19</v>
      </c>
      <c r="C44" t="s">
        <v>34</v>
      </c>
      <c r="D44">
        <v>8.23</v>
      </c>
      <c r="E44" t="s">
        <v>14</v>
      </c>
    </row>
    <row r="45" spans="1:5" x14ac:dyDescent="0.25">
      <c r="A45" s="11">
        <v>43571</v>
      </c>
      <c r="B45" s="10" t="s">
        <v>19</v>
      </c>
      <c r="C45" t="s">
        <v>45</v>
      </c>
      <c r="D45">
        <v>2.13</v>
      </c>
      <c r="E45" t="s">
        <v>6</v>
      </c>
    </row>
    <row r="46" spans="1:5" x14ac:dyDescent="0.25">
      <c r="A46" s="11">
        <v>43571</v>
      </c>
      <c r="B46" s="10" t="s">
        <v>19</v>
      </c>
      <c r="C46" t="s">
        <v>46</v>
      </c>
      <c r="D46">
        <v>3.09</v>
      </c>
      <c r="E46" t="s">
        <v>6</v>
      </c>
    </row>
    <row r="47" spans="1:5" x14ac:dyDescent="0.25">
      <c r="A47" s="11">
        <v>43572</v>
      </c>
      <c r="B47" s="10" t="s">
        <v>19</v>
      </c>
      <c r="C47" t="s">
        <v>47</v>
      </c>
      <c r="D47">
        <v>2.15</v>
      </c>
      <c r="E47" t="s">
        <v>6</v>
      </c>
    </row>
    <row r="48" spans="1:5" x14ac:dyDescent="0.25">
      <c r="A48" s="11">
        <v>43572</v>
      </c>
      <c r="B48" s="10" t="s">
        <v>19</v>
      </c>
      <c r="C48" t="s">
        <v>28</v>
      </c>
      <c r="D48">
        <v>3.85</v>
      </c>
      <c r="E48" t="s">
        <v>14</v>
      </c>
    </row>
    <row r="49" spans="1:5" x14ac:dyDescent="0.25">
      <c r="A49" s="11">
        <v>43573</v>
      </c>
      <c r="B49" s="10" t="s">
        <v>16</v>
      </c>
      <c r="C49" t="s">
        <v>17</v>
      </c>
      <c r="D49">
        <v>0.96</v>
      </c>
      <c r="E49" t="s">
        <v>6</v>
      </c>
    </row>
    <row r="50" spans="1:5" x14ac:dyDescent="0.25">
      <c r="A50" s="11">
        <v>43573</v>
      </c>
      <c r="B50" s="10" t="s">
        <v>16</v>
      </c>
      <c r="C50" t="s">
        <v>27</v>
      </c>
      <c r="D50">
        <v>6.73</v>
      </c>
      <c r="E50" t="s">
        <v>14</v>
      </c>
    </row>
    <row r="51" spans="1:5" x14ac:dyDescent="0.25">
      <c r="A51" s="11">
        <v>43578</v>
      </c>
      <c r="B51" s="10" t="s">
        <v>19</v>
      </c>
      <c r="C51" t="s">
        <v>33</v>
      </c>
      <c r="D51">
        <v>1.95</v>
      </c>
      <c r="E51" t="s">
        <v>6</v>
      </c>
    </row>
    <row r="52" spans="1:5" x14ac:dyDescent="0.25">
      <c r="A52" s="11">
        <v>43578</v>
      </c>
      <c r="B52" s="10" t="s">
        <v>19</v>
      </c>
      <c r="C52" t="s">
        <v>48</v>
      </c>
      <c r="D52">
        <v>1.1399999999999999</v>
      </c>
      <c r="E52" t="s">
        <v>6</v>
      </c>
    </row>
    <row r="53" spans="1:5" x14ac:dyDescent="0.25">
      <c r="A53" s="11">
        <v>43578</v>
      </c>
      <c r="B53" s="10" t="s">
        <v>19</v>
      </c>
      <c r="C53" t="s">
        <v>49</v>
      </c>
      <c r="D53">
        <v>4.66</v>
      </c>
      <c r="E53" t="s">
        <v>14</v>
      </c>
    </row>
    <row r="54" spans="1:5" x14ac:dyDescent="0.25">
      <c r="A54" s="11">
        <v>43579</v>
      </c>
      <c r="B54" s="10" t="s">
        <v>19</v>
      </c>
      <c r="C54" t="s">
        <v>50</v>
      </c>
      <c r="D54">
        <v>1.74</v>
      </c>
      <c r="E54" t="s">
        <v>6</v>
      </c>
    </row>
    <row r="55" spans="1:5" x14ac:dyDescent="0.25">
      <c r="A55" s="11">
        <v>43579</v>
      </c>
      <c r="B55" s="10" t="s">
        <v>19</v>
      </c>
      <c r="C55" t="s">
        <v>51</v>
      </c>
      <c r="D55">
        <v>0.91</v>
      </c>
      <c r="E55" t="s">
        <v>6</v>
      </c>
    </row>
    <row r="56" spans="1:5" x14ac:dyDescent="0.25">
      <c r="A56" s="11">
        <v>43580</v>
      </c>
      <c r="B56" s="10" t="s">
        <v>19</v>
      </c>
      <c r="C56" t="s">
        <v>20</v>
      </c>
      <c r="D56">
        <v>0.27</v>
      </c>
      <c r="E56" t="s">
        <v>6</v>
      </c>
    </row>
    <row r="57" spans="1:5" x14ac:dyDescent="0.25">
      <c r="A57" s="11">
        <v>43580</v>
      </c>
      <c r="B57" s="10" t="s">
        <v>19</v>
      </c>
      <c r="C57" t="s">
        <v>53</v>
      </c>
      <c r="D57">
        <v>0.57999999999999996</v>
      </c>
      <c r="E57" t="s">
        <v>54</v>
      </c>
    </row>
    <row r="58" spans="1:5" x14ac:dyDescent="0.25">
      <c r="A58" s="11">
        <v>43580</v>
      </c>
      <c r="B58" s="10" t="s">
        <v>16</v>
      </c>
    </row>
    <row r="59" spans="1:5" x14ac:dyDescent="0.25">
      <c r="A59" s="11">
        <v>43580</v>
      </c>
      <c r="B59" s="10" t="s">
        <v>16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</vt:lpstr>
      <vt:lpstr>RG table</vt:lpstr>
      <vt:lpstr>Season 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2018-04-13T19:01:31Z</dcterms:created>
  <dcterms:modified xsi:type="dcterms:W3CDTF">2019-04-26T03:37:32Z</dcterms:modified>
</cp:coreProperties>
</file>