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/exp/"/>
    </mc:Choice>
  </mc:AlternateContent>
  <xr:revisionPtr revIDLastSave="0" documentId="13_ncr:1_{3E4DC4E0-E6BF-424B-9EF0-8D069349CA27}" xr6:coauthVersionLast="47" xr6:coauthVersionMax="47" xr10:uidLastSave="{00000000-0000-0000-0000-000000000000}"/>
  <bookViews>
    <workbookView xWindow="-32740" yWindow="2540" windowWidth="30440" windowHeight="17900" activeTab="1" xr2:uid="{83B9F47A-7FBB-F04B-BAEA-62BC1861684C}"/>
  </bookViews>
  <sheets>
    <sheet name="Lastfm" sheetId="1" r:id="rId1"/>
    <sheet name="Yelp2018" sheetId="3" r:id="rId2"/>
    <sheet name="decay-te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4" i="1" l="1"/>
  <c r="J88" i="1"/>
  <c r="I88" i="1"/>
  <c r="G88" i="1"/>
  <c r="J87" i="1"/>
  <c r="I87" i="1"/>
  <c r="G87" i="1"/>
  <c r="J86" i="1"/>
  <c r="I86" i="1"/>
  <c r="G86" i="1"/>
  <c r="J85" i="1"/>
  <c r="I85" i="1"/>
  <c r="G85" i="1"/>
  <c r="G84" i="1"/>
  <c r="G80" i="1"/>
  <c r="G79" i="1"/>
  <c r="G78" i="1"/>
  <c r="G77" i="1"/>
  <c r="G76" i="1"/>
  <c r="G72" i="1"/>
  <c r="G71" i="1"/>
  <c r="G70" i="1"/>
  <c r="G69" i="1"/>
  <c r="G68" i="1"/>
  <c r="G23" i="3"/>
  <c r="G22" i="3"/>
  <c r="G43" i="1"/>
  <c r="G39" i="1"/>
  <c r="J59" i="1"/>
  <c r="J58" i="1"/>
  <c r="J57" i="1"/>
  <c r="J56" i="1"/>
  <c r="G42" i="1"/>
  <c r="G41" i="1"/>
  <c r="G40" i="1"/>
  <c r="I59" i="1"/>
  <c r="G59" i="1"/>
  <c r="G51" i="1"/>
  <c r="I58" i="1"/>
  <c r="G50" i="1"/>
  <c r="G58" i="1"/>
  <c r="G57" i="1"/>
  <c r="I57" i="1"/>
  <c r="I55" i="1"/>
  <c r="I56" i="1"/>
  <c r="G49" i="1"/>
  <c r="G56" i="1"/>
  <c r="G48" i="1"/>
  <c r="G55" i="1"/>
  <c r="G47" i="1"/>
  <c r="I27" i="1"/>
  <c r="I26" i="1"/>
  <c r="I28" i="1"/>
  <c r="G28" i="1"/>
  <c r="I24" i="1"/>
  <c r="I25" i="1"/>
  <c r="G27" i="1"/>
  <c r="G26" i="1"/>
  <c r="G25" i="1"/>
  <c r="G24" i="1"/>
  <c r="G18" i="1"/>
  <c r="G17" i="1"/>
  <c r="G16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<sst xmlns="http://schemas.openxmlformats.org/spreadsheetml/2006/main" count="45" uniqueCount="24">
  <si>
    <t>{'precision': array([0.05519376]), 'recall': array([0.19720901]), 'ndcg': array([0.14494374])}</t>
  </si>
  <si>
    <t>{'precision': array([0.07190527]), 'recall': array([0.25700267]), 'ndcg': array([0.19716808])}</t>
  </si>
  <si>
    <t>Layers</t>
  </si>
  <si>
    <t>{'precision': array([0.07481163]), 'recall': array([0.26665434]), 'ndcg': array([0.20562681]</t>
  </si>
  <si>
    <t>{'precision': array([0.07744887]), 'recall': array([0.27449846]), 'ndcg': array([0.21367083])}</t>
  </si>
  <si>
    <t>prec@20</t>
  </si>
  <si>
    <t>recall@20</t>
  </si>
  <si>
    <t>ncdg@20</t>
  </si>
  <si>
    <t>{'precision': array([0.07785253]), 'recall': array([0.27603247]), 'ndcg': array([0.21547795])}</t>
  </si>
  <si>
    <t>my_LightGCN</t>
  </si>
  <si>
    <t>f1@20</t>
  </si>
  <si>
    <t>orig_LightGCN</t>
  </si>
  <si>
    <t>LastFM dataset, decay=1e-04</t>
  </si>
  <si>
    <t>hyperGCN (--u_sim_top_k=30 --i_sim_top_k=25)</t>
  </si>
  <si>
    <t>layers</t>
  </si>
  <si>
    <t>decay</t>
  </si>
  <si>
    <t>orig_lightGCN</t>
  </si>
  <si>
    <t>hyperGCN</t>
  </si>
  <si>
    <t>NDCG@20</t>
  </si>
  <si>
    <t>LastFM dataset, decay=1e-03, 1000 epochs</t>
  </si>
  <si>
    <t>hyperGCN (--u_sim_top_k=50 --i_sim_top_k=15)</t>
  </si>
  <si>
    <t>{'precision': array([0.0288051]), 'recall': array([0.06385844]), 'ndcg': array([0.05212084])}</t>
  </si>
  <si>
    <t>python main.py --decay=1e-3 --lr=0.001 --layer=1 --seed=2020 --dataset="yelp2018" --topks="[20]" --recdim=64 --epochs=1000</t>
  </si>
  <si>
    <t>LastFM dataset, decay=1e-03, 1000 epochs, shuffle=true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</si>
</sst>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0000"/>
  </numFmts>
  <fonts count="7" x14ac:knownFonts="1"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sz val="12"/>
      <color rgb="FF000000"/>
      <name val="Menlo"/>
      <family val="2"/>
    </font>
    <font>
      <sz val="12"/>
      <color rgb="FF0451A5"/>
      <name val="Menlo"/>
      <family val="2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/>
    <xf numFmtId="0" fontId="4" fillId="2" borderId="1" xfId="0" applyFont="1" applyFill="1" applyBorder="1" applyAlignment="1">
      <alignment horizontal="right"/>
    </xf>
    <xf numFmtId="164" fontId="0" fillId="0" borderId="1" xfId="0" applyNumberFormat="1" applyBorder="1"/>
    <xf numFmtId="0" fontId="1" fillId="0" borderId="1" xfId="0" applyFont="1" applyBorder="1"/>
    <xf numFmtId="164" fontId="0" fillId="0" borderId="1" xfId="0" applyNumberFormat="1" applyBorder="1" applyAlignment="1">
      <alignment horizontal="right"/>
    </xf>
    <xf numFmtId="10" fontId="0" fillId="0" borderId="1" xfId="1" applyNumberFormat="1" applyFont="1" applyBorder="1"/>
    <xf numFmtId="11" fontId="0" fillId="0" borderId="0" xfId="0" applyNumberFormat="1"/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3" borderId="0" xfId="0" applyFill="1"/>
    <xf numFmtId="11" fontId="0" fillId="3" borderId="0" xfId="0" applyNumberFormat="1" applyFill="1"/>
    <xf numFmtId="0" fontId="0" fillId="0" borderId="5" xfId="0" applyBorder="1"/>
    <xf numFmtId="165" fontId="0" fillId="0" borderId="0" xfId="1" applyNumberFormat="1" applyFont="1"/>
    <xf numFmtId="166" fontId="0" fillId="0" borderId="1" xfId="0" applyNumberFormat="1" applyBorder="1"/>
    <xf numFmtId="165" fontId="0" fillId="0" borderId="1" xfId="1" applyNumberFormat="1" applyFont="1" applyBorder="1"/>
    <xf numFmtId="0" fontId="1" fillId="0" borderId="0" xfId="0" applyFont="1"/>
    <xf numFmtId="0" fontId="0" fillId="2" borderId="0" xfId="0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Mogul, GPU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orig_LighGCN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Lastfm!$H$8:$H$11</c:f>
              <c:numCache>
                <c:formatCode>General</c:formatCode>
                <c:ptCount val="4"/>
                <c:pt idx="0">
                  <c:v>0.1449</c:v>
                </c:pt>
                <c:pt idx="1">
                  <c:v>0.19719999999999999</c:v>
                </c:pt>
                <c:pt idx="2">
                  <c:v>0.2056</c:v>
                </c:pt>
                <c:pt idx="3">
                  <c:v>0.2137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8-9D45-B6A0-EE7A1C0AB09C}"/>
            </c:ext>
          </c:extLst>
        </c:ser>
        <c:ser>
          <c:idx val="1"/>
          <c:order val="1"/>
          <c:tx>
            <c:v>my_LightGCN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Lastfm!$H$16:$H$20</c:f>
              <c:numCache>
                <c:formatCode>General</c:formatCode>
                <c:ptCount val="5"/>
                <c:pt idx="0">
                  <c:v>0.1515</c:v>
                </c:pt>
                <c:pt idx="1">
                  <c:v>0.20039999999999999</c:v>
                </c:pt>
                <c:pt idx="2">
                  <c:v>0.20930000000000001</c:v>
                </c:pt>
                <c:pt idx="3" formatCode="0.0000">
                  <c:v>0.21299999999999999</c:v>
                </c:pt>
                <c:pt idx="4">
                  <c:v>0.21310000000000001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E-1542-899C-B5812326A2A3}"/>
            </c:ext>
          </c:extLst>
        </c:ser>
        <c:ser>
          <c:idx val="2"/>
          <c:order val="2"/>
          <c:tx>
            <c:v>hyperGCN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Lastfm!$H$24:$H$28</c:f>
              <c:numCache>
                <c:formatCode>General</c:formatCode>
                <c:ptCount val="5"/>
                <c:pt idx="0">
                  <c:v>0.1515</c:v>
                </c:pt>
                <c:pt idx="1">
                  <c:v>0.21379999999999999</c:v>
                </c:pt>
                <c:pt idx="2">
                  <c:v>0.2177</c:v>
                </c:pt>
                <c:pt idx="3">
                  <c:v>0.2177</c:v>
                </c:pt>
                <c:pt idx="4">
                  <c:v>0.21110000000000001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E-1542-899C-B5812326A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183584"/>
        <c:axId val="326185296"/>
      </c:barChart>
      <c:catAx>
        <c:axId val="32618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85296"/>
        <c:crosses val="autoZero"/>
        <c:auto val="1"/>
        <c:lblAlgn val="ctr"/>
        <c:lblOffset val="100"/>
        <c:noMultiLvlLbl val="0"/>
      </c:catAx>
      <c:valAx>
        <c:axId val="326185296"/>
        <c:scaling>
          <c:orientation val="minMax"/>
          <c:min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8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Mogul, GPU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my_LightGCN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Lastfm!$H$16:$H$20</c:f>
              <c:numCache>
                <c:formatCode>General</c:formatCode>
                <c:ptCount val="5"/>
                <c:pt idx="0">
                  <c:v>0.1515</c:v>
                </c:pt>
                <c:pt idx="1">
                  <c:v>0.20039999999999999</c:v>
                </c:pt>
                <c:pt idx="2">
                  <c:v>0.20930000000000001</c:v>
                </c:pt>
                <c:pt idx="3" formatCode="0.0000">
                  <c:v>0.21299999999999999</c:v>
                </c:pt>
                <c:pt idx="4">
                  <c:v>0.21310000000000001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E-1542-899C-B5812326A2A3}"/>
            </c:ext>
          </c:extLst>
        </c:ser>
        <c:ser>
          <c:idx val="2"/>
          <c:order val="1"/>
          <c:tx>
            <c:v>hyperGCN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Lastfm!$H$24:$H$28</c:f>
              <c:numCache>
                <c:formatCode>General</c:formatCode>
                <c:ptCount val="5"/>
                <c:pt idx="0">
                  <c:v>0.1515</c:v>
                </c:pt>
                <c:pt idx="1">
                  <c:v>0.21379999999999999</c:v>
                </c:pt>
                <c:pt idx="2">
                  <c:v>0.2177</c:v>
                </c:pt>
                <c:pt idx="3">
                  <c:v>0.2177</c:v>
                </c:pt>
                <c:pt idx="4">
                  <c:v>0.21110000000000001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E-1542-899C-B5812326A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183584"/>
        <c:axId val="326185296"/>
      </c:barChart>
      <c:catAx>
        <c:axId val="32618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85296"/>
        <c:crosses val="autoZero"/>
        <c:auto val="1"/>
        <c:lblAlgn val="ctr"/>
        <c:lblOffset val="100"/>
        <c:noMultiLvlLbl val="0"/>
      </c:catAx>
      <c:valAx>
        <c:axId val="326185296"/>
        <c:scaling>
          <c:orientation val="minMax"/>
          <c:min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8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742950</xdr:colOff>
      <xdr:row>14</xdr:row>
      <xdr:rowOff>19050</xdr:rowOff>
    </xdr:from>
    <xdr:to>
      <xdr:col>15</xdr:col>
      <xdr:colOff>361950</xdr:colOff>
      <xdr:row>27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8EC2B7-A646-CFC8-A3D5-D01AB55AE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31750</xdr:colOff>
      <xdr:row>14</xdr:row>
      <xdr:rowOff>69850</xdr:rowOff>
    </xdr:from>
    <xdr:to>
      <xdr:col>21</xdr:col>
      <xdr:colOff>476250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15035-E461-348B-B7D9-C65EBFC23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150C-CB09-CD4A-897D-A2D3D9AD5EDA}">
  <dimension ref="D5:S89"/>
  <sheetViews>
    <sheetView topLeftCell="A62" workbookViewId="0">
      <selection activeCell="H85" sqref="E85:H85"/>
    </sheetView>
  </sheetViews>
  <sheetFormatPr baseColWidth="10" defaultRowHeight="16" x14ac:dyDescent="0.2"/>
  <sheetData>
    <row r="5" spans="4:19" ht="19" x14ac:dyDescent="0.25">
      <c r="D5" s="22" t="s">
        <v>12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  <c r="S5" s="3"/>
    </row>
    <row r="6" spans="4:19" x14ac:dyDescent="0.2">
      <c r="D6" s="25" t="s">
        <v>11</v>
      </c>
      <c r="E6" s="25"/>
      <c r="F6" s="25"/>
      <c r="G6" s="25"/>
      <c r="H6" s="25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4:19" x14ac:dyDescent="0.2">
      <c r="D7" s="4" t="s">
        <v>2</v>
      </c>
      <c r="E7" s="4" t="s">
        <v>5</v>
      </c>
      <c r="F7" s="4" t="s">
        <v>6</v>
      </c>
      <c r="G7" s="4" t="s">
        <v>10</v>
      </c>
      <c r="H7" s="4" t="s">
        <v>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4:19" x14ac:dyDescent="0.2">
      <c r="D8" s="3">
        <v>0</v>
      </c>
      <c r="E8" s="5">
        <v>5.5190000000000003E-2</v>
      </c>
      <c r="F8" s="5">
        <v>0.19721</v>
      </c>
      <c r="G8" s="5">
        <f>2*E8*F8/(E8+F8)</f>
        <v>8.6244214738510294E-2</v>
      </c>
      <c r="H8" s="3">
        <v>0.1449</v>
      </c>
      <c r="I8" s="6" t="s">
        <v>0</v>
      </c>
      <c r="J8" s="3"/>
      <c r="K8" s="3"/>
      <c r="L8" s="3"/>
      <c r="M8" s="3"/>
      <c r="N8" s="3"/>
      <c r="O8" s="3"/>
      <c r="P8" s="3"/>
      <c r="Q8" s="3"/>
      <c r="R8" s="3"/>
      <c r="S8" s="3"/>
    </row>
    <row r="9" spans="4:19" x14ac:dyDescent="0.2">
      <c r="D9" s="3">
        <v>1</v>
      </c>
      <c r="E9" s="5">
        <v>7.1910000000000002E-2</v>
      </c>
      <c r="F9" s="5">
        <v>0.25700000000000001</v>
      </c>
      <c r="G9" s="5">
        <f>2*E9*F9/(E9+F9)</f>
        <v>0.11237645556535221</v>
      </c>
      <c r="H9" s="3">
        <v>0.19719999999999999</v>
      </c>
      <c r="I9" s="6" t="s">
        <v>1</v>
      </c>
      <c r="J9" s="3"/>
      <c r="K9" s="3"/>
      <c r="L9" s="3"/>
      <c r="M9" s="3"/>
      <c r="N9" s="3"/>
      <c r="O9" s="3"/>
      <c r="P9" s="3"/>
      <c r="Q9" s="3"/>
      <c r="R9" s="3"/>
      <c r="S9" s="3"/>
    </row>
    <row r="10" spans="4:19" x14ac:dyDescent="0.2">
      <c r="D10" s="3">
        <v>2</v>
      </c>
      <c r="E10" s="5">
        <v>7.4810000000000001E-2</v>
      </c>
      <c r="F10" s="5">
        <v>0.26665</v>
      </c>
      <c r="G10" s="5">
        <f>2*E10*F10/(E10+F10)</f>
        <v>0.11683996075675043</v>
      </c>
      <c r="H10" s="3">
        <v>0.2056</v>
      </c>
      <c r="I10" s="6" t="s">
        <v>3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4:19" x14ac:dyDescent="0.2">
      <c r="D11" s="3">
        <v>3</v>
      </c>
      <c r="E11" s="5">
        <v>7.7450000000000005E-2</v>
      </c>
      <c r="F11" s="5">
        <v>0.27450000000000002</v>
      </c>
      <c r="G11" s="5">
        <f>2*E11*F11/(E11+F11)</f>
        <v>0.12081275749396221</v>
      </c>
      <c r="H11" s="3">
        <v>0.2137</v>
      </c>
      <c r="I11" s="6" t="s">
        <v>4</v>
      </c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4:19" x14ac:dyDescent="0.2">
      <c r="D12" s="3">
        <v>4</v>
      </c>
      <c r="E12" s="5">
        <v>7.7850000000000003E-2</v>
      </c>
      <c r="F12" s="5">
        <v>0.27603</v>
      </c>
      <c r="G12" s="5">
        <f>2*E12*F12/(E12+F12)</f>
        <v>0.12144758392675484</v>
      </c>
      <c r="H12" s="7">
        <v>0.21548</v>
      </c>
      <c r="I12" s="6" t="s">
        <v>8</v>
      </c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4:19" x14ac:dyDescent="0.2">
      <c r="D13" s="3">
        <v>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4:19" x14ac:dyDescent="0.2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4:19" x14ac:dyDescent="0.2">
      <c r="D15" s="25" t="s">
        <v>9</v>
      </c>
      <c r="E15" s="25"/>
      <c r="F15" s="25"/>
      <c r="G15" s="25"/>
      <c r="H15" s="2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4:19" x14ac:dyDescent="0.2">
      <c r="D16" s="3">
        <v>0</v>
      </c>
      <c r="E16" s="3">
        <v>5.6800000000000003E-2</v>
      </c>
      <c r="F16" s="3">
        <v>0.2026</v>
      </c>
      <c r="G16" s="5">
        <f>2*E16*F16/(E16+F16)</f>
        <v>8.8725366229760988E-2</v>
      </c>
      <c r="H16" s="3">
        <v>0.1515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4:19" x14ac:dyDescent="0.2">
      <c r="D17" s="3">
        <v>1</v>
      </c>
      <c r="E17" s="3">
        <v>7.2499999999999995E-2</v>
      </c>
      <c r="F17" s="3">
        <v>0.25819999999999999</v>
      </c>
      <c r="G17" s="5">
        <f>2*E17*F17/(E17+F17)</f>
        <v>0.11321136982159055</v>
      </c>
      <c r="H17" s="3">
        <v>0.20039999999999999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4:19" x14ac:dyDescent="0.2">
      <c r="D18" s="3">
        <v>2</v>
      </c>
      <c r="E18" s="3">
        <v>7.6200000000000004E-2</v>
      </c>
      <c r="F18" s="3">
        <v>0.27229999999999999</v>
      </c>
      <c r="G18" s="5">
        <f>2*E18*F18/(E18+F18)</f>
        <v>0.11907753228120517</v>
      </c>
      <c r="H18" s="3">
        <v>0.20930000000000001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4:19" x14ac:dyDescent="0.2">
      <c r="D19" s="3">
        <v>3</v>
      </c>
      <c r="E19" s="3">
        <v>7.6700000000000004E-2</v>
      </c>
      <c r="F19" s="3">
        <v>0.27660000000000001</v>
      </c>
      <c r="G19" s="5">
        <v>0.1201</v>
      </c>
      <c r="H19" s="5">
        <v>0.21299999999999999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4:19" x14ac:dyDescent="0.2">
      <c r="D20" s="3">
        <v>4</v>
      </c>
      <c r="E20" s="3">
        <v>7.6600000000000001E-2</v>
      </c>
      <c r="F20" s="5">
        <v>0.27400000000000002</v>
      </c>
      <c r="G20" s="5">
        <v>0.1201</v>
      </c>
      <c r="H20" s="3">
        <v>0.21310000000000001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4:19" x14ac:dyDescent="0.2">
      <c r="D21" s="3">
        <v>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4:19" x14ac:dyDescent="0.2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4:19" x14ac:dyDescent="0.2">
      <c r="D23" s="25" t="s">
        <v>13</v>
      </c>
      <c r="E23" s="25"/>
      <c r="F23" s="25"/>
      <c r="G23" s="25"/>
      <c r="H23" s="2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4:19" x14ac:dyDescent="0.2">
      <c r="D24" s="3">
        <v>0</v>
      </c>
      <c r="E24" s="3">
        <v>5.6800000000000003E-2</v>
      </c>
      <c r="F24" s="3">
        <v>0.2026</v>
      </c>
      <c r="G24" s="5">
        <f>2*E24*F24/(E24+F24)</f>
        <v>8.8725366229760988E-2</v>
      </c>
      <c r="H24" s="3">
        <v>0.1515</v>
      </c>
      <c r="I24" s="8">
        <f>(H24-H16)/H16</f>
        <v>0</v>
      </c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4:19" x14ac:dyDescent="0.2">
      <c r="D25" s="3">
        <v>1</v>
      </c>
      <c r="E25" s="3">
        <v>7.6999999999999999E-2</v>
      </c>
      <c r="F25" s="3">
        <v>0.27489999999999998</v>
      </c>
      <c r="G25" s="5">
        <f>2*E25*F25/(E25+F25)</f>
        <v>0.12030292696788859</v>
      </c>
      <c r="H25" s="3">
        <v>0.21379999999999999</v>
      </c>
      <c r="I25" s="8">
        <f>(H25-H17)/H17</f>
        <v>6.6866267465069837E-2</v>
      </c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4:19" x14ac:dyDescent="0.2">
      <c r="D26" s="3">
        <v>2</v>
      </c>
      <c r="E26" s="3">
        <v>7.8200000000000006E-2</v>
      </c>
      <c r="F26" s="3">
        <v>0.27960000000000002</v>
      </c>
      <c r="G26" s="5">
        <f>2*E26*F26/(E26+F26)</f>
        <v>0.12221755170486308</v>
      </c>
      <c r="H26" s="3">
        <v>0.2177</v>
      </c>
      <c r="I26" s="8">
        <f>(H26-H18)/H18</f>
        <v>4.0133779264213999E-2</v>
      </c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4:19" x14ac:dyDescent="0.2">
      <c r="D27" s="3">
        <v>3</v>
      </c>
      <c r="E27" s="3">
        <v>7.8299999999999995E-2</v>
      </c>
      <c r="F27" s="3">
        <v>0.27889999999999998</v>
      </c>
      <c r="G27" s="5">
        <f>2*E27*F27/(E27+F27)</f>
        <v>0.12227250839865621</v>
      </c>
      <c r="H27" s="3">
        <v>0.2177</v>
      </c>
      <c r="I27" s="8">
        <f>(H27-H19)/H19</f>
        <v>2.2065727699530562E-2</v>
      </c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4:19" x14ac:dyDescent="0.2">
      <c r="D28" s="3">
        <v>4</v>
      </c>
      <c r="E28" s="3">
        <v>7.5300000000000006E-2</v>
      </c>
      <c r="F28" s="3">
        <v>0.26919999999999999</v>
      </c>
      <c r="G28" s="5">
        <f>2*E28*F28/(E28+F28)</f>
        <v>0.11768220609579101</v>
      </c>
      <c r="H28" s="3">
        <v>0.21110000000000001</v>
      </c>
      <c r="I28" s="8">
        <f>(H28-H20)/H20</f>
        <v>-9.3852651337400367E-3</v>
      </c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4:19" x14ac:dyDescent="0.2">
      <c r="D29" s="3">
        <v>5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6" spans="4:18" ht="19" x14ac:dyDescent="0.25">
      <c r="D36" s="22" t="s">
        <v>19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4"/>
    </row>
    <row r="37" spans="4:18" x14ac:dyDescent="0.2">
      <c r="D37" s="25" t="s">
        <v>11</v>
      </c>
      <c r="E37" s="25"/>
      <c r="F37" s="25"/>
      <c r="G37" s="25"/>
      <c r="H37" s="25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4:18" x14ac:dyDescent="0.2">
      <c r="D38" s="4" t="s">
        <v>2</v>
      </c>
      <c r="E38" s="4" t="s">
        <v>5</v>
      </c>
      <c r="F38" s="4" t="s">
        <v>6</v>
      </c>
      <c r="G38" s="4" t="s">
        <v>10</v>
      </c>
      <c r="H38" s="4" t="s">
        <v>7</v>
      </c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4:18" x14ac:dyDescent="0.2">
      <c r="D39" s="3">
        <v>0</v>
      </c>
      <c r="E39" s="5">
        <v>6.4560000000000006E-2</v>
      </c>
      <c r="F39" s="5">
        <v>0.23230000000000001</v>
      </c>
      <c r="G39" s="5">
        <f>2*E39*F39/(E39+F39)</f>
        <v>0.1010394664151452</v>
      </c>
      <c r="H39" s="3">
        <v>0.17380000000000001</v>
      </c>
      <c r="I39" s="6"/>
      <c r="J39" s="3"/>
      <c r="K39" s="3"/>
      <c r="L39" s="3"/>
      <c r="M39" s="3"/>
      <c r="N39" s="3"/>
      <c r="O39" s="3"/>
      <c r="P39" s="3"/>
      <c r="Q39" s="3"/>
      <c r="R39" s="3"/>
    </row>
    <row r="40" spans="4:18" x14ac:dyDescent="0.2">
      <c r="D40" s="3">
        <v>1</v>
      </c>
      <c r="E40" s="18">
        <v>7.4679999999999996E-2</v>
      </c>
      <c r="F40" s="5">
        <v>0.26729999999999998</v>
      </c>
      <c r="G40" s="5">
        <f>2*E40*F40/(E40+F40)</f>
        <v>0.11674345868179427</v>
      </c>
      <c r="H40" s="5">
        <v>0.20799999999999999</v>
      </c>
      <c r="I40" s="6"/>
      <c r="J40" s="3"/>
      <c r="K40" s="3"/>
      <c r="L40" s="3"/>
      <c r="M40" s="3"/>
      <c r="N40" s="3"/>
      <c r="O40" s="3"/>
      <c r="P40" s="3"/>
      <c r="Q40" s="3"/>
      <c r="R40" s="3"/>
    </row>
    <row r="41" spans="4:18" x14ac:dyDescent="0.2">
      <c r="D41" s="3">
        <v>2</v>
      </c>
      <c r="E41" s="18">
        <v>7.8390000000000001E-2</v>
      </c>
      <c r="F41" s="5">
        <v>0.27760000000000001</v>
      </c>
      <c r="G41" s="5">
        <f>2*E41*F41/(E41+F41)</f>
        <v>0.12225660271355936</v>
      </c>
      <c r="H41" s="3">
        <v>0.2172</v>
      </c>
      <c r="I41" s="6"/>
      <c r="J41" s="3"/>
      <c r="K41" s="3"/>
      <c r="L41" s="3"/>
      <c r="M41" s="3"/>
      <c r="N41" s="3"/>
      <c r="O41" s="3"/>
      <c r="P41" s="3"/>
      <c r="Q41" s="3"/>
      <c r="R41" s="3"/>
    </row>
    <row r="42" spans="4:18" x14ac:dyDescent="0.2">
      <c r="D42" s="3">
        <v>3</v>
      </c>
      <c r="E42" s="18">
        <v>7.8979999999999995E-2</v>
      </c>
      <c r="F42" s="5">
        <v>0.2802</v>
      </c>
      <c r="G42" s="5">
        <f>2*E42*F42/(E42+F42)</f>
        <v>0.12322621526811069</v>
      </c>
      <c r="H42" s="5">
        <v>0.218</v>
      </c>
      <c r="I42" s="6"/>
      <c r="J42" s="3"/>
      <c r="K42" s="3"/>
      <c r="L42" s="3"/>
      <c r="M42" s="3"/>
      <c r="N42" s="3"/>
      <c r="O42" s="3"/>
      <c r="P42" s="3"/>
      <c r="Q42" s="3"/>
      <c r="R42" s="3"/>
    </row>
    <row r="43" spans="4:18" x14ac:dyDescent="0.2">
      <c r="D43" s="3">
        <v>4</v>
      </c>
      <c r="E43" s="5">
        <v>7.7179999999999999E-2</v>
      </c>
      <c r="F43" s="5">
        <v>0.27350000000000002</v>
      </c>
      <c r="G43" s="5">
        <f>2*E43*F43/(E43+F43)</f>
        <v>0.1203874187293259</v>
      </c>
      <c r="H43" s="7">
        <v>0.21390000000000001</v>
      </c>
      <c r="I43" s="6"/>
      <c r="J43" s="3"/>
      <c r="K43" s="3"/>
      <c r="L43" s="3"/>
      <c r="M43" s="3"/>
      <c r="N43" s="3"/>
      <c r="O43" s="3"/>
      <c r="P43" s="3"/>
      <c r="Q43" s="3"/>
      <c r="R43" s="3"/>
    </row>
    <row r="44" spans="4:18" x14ac:dyDescent="0.2">
      <c r="D44" s="3">
        <v>5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4:18" x14ac:dyDescent="0.2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4:18" x14ac:dyDescent="0.2">
      <c r="D46" s="25" t="s">
        <v>9</v>
      </c>
      <c r="E46" s="25"/>
      <c r="F46" s="25"/>
      <c r="G46" s="25"/>
      <c r="H46" s="25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4:18" x14ac:dyDescent="0.2">
      <c r="D47" s="3">
        <v>0</v>
      </c>
      <c r="E47" s="5">
        <v>6.5299999999999997E-2</v>
      </c>
      <c r="F47" s="5">
        <v>0.23219999999999999</v>
      </c>
      <c r="G47" s="5">
        <f>2*E47*F47/(E47+F47)</f>
        <v>0.10193384873949579</v>
      </c>
      <c r="H47" s="3">
        <v>0.17749999999999999</v>
      </c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4:18" x14ac:dyDescent="0.2">
      <c r="D48" s="3">
        <v>1</v>
      </c>
      <c r="E48" s="3">
        <v>7.4700000000000003E-2</v>
      </c>
      <c r="F48" s="3">
        <v>0.26540000000000002</v>
      </c>
      <c r="G48" s="5">
        <f>2*E48*F48/(E48+F48)</f>
        <v>0.11658559247280213</v>
      </c>
      <c r="H48" s="3">
        <v>0.2094</v>
      </c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4:18" x14ac:dyDescent="0.2">
      <c r="D49" s="3">
        <v>2</v>
      </c>
      <c r="E49" s="3">
        <v>7.8700000000000006E-2</v>
      </c>
      <c r="F49" s="3">
        <v>0.27960000000000002</v>
      </c>
      <c r="G49" s="5">
        <f>2*E49*F49/(E49+F49)</f>
        <v>0.12282735138152388</v>
      </c>
      <c r="H49" s="3">
        <v>0.21859999999999999</v>
      </c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4:18" x14ac:dyDescent="0.2">
      <c r="D50" s="3">
        <v>3</v>
      </c>
      <c r="E50" s="16">
        <v>7.8700000000000006E-2</v>
      </c>
      <c r="F50" s="3">
        <v>0.28000000000000003</v>
      </c>
      <c r="G50" s="5">
        <f>2*E50*F50/(E50+F50)</f>
        <v>0.12286590465570116</v>
      </c>
      <c r="H50" s="3">
        <v>0.2185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4:18" x14ac:dyDescent="0.2">
      <c r="D51" s="3">
        <v>4</v>
      </c>
      <c r="E51" s="3">
        <v>7.7100000000000002E-2</v>
      </c>
      <c r="F51" s="5">
        <v>0.27550000000000002</v>
      </c>
      <c r="G51" s="5">
        <f>2*E51*F51/(E51+F51)</f>
        <v>0.12048241633579126</v>
      </c>
      <c r="H51" s="3">
        <v>0.2127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4:18" x14ac:dyDescent="0.2">
      <c r="D52" s="3">
        <v>5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4:18" x14ac:dyDescent="0.2"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4:18" x14ac:dyDescent="0.2">
      <c r="D54" s="25" t="s">
        <v>20</v>
      </c>
      <c r="E54" s="25"/>
      <c r="F54" s="25"/>
      <c r="G54" s="25"/>
      <c r="H54" s="25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4:18" x14ac:dyDescent="0.2">
      <c r="D55" s="3">
        <v>0</v>
      </c>
      <c r="E55" s="5">
        <v>6.5299999999999997E-2</v>
      </c>
      <c r="F55" s="5">
        <v>0.23219999999999999</v>
      </c>
      <c r="G55" s="5">
        <f>2*E55*F55/(E55+F55)</f>
        <v>0.10193384873949579</v>
      </c>
      <c r="H55" s="3">
        <v>0.17749999999999999</v>
      </c>
      <c r="I55" s="8">
        <f>(H55-H47)/H47</f>
        <v>0</v>
      </c>
      <c r="J55" s="3"/>
      <c r="K55" s="3"/>
      <c r="L55" s="3"/>
      <c r="M55" s="3"/>
      <c r="N55" s="3"/>
      <c r="O55" s="3"/>
      <c r="P55" s="3"/>
      <c r="Q55" s="3"/>
      <c r="R55" s="3"/>
    </row>
    <row r="56" spans="4:18" x14ac:dyDescent="0.2">
      <c r="D56" s="3">
        <v>1</v>
      </c>
      <c r="E56" s="3">
        <v>7.9799999999999996E-2</v>
      </c>
      <c r="F56" s="3">
        <v>0.28439999999999999</v>
      </c>
      <c r="G56" s="5">
        <f>2*E56*F56/(E56+F56)</f>
        <v>0.12462998352553542</v>
      </c>
      <c r="H56" s="3">
        <v>0.22209999999999999</v>
      </c>
      <c r="I56" s="8">
        <f>(H56-H48)/H48</f>
        <v>6.0649474689589249E-2</v>
      </c>
      <c r="J56" s="19">
        <f>(H56-H40)/H40</f>
        <v>6.7788461538461547E-2</v>
      </c>
      <c r="K56" s="3"/>
      <c r="L56" s="3"/>
      <c r="M56" s="3"/>
      <c r="N56" s="3"/>
      <c r="O56" s="3"/>
      <c r="P56" s="3"/>
      <c r="Q56" s="3"/>
      <c r="R56" s="3"/>
    </row>
    <row r="57" spans="4:18" x14ac:dyDescent="0.2">
      <c r="D57" s="3">
        <v>2</v>
      </c>
      <c r="E57" s="3">
        <v>8.0799999999999997E-2</v>
      </c>
      <c r="F57" s="3">
        <v>0.28989999999999999</v>
      </c>
      <c r="G57" s="5">
        <f>2*E57*F57/(E57+F57)</f>
        <v>0.12637669274345831</v>
      </c>
      <c r="H57" s="5">
        <v>0.22500000000000001</v>
      </c>
      <c r="I57" s="8">
        <f>(H57-H49)/H49</f>
        <v>2.9277218664226976E-2</v>
      </c>
      <c r="J57" s="19">
        <f>(H57-H41)/H41</f>
        <v>3.5911602209944757E-2</v>
      </c>
      <c r="K57" s="3"/>
      <c r="L57" s="3"/>
      <c r="M57" s="3"/>
      <c r="N57" s="3"/>
      <c r="O57" s="3"/>
      <c r="P57" s="3"/>
      <c r="Q57" s="3"/>
      <c r="R57" s="3"/>
    </row>
    <row r="58" spans="4:18" x14ac:dyDescent="0.2">
      <c r="D58" s="3">
        <v>3</v>
      </c>
      <c r="E58" s="3">
        <v>7.9799999999999996E-2</v>
      </c>
      <c r="F58" s="3">
        <v>0.28649999999999998</v>
      </c>
      <c r="G58" s="5">
        <f>2*E58*F58/(E58+F58)</f>
        <v>0.12483046683046682</v>
      </c>
      <c r="H58" s="3">
        <v>0.2195</v>
      </c>
      <c r="I58" s="8">
        <f>(H58-H50)/H50</f>
        <v>4.5766590389016062E-3</v>
      </c>
      <c r="J58" s="19">
        <f>(H58-H42)/H42</f>
        <v>6.8807339449541349E-3</v>
      </c>
      <c r="K58" s="3"/>
      <c r="L58" s="3"/>
      <c r="M58" s="3"/>
      <c r="N58" s="3"/>
      <c r="O58" s="3"/>
      <c r="P58" s="3"/>
      <c r="Q58" s="3"/>
      <c r="R58" s="3"/>
    </row>
    <row r="59" spans="4:18" x14ac:dyDescent="0.2">
      <c r="D59" s="3">
        <v>4</v>
      </c>
      <c r="E59" s="3">
        <v>7.8100000000000003E-2</v>
      </c>
      <c r="F59" s="3">
        <v>0.28000000000000003</v>
      </c>
      <c r="G59" s="5">
        <f>2*E59*F59/(E59+F59)</f>
        <v>0.12213348226752303</v>
      </c>
      <c r="H59" s="3">
        <v>0.2137</v>
      </c>
      <c r="I59" s="8">
        <f>(H59-H51)/H51</f>
        <v>4.7014574518100651E-3</v>
      </c>
      <c r="J59" s="19">
        <f>(H59-H43)/H43</f>
        <v>-9.3501636278637548E-4</v>
      </c>
      <c r="K59" s="3"/>
      <c r="L59" s="3"/>
      <c r="M59" s="3"/>
      <c r="N59" s="3"/>
      <c r="O59" s="3"/>
      <c r="P59" s="3"/>
      <c r="Q59" s="3"/>
      <c r="R59" s="3"/>
    </row>
    <row r="60" spans="4:18" x14ac:dyDescent="0.2">
      <c r="D60" s="3">
        <v>5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5" spans="4:18" ht="19" x14ac:dyDescent="0.25">
      <c r="D65" s="22" t="s">
        <v>23</v>
      </c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4"/>
    </row>
    <row r="66" spans="4:18" x14ac:dyDescent="0.2">
      <c r="D66" s="25" t="s">
        <v>11</v>
      </c>
      <c r="E66" s="25"/>
      <c r="F66" s="25"/>
      <c r="G66" s="25"/>
      <c r="H66" s="25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4:18" x14ac:dyDescent="0.2">
      <c r="D67" s="4" t="s">
        <v>2</v>
      </c>
      <c r="E67" s="4" t="s">
        <v>5</v>
      </c>
      <c r="F67" s="4" t="s">
        <v>6</v>
      </c>
      <c r="G67" s="4" t="s">
        <v>10</v>
      </c>
      <c r="H67" s="4" t="s">
        <v>7</v>
      </c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4:18" x14ac:dyDescent="0.2">
      <c r="D68" s="3">
        <v>0</v>
      </c>
      <c r="E68" s="5"/>
      <c r="F68" s="5"/>
      <c r="G68" s="5" t="e">
        <f>2*E68*F68/(E68+F68)</f>
        <v>#DIV/0!</v>
      </c>
      <c r="H68" s="3"/>
      <c r="I68" s="6"/>
      <c r="J68" s="3"/>
      <c r="K68" s="3"/>
      <c r="L68" s="3"/>
      <c r="M68" s="3"/>
      <c r="N68" s="3"/>
      <c r="O68" s="3"/>
      <c r="P68" s="3"/>
      <c r="Q68" s="3"/>
      <c r="R68" s="3"/>
    </row>
    <row r="69" spans="4:18" x14ac:dyDescent="0.2">
      <c r="D69" s="3">
        <v>1</v>
      </c>
      <c r="E69" s="18"/>
      <c r="F69" s="5"/>
      <c r="G69" s="5" t="e">
        <f>2*E69*F69/(E69+F69)</f>
        <v>#DIV/0!</v>
      </c>
      <c r="H69" s="5"/>
      <c r="I69" s="6"/>
      <c r="J69" s="3"/>
      <c r="K69" s="3"/>
      <c r="L69" s="3"/>
      <c r="M69" s="3"/>
      <c r="N69" s="3"/>
      <c r="O69" s="3"/>
      <c r="P69" s="3"/>
      <c r="Q69" s="3"/>
      <c r="R69" s="3"/>
    </row>
    <row r="70" spans="4:18" x14ac:dyDescent="0.2">
      <c r="D70" s="3">
        <v>2</v>
      </c>
      <c r="E70" s="18"/>
      <c r="F70" s="5"/>
      <c r="G70" s="5" t="e">
        <f>2*E70*F70/(E70+F70)</f>
        <v>#DIV/0!</v>
      </c>
      <c r="H70" s="3"/>
      <c r="I70" s="6"/>
      <c r="J70" s="3"/>
      <c r="K70" s="3"/>
      <c r="L70" s="3"/>
      <c r="M70" s="3"/>
      <c r="N70" s="3"/>
      <c r="O70" s="3"/>
      <c r="P70" s="3"/>
      <c r="Q70" s="3"/>
      <c r="R70" s="3"/>
    </row>
    <row r="71" spans="4:18" x14ac:dyDescent="0.2">
      <c r="D71" s="3">
        <v>3</v>
      </c>
      <c r="E71" s="18"/>
      <c r="F71" s="5"/>
      <c r="G71" s="5" t="e">
        <f>2*E71*F71/(E71+F71)</f>
        <v>#DIV/0!</v>
      </c>
      <c r="H71" s="5"/>
      <c r="I71" s="6"/>
      <c r="J71" s="3"/>
      <c r="K71" s="3"/>
      <c r="L71" s="3"/>
      <c r="M71" s="3"/>
      <c r="N71" s="3"/>
      <c r="O71" s="3"/>
      <c r="P71" s="3"/>
      <c r="Q71" s="3"/>
      <c r="R71" s="3"/>
    </row>
    <row r="72" spans="4:18" x14ac:dyDescent="0.2">
      <c r="D72" s="3">
        <v>4</v>
      </c>
      <c r="E72" s="5"/>
      <c r="F72" s="5"/>
      <c r="G72" s="5" t="e">
        <f>2*E72*F72/(E72+F72)</f>
        <v>#DIV/0!</v>
      </c>
      <c r="H72" s="7"/>
      <c r="I72" s="6"/>
      <c r="J72" s="3"/>
      <c r="K72" s="3"/>
      <c r="L72" s="3"/>
      <c r="M72" s="3"/>
      <c r="N72" s="3"/>
      <c r="O72" s="3"/>
      <c r="P72" s="3"/>
      <c r="Q72" s="3"/>
      <c r="R72" s="3"/>
    </row>
    <row r="73" spans="4:18" x14ac:dyDescent="0.2">
      <c r="D73" s="3">
        <v>5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4:18" x14ac:dyDescent="0.2"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4:18" x14ac:dyDescent="0.2">
      <c r="D75" s="25" t="s">
        <v>9</v>
      </c>
      <c r="E75" s="25"/>
      <c r="F75" s="25"/>
      <c r="G75" s="25"/>
      <c r="H75" s="25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4:18" x14ac:dyDescent="0.2">
      <c r="D76" s="3">
        <v>0</v>
      </c>
      <c r="E76" s="5"/>
      <c r="F76" s="5"/>
      <c r="G76" s="5" t="e">
        <f>2*E76*F76/(E76+F76)</f>
        <v>#DIV/0!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4:18" x14ac:dyDescent="0.2">
      <c r="D77" s="3">
        <v>1</v>
      </c>
      <c r="E77" s="3"/>
      <c r="F77" s="3"/>
      <c r="G77" s="5" t="e">
        <f>2*E77*F77/(E77+F77)</f>
        <v>#DIV/0!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4:18" x14ac:dyDescent="0.2">
      <c r="D78" s="3">
        <v>2</v>
      </c>
      <c r="E78" s="3">
        <v>7.4999999999999997E-2</v>
      </c>
      <c r="F78" s="3">
        <v>0.27</v>
      </c>
      <c r="G78" s="5">
        <f>2*E78*F78/(E78+F78)</f>
        <v>0.11739130434782608</v>
      </c>
      <c r="H78" s="3">
        <v>0.2107</v>
      </c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4:18" x14ac:dyDescent="0.2">
      <c r="D79" s="3">
        <v>3</v>
      </c>
      <c r="E79" s="16">
        <v>7.5999999999999998E-2</v>
      </c>
      <c r="F79" s="3">
        <v>0.27289999999999998</v>
      </c>
      <c r="G79" s="5">
        <f>2*E79*F79/(E79+F79)</f>
        <v>0.11889022642591</v>
      </c>
      <c r="H79" s="3">
        <v>0.21360000000000001</v>
      </c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4:18" x14ac:dyDescent="0.2">
      <c r="D80" s="3">
        <v>4</v>
      </c>
      <c r="E80" s="3">
        <v>7.6700000000000004E-2</v>
      </c>
      <c r="F80" s="5">
        <v>0.27529999999999999</v>
      </c>
      <c r="G80" s="5">
        <f>2*E80*F80/(E80+F80)</f>
        <v>0.11997448863636365</v>
      </c>
      <c r="H80" s="3">
        <v>0.21560000000000001</v>
      </c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4:18" x14ac:dyDescent="0.2">
      <c r="D81" s="3">
        <v>5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4:18" x14ac:dyDescent="0.2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4:18" x14ac:dyDescent="0.2">
      <c r="D83" s="25" t="s">
        <v>20</v>
      </c>
      <c r="E83" s="25"/>
      <c r="F83" s="25"/>
      <c r="G83" s="25"/>
      <c r="H83" s="25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4:18" x14ac:dyDescent="0.2">
      <c r="D84" s="3">
        <v>0</v>
      </c>
      <c r="E84" s="5"/>
      <c r="F84" s="5"/>
      <c r="G84" s="5" t="e">
        <f>2*E84*F84/(E84+F84)</f>
        <v>#DIV/0!</v>
      </c>
      <c r="H84" s="3"/>
      <c r="I84" s="8" t="e">
        <f>(H84-H76)/H76</f>
        <v>#DIV/0!</v>
      </c>
      <c r="J84" s="3"/>
      <c r="K84" s="3"/>
      <c r="L84" s="3"/>
      <c r="M84" s="3"/>
      <c r="N84" s="3"/>
      <c r="O84" s="3"/>
      <c r="P84" s="3"/>
      <c r="Q84" s="3"/>
      <c r="R84" s="3"/>
    </row>
    <row r="85" spans="4:18" x14ac:dyDescent="0.2">
      <c r="D85" s="3">
        <v>1</v>
      </c>
      <c r="E85" s="3">
        <v>7.8200000000000006E-2</v>
      </c>
      <c r="F85" s="3">
        <v>0.28139999999999998</v>
      </c>
      <c r="G85" s="5">
        <f>2*E85*F85/(E85+F85)</f>
        <v>0.12238865406006676</v>
      </c>
      <c r="H85" s="3">
        <v>0.21859999999999999</v>
      </c>
      <c r="I85" s="8" t="e">
        <f>(H85-H77)/H77</f>
        <v>#DIV/0!</v>
      </c>
      <c r="J85" s="19" t="e">
        <f>(H85-H69)/H69</f>
        <v>#DIV/0!</v>
      </c>
      <c r="K85" s="3"/>
      <c r="L85" s="3"/>
      <c r="M85" s="3"/>
      <c r="N85" s="3"/>
      <c r="O85" s="3"/>
      <c r="P85" s="3"/>
      <c r="Q85" s="3"/>
      <c r="R85" s="3"/>
    </row>
    <row r="86" spans="4:18" x14ac:dyDescent="0.2">
      <c r="D86" s="3">
        <v>2</v>
      </c>
      <c r="E86" s="3">
        <v>7.9299999999999995E-2</v>
      </c>
      <c r="F86" s="3">
        <v>0.28410000000000002</v>
      </c>
      <c r="G86" s="5">
        <f>2*E86*F86/(E86+F86)</f>
        <v>0.12399080902586682</v>
      </c>
      <c r="H86" s="5">
        <v>0.22090000000000001</v>
      </c>
      <c r="I86" s="8">
        <f>(H86-H78)/H78</f>
        <v>4.8410061699098311E-2</v>
      </c>
      <c r="J86" s="19" t="e">
        <f>(H86-H70)/H70</f>
        <v>#DIV/0!</v>
      </c>
      <c r="K86" s="3"/>
      <c r="L86" s="3"/>
      <c r="M86" s="3"/>
      <c r="N86" s="3"/>
      <c r="O86" s="3"/>
      <c r="P86" s="3"/>
      <c r="Q86" s="3"/>
      <c r="R86" s="3"/>
    </row>
    <row r="87" spans="4:18" x14ac:dyDescent="0.2">
      <c r="D87" s="3">
        <v>3</v>
      </c>
      <c r="E87" s="3">
        <v>7.8899999999999998E-2</v>
      </c>
      <c r="F87" s="3">
        <v>0.2833</v>
      </c>
      <c r="G87" s="5">
        <f>2*E87*F87/(E87+F87)</f>
        <v>0.1234255659856433</v>
      </c>
      <c r="H87" s="3">
        <v>0.2213</v>
      </c>
      <c r="I87" s="8">
        <f>(H87-H79)/H79</f>
        <v>3.6048689138576707E-2</v>
      </c>
      <c r="J87" s="19" t="e">
        <f>(H87-H71)/H71</f>
        <v>#DIV/0!</v>
      </c>
      <c r="K87" s="3"/>
      <c r="L87" s="3"/>
      <c r="M87" s="3"/>
      <c r="N87" s="3"/>
      <c r="O87" s="3"/>
      <c r="P87" s="3"/>
      <c r="Q87" s="3"/>
      <c r="R87" s="3"/>
    </row>
    <row r="88" spans="4:18" x14ac:dyDescent="0.2">
      <c r="D88" s="3">
        <v>4</v>
      </c>
      <c r="E88" s="3">
        <v>7.6700000000000004E-2</v>
      </c>
      <c r="F88" s="3">
        <v>0.27439999999999998</v>
      </c>
      <c r="G88" s="5">
        <f>2*E88*F88/(E88+F88)</f>
        <v>0.11988880660780406</v>
      </c>
      <c r="H88" s="3">
        <v>0.21529999999999999</v>
      </c>
      <c r="I88" s="8">
        <f>(H88-H80)/H80</f>
        <v>-1.3914656771800669E-3</v>
      </c>
      <c r="J88" s="19" t="e">
        <f>(H88-H72)/H72</f>
        <v>#DIV/0!</v>
      </c>
      <c r="K88" s="3"/>
      <c r="L88" s="3"/>
      <c r="M88" s="3"/>
      <c r="N88" s="3"/>
      <c r="O88" s="3"/>
      <c r="P88" s="3"/>
      <c r="Q88" s="3"/>
      <c r="R88" s="3"/>
    </row>
    <row r="89" spans="4:18" x14ac:dyDescent="0.2">
      <c r="D89" s="3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</sheetData>
  <mergeCells count="12">
    <mergeCell ref="D65:R65"/>
    <mergeCell ref="D66:H66"/>
    <mergeCell ref="D75:H75"/>
    <mergeCell ref="D83:H83"/>
    <mergeCell ref="D5:R5"/>
    <mergeCell ref="D36:R36"/>
    <mergeCell ref="D37:H37"/>
    <mergeCell ref="D46:H46"/>
    <mergeCell ref="D54:H54"/>
    <mergeCell ref="D6:H6"/>
    <mergeCell ref="D15:H15"/>
    <mergeCell ref="D23:H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1979-A7FA-964C-8754-126260951224}">
  <dimension ref="C7:G23"/>
  <sheetViews>
    <sheetView tabSelected="1" workbookViewId="0">
      <selection activeCell="E17" sqref="E17"/>
    </sheetView>
  </sheetViews>
  <sheetFormatPr baseColWidth="10" defaultRowHeight="16" x14ac:dyDescent="0.2"/>
  <sheetData>
    <row r="7" spans="3:7" x14ac:dyDescent="0.2">
      <c r="C7" t="s">
        <v>11</v>
      </c>
      <c r="E7" s="20" t="s">
        <v>22</v>
      </c>
    </row>
    <row r="10" spans="3:7" x14ac:dyDescent="0.2">
      <c r="C10" s="21" t="s">
        <v>14</v>
      </c>
      <c r="D10" s="10" t="s">
        <v>5</v>
      </c>
      <c r="E10" s="10" t="s">
        <v>6</v>
      </c>
      <c r="F10" s="10" t="s">
        <v>7</v>
      </c>
    </row>
    <row r="11" spans="3:7" x14ac:dyDescent="0.2">
      <c r="C11" s="12">
        <v>0</v>
      </c>
    </row>
    <row r="12" spans="3:7" x14ac:dyDescent="0.2">
      <c r="C12" s="12">
        <v>1</v>
      </c>
      <c r="D12">
        <v>2.8809999999999999E-2</v>
      </c>
      <c r="E12">
        <v>6.386E-2</v>
      </c>
      <c r="F12">
        <v>5.212E-2</v>
      </c>
      <c r="G12" s="20" t="s">
        <v>21</v>
      </c>
    </row>
    <row r="13" spans="3:7" x14ac:dyDescent="0.2">
      <c r="C13" s="12">
        <v>2</v>
      </c>
    </row>
    <row r="14" spans="3:7" x14ac:dyDescent="0.2">
      <c r="C14" s="12">
        <v>3</v>
      </c>
    </row>
    <row r="15" spans="3:7" x14ac:dyDescent="0.2">
      <c r="C15" s="12">
        <v>4</v>
      </c>
      <c r="D15">
        <v>2.4340000000000001E-2</v>
      </c>
      <c r="E15">
        <v>5.4109999999999998E-2</v>
      </c>
      <c r="F15">
        <v>4.3639999999999998E-2</v>
      </c>
    </row>
    <row r="16" spans="3:7" x14ac:dyDescent="0.2">
      <c r="C16" s="12">
        <v>5</v>
      </c>
    </row>
    <row r="17" spans="3:7" x14ac:dyDescent="0.2">
      <c r="C17" s="12"/>
    </row>
    <row r="20" spans="3:7" x14ac:dyDescent="0.2">
      <c r="G20">
        <v>0.2213</v>
      </c>
    </row>
    <row r="21" spans="3:7" x14ac:dyDescent="0.2">
      <c r="G21">
        <v>0.21360000000000001</v>
      </c>
    </row>
    <row r="22" spans="3:7" x14ac:dyDescent="0.2">
      <c r="G22">
        <f>G20-G21</f>
        <v>7.6999999999999846E-3</v>
      </c>
    </row>
    <row r="23" spans="3:7" x14ac:dyDescent="0.2">
      <c r="G23" s="17">
        <f>G22/G21</f>
        <v>3.6048689138576707E-2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F9CEE-9876-C141-B572-5030A6B9B3BD}">
  <dimension ref="D7:H35"/>
  <sheetViews>
    <sheetView workbookViewId="0">
      <selection activeCell="H12" sqref="H12"/>
    </sheetView>
  </sheetViews>
  <sheetFormatPr baseColWidth="10" defaultRowHeight="16" x14ac:dyDescent="0.2"/>
  <cols>
    <col min="6" max="6" width="12.5" bestFit="1" customWidth="1"/>
    <col min="7" max="7" width="12.1640625" bestFit="1" customWidth="1"/>
    <col min="8" max="8" width="9.6640625" bestFit="1" customWidth="1"/>
  </cols>
  <sheetData>
    <row r="7" spans="4:8" x14ac:dyDescent="0.2">
      <c r="F7" s="26" t="s">
        <v>18</v>
      </c>
      <c r="G7" s="26"/>
      <c r="H7" s="26"/>
    </row>
    <row r="8" spans="4:8" x14ac:dyDescent="0.2">
      <c r="D8" s="10" t="s">
        <v>14</v>
      </c>
      <c r="E8" s="10" t="s">
        <v>15</v>
      </c>
      <c r="F8" s="11" t="s">
        <v>16</v>
      </c>
      <c r="G8" s="11" t="s">
        <v>9</v>
      </c>
      <c r="H8" s="11" t="s">
        <v>17</v>
      </c>
    </row>
    <row r="9" spans="4:8" x14ac:dyDescent="0.2">
      <c r="D9">
        <v>1</v>
      </c>
      <c r="E9" s="9">
        <v>0.1</v>
      </c>
      <c r="F9">
        <v>0.1216</v>
      </c>
      <c r="G9">
        <v>0.1222</v>
      </c>
      <c r="H9">
        <v>8.9499999999999996E-2</v>
      </c>
    </row>
    <row r="10" spans="4:8" x14ac:dyDescent="0.2">
      <c r="D10">
        <v>1</v>
      </c>
      <c r="E10" s="9">
        <v>0.01</v>
      </c>
      <c r="F10">
        <v>0.2082</v>
      </c>
      <c r="G10">
        <v>0.20979999999999999</v>
      </c>
      <c r="H10">
        <v>0.2137</v>
      </c>
    </row>
    <row r="11" spans="4:8" x14ac:dyDescent="0.2">
      <c r="D11" s="14">
        <v>1</v>
      </c>
      <c r="E11" s="15">
        <v>1E-3</v>
      </c>
      <c r="F11" s="14">
        <v>0.20430000000000001</v>
      </c>
      <c r="G11" s="14">
        <v>0.20610000000000001</v>
      </c>
      <c r="H11" s="14">
        <v>0.2198</v>
      </c>
    </row>
    <row r="12" spans="4:8" x14ac:dyDescent="0.2">
      <c r="D12">
        <v>1</v>
      </c>
      <c r="E12" s="9">
        <v>1E-4</v>
      </c>
      <c r="F12" s="13">
        <v>0.19700000000000001</v>
      </c>
      <c r="G12">
        <v>0.20039999999999999</v>
      </c>
      <c r="H12">
        <v>0.21379999999999999</v>
      </c>
    </row>
    <row r="17" spans="4:6" x14ac:dyDescent="0.2">
      <c r="D17">
        <v>3</v>
      </c>
      <c r="E17" s="9">
        <v>0.1</v>
      </c>
      <c r="F17">
        <v>8.4400000000000003E-2</v>
      </c>
    </row>
    <row r="19" spans="4:6" x14ac:dyDescent="0.2">
      <c r="F19" s="1"/>
    </row>
    <row r="21" spans="4:6" x14ac:dyDescent="0.2">
      <c r="F21" s="2"/>
    </row>
    <row r="22" spans="4:6" x14ac:dyDescent="0.2">
      <c r="F22" s="2"/>
    </row>
    <row r="23" spans="4:6" x14ac:dyDescent="0.2">
      <c r="F23" s="2"/>
    </row>
    <row r="24" spans="4:6" x14ac:dyDescent="0.2">
      <c r="F24" s="2"/>
    </row>
    <row r="25" spans="4:6" x14ac:dyDescent="0.2">
      <c r="F25" s="2"/>
    </row>
    <row r="26" spans="4:6" x14ac:dyDescent="0.2">
      <c r="F26" s="2"/>
    </row>
    <row r="28" spans="4:6" x14ac:dyDescent="0.2">
      <c r="F28" s="1"/>
    </row>
    <row r="30" spans="4:6" x14ac:dyDescent="0.2">
      <c r="F30" s="2"/>
    </row>
    <row r="31" spans="4:6" x14ac:dyDescent="0.2">
      <c r="F31" s="2"/>
    </row>
    <row r="32" spans="4:6" x14ac:dyDescent="0.2">
      <c r="F32" s="2"/>
    </row>
    <row r="33" spans="6:6" x14ac:dyDescent="0.2">
      <c r="F33" s="2"/>
    </row>
    <row r="34" spans="6:6" x14ac:dyDescent="0.2">
      <c r="F34" s="2"/>
    </row>
    <row r="35" spans="6:6" x14ac:dyDescent="0.2">
      <c r="F35" s="2"/>
    </row>
  </sheetData>
  <mergeCells count="1">
    <mergeCell ref="F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Lastfm</vt:lpstr>
      <vt:lpstr>Yelp2018</vt:lpstr>
      <vt:lpstr>decay-test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2024-10-03T07:58:26Z</dcterms:created>
  <dcterms:modified xsi:type="dcterms:W3CDTF">2024-10-06T13:11:39Z</dcterms:modified>
</cp:coreProperties>
</file>