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cuments\EXCEL\"/>
    </mc:Choice>
  </mc:AlternateContent>
  <xr:revisionPtr revIDLastSave="0" documentId="8_{EA8A6387-FBD8-452C-92D4-0CB5544154ED}" xr6:coauthVersionLast="47" xr6:coauthVersionMax="47" xr10:uidLastSave="{00000000-0000-0000-0000-000000000000}"/>
  <bookViews>
    <workbookView xWindow="-110" yWindow="-110" windowWidth="19420" windowHeight="10420" xr2:uid="{F262F597-7AF5-4EDB-9FD3-52DA1C1572A5}"/>
  </bookViews>
  <sheets>
    <sheet name="汽車貸款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3" i="1"/>
  <c r="B6" i="1" s="1"/>
  <c r="F2" i="1"/>
  <c r="E2" i="1"/>
  <c r="G2" i="1" s="1"/>
  <c r="D2" i="1"/>
  <c r="B2" i="1"/>
  <c r="H2" i="1" l="1"/>
  <c r="D3" i="1" s="1"/>
  <c r="F3" i="1" l="1"/>
  <c r="G3" i="1" s="1"/>
  <c r="H3" i="1"/>
  <c r="D4" i="1" s="1"/>
  <c r="F4" i="1" l="1"/>
  <c r="G4" i="1" s="1"/>
  <c r="H4" i="1" s="1"/>
  <c r="D5" i="1" s="1"/>
  <c r="F5" i="1" l="1"/>
  <c r="G5" i="1" s="1"/>
  <c r="H5" i="1" s="1"/>
  <c r="D6" i="1" s="1"/>
  <c r="F6" i="1" l="1"/>
  <c r="G6" i="1" s="1"/>
  <c r="H6" i="1" s="1"/>
  <c r="D7" i="1" s="1"/>
  <c r="F7" i="1" l="1"/>
  <c r="G7" i="1" s="1"/>
  <c r="H7" i="1" s="1"/>
  <c r="D8" i="1" s="1"/>
  <c r="F8" i="1" l="1"/>
  <c r="G8" i="1" s="1"/>
  <c r="H8" i="1" s="1"/>
  <c r="D9" i="1" s="1"/>
  <c r="F9" i="1" l="1"/>
  <c r="G9" i="1" s="1"/>
  <c r="H9" i="1" s="1"/>
  <c r="D10" i="1" s="1"/>
  <c r="F10" i="1" l="1"/>
  <c r="G10" i="1" s="1"/>
  <c r="H10" i="1" s="1"/>
  <c r="D11" i="1" s="1"/>
  <c r="F11" i="1" l="1"/>
  <c r="G11" i="1" s="1"/>
  <c r="H11" i="1" s="1"/>
  <c r="D12" i="1" s="1"/>
  <c r="F12" i="1" l="1"/>
  <c r="G12" i="1" s="1"/>
  <c r="H12" i="1" s="1"/>
  <c r="D13" i="1" s="1"/>
  <c r="F13" i="1" l="1"/>
  <c r="G13" i="1" s="1"/>
  <c r="H13" i="1" s="1"/>
  <c r="D14" i="1" s="1"/>
  <c r="F14" i="1" l="1"/>
  <c r="G14" i="1" s="1"/>
  <c r="H14" i="1" s="1"/>
  <c r="D15" i="1" s="1"/>
  <c r="F15" i="1" l="1"/>
  <c r="G15" i="1" s="1"/>
  <c r="H15" i="1" s="1"/>
  <c r="D16" i="1" s="1"/>
  <c r="F16" i="1" l="1"/>
  <c r="G16" i="1" s="1"/>
  <c r="H16" i="1" s="1"/>
  <c r="D17" i="1" s="1"/>
  <c r="F17" i="1" l="1"/>
  <c r="G17" i="1" s="1"/>
  <c r="H17" i="1" s="1"/>
  <c r="D18" i="1" s="1"/>
  <c r="F18" i="1" l="1"/>
  <c r="G18" i="1" s="1"/>
  <c r="H18" i="1" s="1"/>
  <c r="D19" i="1" s="1"/>
  <c r="F19" i="1" l="1"/>
  <c r="G19" i="1" s="1"/>
  <c r="H19" i="1" s="1"/>
  <c r="D20" i="1" s="1"/>
  <c r="F20" i="1" l="1"/>
  <c r="G20" i="1" s="1"/>
  <c r="H20" i="1" s="1"/>
  <c r="D21" i="1" s="1"/>
  <c r="F21" i="1" l="1"/>
  <c r="G21" i="1" s="1"/>
  <c r="H21" i="1" s="1"/>
  <c r="D22" i="1" s="1"/>
  <c r="F22" i="1" l="1"/>
  <c r="G22" i="1" s="1"/>
  <c r="H22" i="1" s="1"/>
  <c r="D23" i="1" s="1"/>
  <c r="F23" i="1" l="1"/>
  <c r="G23" i="1" s="1"/>
  <c r="H23" i="1" s="1"/>
  <c r="D24" i="1" s="1"/>
  <c r="F24" i="1" l="1"/>
  <c r="G24" i="1" s="1"/>
  <c r="H24" i="1" s="1"/>
  <c r="D25" i="1" s="1"/>
  <c r="H25" i="1" l="1"/>
  <c r="D26" i="1" s="1"/>
  <c r="F25" i="1"/>
  <c r="G25" i="1" s="1"/>
  <c r="F26" i="1" l="1"/>
  <c r="G26" i="1" s="1"/>
  <c r="H26" i="1" s="1"/>
  <c r="D27" i="1" s="1"/>
  <c r="F27" i="1" l="1"/>
  <c r="G27" i="1" s="1"/>
  <c r="H27" i="1" s="1"/>
  <c r="D28" i="1" s="1"/>
  <c r="F28" i="1" l="1"/>
  <c r="G28" i="1" s="1"/>
  <c r="H28" i="1" s="1"/>
  <c r="D29" i="1" s="1"/>
  <c r="F29" i="1" l="1"/>
  <c r="G29" i="1" s="1"/>
  <c r="H29" i="1" s="1"/>
  <c r="D30" i="1" s="1"/>
  <c r="F30" i="1" l="1"/>
  <c r="G30" i="1" s="1"/>
  <c r="H30" i="1" s="1"/>
  <c r="D31" i="1" s="1"/>
  <c r="F31" i="1" l="1"/>
  <c r="G31" i="1" s="1"/>
  <c r="H31" i="1" s="1"/>
  <c r="D32" i="1" s="1"/>
  <c r="F32" i="1" l="1"/>
  <c r="G32" i="1" s="1"/>
  <c r="H32" i="1" s="1"/>
  <c r="D33" i="1" s="1"/>
  <c r="F33" i="1" l="1"/>
  <c r="G33" i="1" s="1"/>
  <c r="H33" i="1" s="1"/>
  <c r="D34" i="1" s="1"/>
  <c r="F34" i="1" l="1"/>
  <c r="G34" i="1" s="1"/>
  <c r="H34" i="1" s="1"/>
  <c r="D35" i="1" s="1"/>
  <c r="F35" i="1" l="1"/>
  <c r="G35" i="1" s="1"/>
  <c r="H35" i="1" s="1"/>
  <c r="D36" i="1" s="1"/>
  <c r="F36" i="1" l="1"/>
  <c r="G36" i="1" s="1"/>
  <c r="H36" i="1" s="1"/>
  <c r="D37" i="1" s="1"/>
  <c r="F37" i="1" l="1"/>
  <c r="G37" i="1" s="1"/>
  <c r="H37" i="1" s="1"/>
  <c r="D38" i="1" s="1"/>
  <c r="F38" i="1" l="1"/>
  <c r="G38" i="1" s="1"/>
  <c r="H38" i="1" s="1"/>
  <c r="D39" i="1" s="1"/>
  <c r="F39" i="1" l="1"/>
  <c r="G39" i="1" s="1"/>
  <c r="H39" i="1" s="1"/>
  <c r="D40" i="1" s="1"/>
  <c r="F40" i="1" l="1"/>
  <c r="G40" i="1" s="1"/>
  <c r="H40" i="1" s="1"/>
  <c r="D41" i="1" s="1"/>
  <c r="F41" i="1" l="1"/>
  <c r="G41" i="1" s="1"/>
  <c r="H41" i="1" s="1"/>
  <c r="D42" i="1" s="1"/>
  <c r="F42" i="1" l="1"/>
  <c r="G42" i="1" s="1"/>
  <c r="H42" i="1" s="1"/>
  <c r="D43" i="1" s="1"/>
  <c r="F43" i="1" l="1"/>
  <c r="G43" i="1" s="1"/>
  <c r="H43" i="1" s="1"/>
  <c r="D44" i="1" s="1"/>
  <c r="H44" i="1" l="1"/>
  <c r="D45" i="1" s="1"/>
  <c r="F44" i="1"/>
  <c r="G44" i="1" s="1"/>
  <c r="F45" i="1" l="1"/>
  <c r="G45" i="1" s="1"/>
  <c r="H45" i="1" s="1"/>
  <c r="D46" i="1" s="1"/>
  <c r="F46" i="1" l="1"/>
  <c r="G46" i="1" s="1"/>
  <c r="H46" i="1" s="1"/>
  <c r="D47" i="1" s="1"/>
  <c r="F47" i="1" l="1"/>
  <c r="G47" i="1" s="1"/>
  <c r="H47" i="1" s="1"/>
  <c r="D48" i="1" s="1"/>
  <c r="F48" i="1" l="1"/>
  <c r="G48" i="1" s="1"/>
  <c r="H48" i="1" s="1"/>
  <c r="D49" i="1" s="1"/>
  <c r="F49" i="1" l="1"/>
  <c r="G49" i="1" s="1"/>
  <c r="H49" i="1" s="1"/>
  <c r="D50" i="1" s="1"/>
  <c r="F50" i="1" l="1"/>
  <c r="G50" i="1" s="1"/>
  <c r="H50" i="1" s="1"/>
  <c r="D51" i="1" s="1"/>
  <c r="F51" i="1" l="1"/>
  <c r="G51" i="1" s="1"/>
  <c r="H51" i="1" s="1"/>
  <c r="D52" i="1" s="1"/>
  <c r="F52" i="1" l="1"/>
  <c r="G52" i="1" s="1"/>
  <c r="H52" i="1" s="1"/>
  <c r="D53" i="1" s="1"/>
  <c r="F53" i="1" l="1"/>
  <c r="G53" i="1" s="1"/>
  <c r="H53" i="1" s="1"/>
  <c r="D54" i="1" s="1"/>
  <c r="F54" i="1" l="1"/>
  <c r="G54" i="1" s="1"/>
  <c r="H54" i="1" s="1"/>
  <c r="D55" i="1" s="1"/>
  <c r="F55" i="1" l="1"/>
  <c r="G55" i="1" s="1"/>
  <c r="H55" i="1" s="1"/>
  <c r="D56" i="1" s="1"/>
  <c r="F56" i="1" l="1"/>
  <c r="G56" i="1" s="1"/>
  <c r="H56" i="1" s="1"/>
  <c r="D57" i="1" s="1"/>
  <c r="F57" i="1" l="1"/>
  <c r="G57" i="1" s="1"/>
  <c r="H57" i="1" s="1"/>
  <c r="D58" i="1" s="1"/>
  <c r="F58" i="1" l="1"/>
  <c r="G58" i="1" s="1"/>
  <c r="H58" i="1" s="1"/>
  <c r="D59" i="1" s="1"/>
  <c r="F59" i="1" l="1"/>
  <c r="G59" i="1" s="1"/>
  <c r="H59" i="1" s="1"/>
  <c r="D60" i="1" s="1"/>
  <c r="F60" i="1" l="1"/>
  <c r="G60" i="1" s="1"/>
  <c r="H60" i="1" s="1"/>
  <c r="D61" i="1" s="1"/>
  <c r="F61" i="1" l="1"/>
  <c r="G61" i="1" s="1"/>
  <c r="H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" authorId="0" shapeId="0" xr:uid="{36492CBF-5CC6-4A63-9126-7408043ABE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因為有300,000免利息，要扣掉</t>
        </r>
      </text>
    </comment>
    <comment ref="F37" authorId="0" shapeId="0" xr:uid="{DA56C0E4-5BB9-4B38-BD54-6E3FCFBFF1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MingLiU"/>
            <family val="3"/>
            <charset val="136"/>
          </rPr>
          <t>當本金還到</t>
        </r>
        <r>
          <rPr>
            <sz val="9"/>
            <color indexed="81"/>
            <rFont val="Tahoma"/>
            <family val="2"/>
          </rPr>
          <t>300,000</t>
        </r>
        <r>
          <rPr>
            <sz val="9"/>
            <color indexed="81"/>
            <rFont val="MingLiU"/>
            <family val="3"/>
            <charset val="136"/>
          </rPr>
          <t>以內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MingLiU"/>
            <family val="3"/>
            <charset val="136"/>
          </rPr>
          <t>三年內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MingLiU"/>
            <family val="3"/>
            <charset val="136"/>
          </rPr>
          <t>不計息
使用</t>
        </r>
        <r>
          <rPr>
            <sz val="9"/>
            <color indexed="81"/>
            <rFont val="Tahoma"/>
            <family val="2"/>
          </rPr>
          <t>MAX</t>
        </r>
        <r>
          <rPr>
            <sz val="9"/>
            <color indexed="81"/>
            <rFont val="MingLiU"/>
            <family val="3"/>
            <charset val="136"/>
          </rPr>
          <t xml:space="preserve">公式，當出現負的就歸零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MingLiU"/>
            <family val="3"/>
            <charset val="136"/>
          </rPr>
          <t>因為銀行不可能還息給你</t>
        </r>
        <r>
          <rPr>
            <sz val="9"/>
            <color indexed="81"/>
            <rFont val="Tahoma"/>
            <family val="2"/>
          </rPr>
          <t>)
Hint:</t>
        </r>
        <r>
          <rPr>
            <sz val="9"/>
            <color indexed="81"/>
            <rFont val="MingLiU"/>
            <family val="3"/>
            <charset val="136"/>
          </rPr>
          <t>盡量一開始就設</t>
        </r>
        <r>
          <rPr>
            <sz val="9"/>
            <color indexed="81"/>
            <rFont val="Tahoma"/>
            <family val="2"/>
          </rPr>
          <t>MAX</t>
        </r>
        <r>
          <rPr>
            <sz val="9"/>
            <color indexed="81"/>
            <rFont val="MingLiU"/>
            <family val="3"/>
            <charset val="136"/>
          </rPr>
          <t>公式，因若資料變多不容易抓到哪時開始變負數</t>
        </r>
      </text>
    </comment>
  </commentList>
</comments>
</file>

<file path=xl/sharedStrings.xml><?xml version="1.0" encoding="utf-8"?>
<sst xmlns="http://schemas.openxmlformats.org/spreadsheetml/2006/main" count="16" uniqueCount="16">
  <si>
    <t>總貸款金額</t>
    <phoneticPr fontId="2" type="noConversion"/>
  </si>
  <si>
    <t>年</t>
    <phoneticPr fontId="2" type="noConversion"/>
  </si>
  <si>
    <t>年初本金</t>
    <phoneticPr fontId="2" type="noConversion"/>
  </si>
  <si>
    <t>月底繳款</t>
    <phoneticPr fontId="2" type="noConversion"/>
  </si>
  <si>
    <t>利息</t>
    <phoneticPr fontId="2" type="noConversion"/>
  </si>
  <si>
    <t>歸還本金</t>
    <phoneticPr fontId="2" type="noConversion"/>
  </si>
  <si>
    <t>尚餘本金</t>
    <phoneticPr fontId="2" type="noConversion"/>
  </si>
  <si>
    <t>汽車總價45萬，貸款5年年利率7%，30萬3年免利息</t>
    <phoneticPr fontId="2" type="noConversion"/>
  </si>
  <si>
    <t>年利率</t>
    <phoneticPr fontId="2" type="noConversion"/>
  </si>
  <si>
    <t>每月多少錢</t>
    <phoneticPr fontId="2" type="noConversion"/>
  </si>
  <si>
    <t>貸款年數</t>
    <phoneticPr fontId="2" type="noConversion"/>
  </si>
  <si>
    <t>免利息金額</t>
    <phoneticPr fontId="2" type="noConversion"/>
  </si>
  <si>
    <t>資料&gt;目標搜尋(Goal Seek)</t>
    <phoneticPr fontId="2" type="noConversion"/>
  </si>
  <si>
    <t>每月繳款金額</t>
    <phoneticPr fontId="2" type="noConversion"/>
  </si>
  <si>
    <t>&gt;末期尚餘本金為零&gt;每期還款金額為變數</t>
    <phoneticPr fontId="2" type="noConversion"/>
  </si>
  <si>
    <t>有效年利率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</si>
</sst>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scheme val="maj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scheme val="major"/>
    </font>
    <font>
      <sz val="12"/>
      <name val="新細明體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3" fontId="3" fillId="0" borderId="0" xfId="0" applyNumberFormat="1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9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1" fontId="3" fillId="0" borderId="0" xfId="0" applyNumberFormat="1" applyFont="1">
      <alignment vertical="center"/>
    </xf>
    <xf numFmtId="3" fontId="3" fillId="0" borderId="5" xfId="0" applyNumberFormat="1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0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3" fontId="3" fillId="0" borderId="7" xfId="0" applyNumberFormat="1" applyFont="1" applyBorder="1">
      <alignment vertical="center"/>
    </xf>
    <xf numFmtId="1" fontId="3" fillId="0" borderId="7" xfId="0" applyNumberFormat="1" applyFont="1" applyBorder="1">
      <alignment vertical="center"/>
    </xf>
    <xf numFmtId="3" fontId="3" fillId="0" borderId="8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4E0D-A46B-4370-B730-B4F3DB317AF6}">
  <dimension ref="A1:J63"/>
  <sheetViews>
    <sheetView tabSelected="1" workbookViewId="0">
      <selection activeCell="H7" sqref="H7"/>
    </sheetView>
  </sheetViews>
  <sheetFormatPr defaultRowHeight="15.5"/>
  <cols>
    <col min="1" max="1" width="14.7265625" style="7" customWidth="1"/>
    <col min="2" max="2" width="10.1796875" style="7" customWidth="1"/>
    <col min="3" max="3" width="8.7265625" style="7"/>
    <col min="4" max="4" width="12.08984375" style="7" customWidth="1"/>
    <col min="5" max="5" width="14.26953125" style="7" customWidth="1"/>
    <col min="6" max="6" width="9.81640625" style="7" customWidth="1"/>
    <col min="7" max="7" width="11" style="7" customWidth="1"/>
    <col min="8" max="8" width="12.36328125" style="7" customWidth="1"/>
    <col min="9" max="16384" width="8.7265625" style="7"/>
  </cols>
  <sheetData>
    <row r="1" spans="1:10" ht="17.5" thickBot="1">
      <c r="A1" s="1" t="s">
        <v>0</v>
      </c>
      <c r="B1" s="2">
        <v>450000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 t="s">
        <v>7</v>
      </c>
    </row>
    <row r="2" spans="1:10" ht="17">
      <c r="A2" s="8" t="s">
        <v>8</v>
      </c>
      <c r="B2" s="9">
        <f>7%</f>
        <v>7.0000000000000007E-2</v>
      </c>
      <c r="C2" s="10">
        <v>1</v>
      </c>
      <c r="D2" s="2">
        <f>B1</f>
        <v>450000</v>
      </c>
      <c r="E2" s="2">
        <f>B$5</f>
        <v>7876.4396222072273</v>
      </c>
      <c r="F2" s="11">
        <f>MAX(D2-B$4,0)*(B$2/12)</f>
        <v>875</v>
      </c>
      <c r="G2" s="2">
        <f>E2-F2</f>
        <v>7001.4396222072273</v>
      </c>
      <c r="H2" s="12">
        <f>D2-G2</f>
        <v>442998.56037779275</v>
      </c>
      <c r="I2" s="6"/>
      <c r="J2" s="6" t="s">
        <v>9</v>
      </c>
    </row>
    <row r="3" spans="1:10" ht="17">
      <c r="A3" s="8" t="s">
        <v>10</v>
      </c>
      <c r="B3" s="7">
        <f>5</f>
        <v>5</v>
      </c>
      <c r="C3" s="10">
        <v>2</v>
      </c>
      <c r="D3" s="2">
        <f>H2</f>
        <v>442998.56037779275</v>
      </c>
      <c r="E3" s="2">
        <f t="shared" ref="E3:E61" si="0">B$5</f>
        <v>7876.4396222072273</v>
      </c>
      <c r="F3" s="11">
        <f t="shared" ref="F3:F37" si="1">MAX(D3-B$4,0)*(B$2/12)</f>
        <v>834.15826887045773</v>
      </c>
      <c r="G3" s="2">
        <f t="shared" ref="G3:G61" si="2">E3-F3</f>
        <v>7042.2813533367698</v>
      </c>
      <c r="H3" s="12">
        <f t="shared" ref="H3:H61" si="3">D3-G3</f>
        <v>435956.27902445599</v>
      </c>
    </row>
    <row r="4" spans="1:10" ht="17">
      <c r="A4" s="8" t="s">
        <v>11</v>
      </c>
      <c r="B4" s="2">
        <v>300000</v>
      </c>
      <c r="C4" s="10">
        <v>3</v>
      </c>
      <c r="D4" s="2">
        <f t="shared" ref="D4:D63" si="4">H3</f>
        <v>435956.27902445599</v>
      </c>
      <c r="E4" s="2">
        <f t="shared" si="0"/>
        <v>7876.4396222072273</v>
      </c>
      <c r="F4" s="11">
        <f t="shared" si="1"/>
        <v>793.07829430932668</v>
      </c>
      <c r="G4" s="2">
        <f t="shared" si="2"/>
        <v>7083.361327897901</v>
      </c>
      <c r="H4" s="12">
        <f t="shared" si="3"/>
        <v>428872.91769655811</v>
      </c>
      <c r="J4" s="13" t="s">
        <v>12</v>
      </c>
    </row>
    <row r="5" spans="1:10" ht="17">
      <c r="A5" s="8" t="s">
        <v>13</v>
      </c>
      <c r="B5" s="2">
        <v>7876.4396222072273</v>
      </c>
      <c r="C5" s="10">
        <v>4</v>
      </c>
      <c r="D5" s="2">
        <f t="shared" si="4"/>
        <v>428872.91769655811</v>
      </c>
      <c r="E5" s="2">
        <f t="shared" si="0"/>
        <v>7876.4396222072273</v>
      </c>
      <c r="F5" s="11">
        <f t="shared" si="1"/>
        <v>751.75868656325565</v>
      </c>
      <c r="G5" s="2">
        <f t="shared" si="2"/>
        <v>7124.6809356439717</v>
      </c>
      <c r="H5" s="12">
        <f t="shared" si="3"/>
        <v>421748.23676091415</v>
      </c>
      <c r="J5" s="6" t="s">
        <v>14</v>
      </c>
    </row>
    <row r="6" spans="1:10" ht="17">
      <c r="A6" s="14" t="s">
        <v>15</v>
      </c>
      <c r="B6" s="15">
        <f>RATE(B3,B5*12,-B1)</f>
        <v>1.6549573212799078E-2</v>
      </c>
      <c r="C6" s="10">
        <v>5</v>
      </c>
      <c r="D6" s="2">
        <f t="shared" si="4"/>
        <v>421748.23676091415</v>
      </c>
      <c r="E6" s="2">
        <f t="shared" si="0"/>
        <v>7876.4396222072273</v>
      </c>
      <c r="F6" s="11">
        <f t="shared" si="1"/>
        <v>710.1980477719992</v>
      </c>
      <c r="G6" s="2">
        <f t="shared" si="2"/>
        <v>7166.2415744352284</v>
      </c>
      <c r="H6" s="12">
        <f t="shared" si="3"/>
        <v>414581.99518647895</v>
      </c>
    </row>
    <row r="7" spans="1:10" ht="17">
      <c r="A7" s="8"/>
      <c r="C7" s="10">
        <v>6</v>
      </c>
      <c r="D7" s="2">
        <f t="shared" si="4"/>
        <v>414581.99518647895</v>
      </c>
      <c r="E7" s="2">
        <f t="shared" si="0"/>
        <v>7876.4396222072273</v>
      </c>
      <c r="F7" s="11">
        <f t="shared" si="1"/>
        <v>668.39497192112719</v>
      </c>
      <c r="G7" s="2">
        <f t="shared" si="2"/>
        <v>7208.0446502861005</v>
      </c>
      <c r="H7" s="12">
        <f t="shared" si="3"/>
        <v>407373.95053619286</v>
      </c>
    </row>
    <row r="8" spans="1:10">
      <c r="C8" s="10">
        <v>7</v>
      </c>
      <c r="D8" s="2">
        <f t="shared" si="4"/>
        <v>407373.95053619286</v>
      </c>
      <c r="E8" s="2">
        <f t="shared" si="0"/>
        <v>7876.4396222072273</v>
      </c>
      <c r="F8" s="11">
        <f t="shared" si="1"/>
        <v>626.34804479445836</v>
      </c>
      <c r="G8" s="2">
        <f t="shared" si="2"/>
        <v>7250.0915774127689</v>
      </c>
      <c r="H8" s="12">
        <f t="shared" si="3"/>
        <v>400123.85895878007</v>
      </c>
    </row>
    <row r="9" spans="1:10">
      <c r="C9" s="10">
        <v>8</v>
      </c>
      <c r="D9" s="2">
        <f t="shared" si="4"/>
        <v>400123.85895878007</v>
      </c>
      <c r="E9" s="2">
        <f t="shared" si="0"/>
        <v>7876.4396222072273</v>
      </c>
      <c r="F9" s="11">
        <f t="shared" si="1"/>
        <v>584.05584392621711</v>
      </c>
      <c r="G9" s="2">
        <f t="shared" si="2"/>
        <v>7292.3837782810106</v>
      </c>
      <c r="H9" s="12">
        <f t="shared" si="3"/>
        <v>392831.47518049908</v>
      </c>
    </row>
    <row r="10" spans="1:10">
      <c r="C10" s="10">
        <v>9</v>
      </c>
      <c r="D10" s="2">
        <f t="shared" si="4"/>
        <v>392831.47518049908</v>
      </c>
      <c r="E10" s="2">
        <f t="shared" si="0"/>
        <v>7876.4396222072273</v>
      </c>
      <c r="F10" s="11">
        <f t="shared" si="1"/>
        <v>541.51693855291137</v>
      </c>
      <c r="G10" s="2">
        <f t="shared" si="2"/>
        <v>7334.9226836543157</v>
      </c>
      <c r="H10" s="12">
        <f t="shared" si="3"/>
        <v>385496.55249684479</v>
      </c>
    </row>
    <row r="11" spans="1:10">
      <c r="C11" s="10">
        <v>10</v>
      </c>
      <c r="D11" s="2">
        <f t="shared" si="4"/>
        <v>385496.55249684479</v>
      </c>
      <c r="E11" s="2">
        <f t="shared" si="0"/>
        <v>7876.4396222072273</v>
      </c>
      <c r="F11" s="11">
        <f t="shared" si="1"/>
        <v>498.72988956492793</v>
      </c>
      <c r="G11" s="2">
        <f t="shared" si="2"/>
        <v>7377.7097326422991</v>
      </c>
      <c r="H11" s="12">
        <f t="shared" si="3"/>
        <v>378118.84276420251</v>
      </c>
    </row>
    <row r="12" spans="1:10">
      <c r="C12" s="10">
        <v>11</v>
      </c>
      <c r="D12" s="2">
        <f t="shared" si="4"/>
        <v>378118.84276420251</v>
      </c>
      <c r="E12" s="2">
        <f t="shared" si="0"/>
        <v>7876.4396222072273</v>
      </c>
      <c r="F12" s="11">
        <f t="shared" si="1"/>
        <v>455.69324945784797</v>
      </c>
      <c r="G12" s="2">
        <f t="shared" si="2"/>
        <v>7420.7463727493796</v>
      </c>
      <c r="H12" s="12">
        <f t="shared" si="3"/>
        <v>370698.09639145312</v>
      </c>
    </row>
    <row r="13" spans="1:10">
      <c r="C13" s="10">
        <v>12</v>
      </c>
      <c r="D13" s="2">
        <f t="shared" si="4"/>
        <v>370698.09639145312</v>
      </c>
      <c r="E13" s="2">
        <f t="shared" si="0"/>
        <v>7876.4396222072273</v>
      </c>
      <c r="F13" s="11">
        <f t="shared" si="1"/>
        <v>412.40556228347651</v>
      </c>
      <c r="G13" s="2">
        <f t="shared" si="2"/>
        <v>7464.0340599237506</v>
      </c>
      <c r="H13" s="12">
        <f t="shared" si="3"/>
        <v>363234.06233152939</v>
      </c>
    </row>
    <row r="14" spans="1:10">
      <c r="C14" s="10">
        <v>13</v>
      </c>
      <c r="D14" s="2">
        <f t="shared" si="4"/>
        <v>363234.06233152939</v>
      </c>
      <c r="E14" s="2">
        <f t="shared" si="0"/>
        <v>7876.4396222072273</v>
      </c>
      <c r="F14" s="11">
        <f t="shared" si="1"/>
        <v>368.86536360058813</v>
      </c>
      <c r="G14" s="2">
        <f t="shared" si="2"/>
        <v>7507.574258606639</v>
      </c>
      <c r="H14" s="12">
        <f t="shared" si="3"/>
        <v>355726.48807292274</v>
      </c>
    </row>
    <row r="15" spans="1:10">
      <c r="C15" s="10">
        <v>14</v>
      </c>
      <c r="D15" s="2">
        <f t="shared" si="4"/>
        <v>355726.48807292274</v>
      </c>
      <c r="E15" s="2">
        <f t="shared" si="0"/>
        <v>7876.4396222072273</v>
      </c>
      <c r="F15" s="11">
        <f t="shared" si="1"/>
        <v>325.07118042538269</v>
      </c>
      <c r="G15" s="2">
        <f t="shared" si="2"/>
        <v>7551.3684417818449</v>
      </c>
      <c r="H15" s="12">
        <f t="shared" si="3"/>
        <v>348175.1196311409</v>
      </c>
    </row>
    <row r="16" spans="1:10">
      <c r="C16" s="10">
        <v>15</v>
      </c>
      <c r="D16" s="2">
        <f t="shared" si="4"/>
        <v>348175.1196311409</v>
      </c>
      <c r="E16" s="2">
        <f t="shared" si="0"/>
        <v>7876.4396222072273</v>
      </c>
      <c r="F16" s="11">
        <f t="shared" si="1"/>
        <v>281.02153118165529</v>
      </c>
      <c r="G16" s="2">
        <f t="shared" si="2"/>
        <v>7595.4180910255718</v>
      </c>
      <c r="H16" s="12">
        <f t="shared" si="3"/>
        <v>340579.70154011535</v>
      </c>
    </row>
    <row r="17" spans="3:8">
      <c r="C17" s="10">
        <v>16</v>
      </c>
      <c r="D17" s="2">
        <f t="shared" si="4"/>
        <v>340579.70154011535</v>
      </c>
      <c r="E17" s="2">
        <f t="shared" si="0"/>
        <v>7876.4396222072273</v>
      </c>
      <c r="F17" s="11">
        <f t="shared" si="1"/>
        <v>236.71492565067288</v>
      </c>
      <c r="G17" s="2">
        <f t="shared" si="2"/>
        <v>7639.7246965565546</v>
      </c>
      <c r="H17" s="12">
        <f t="shared" si="3"/>
        <v>332939.97684355878</v>
      </c>
    </row>
    <row r="18" spans="3:8">
      <c r="C18" s="10">
        <v>17</v>
      </c>
      <c r="D18" s="2">
        <f t="shared" si="4"/>
        <v>332939.97684355878</v>
      </c>
      <c r="E18" s="2">
        <f t="shared" si="0"/>
        <v>7876.4396222072273</v>
      </c>
      <c r="F18" s="11">
        <f t="shared" si="1"/>
        <v>192.14986492075954</v>
      </c>
      <c r="G18" s="2">
        <f t="shared" si="2"/>
        <v>7684.2897572864676</v>
      </c>
      <c r="H18" s="12">
        <f t="shared" si="3"/>
        <v>325255.68708627229</v>
      </c>
    </row>
    <row r="19" spans="3:8">
      <c r="C19" s="10">
        <v>18</v>
      </c>
      <c r="D19" s="2">
        <f t="shared" si="4"/>
        <v>325255.68708627229</v>
      </c>
      <c r="E19" s="2">
        <f t="shared" si="0"/>
        <v>7876.4396222072273</v>
      </c>
      <c r="F19" s="11">
        <f t="shared" si="1"/>
        <v>147.32484133658835</v>
      </c>
      <c r="G19" s="2">
        <f t="shared" si="2"/>
        <v>7729.1147808706392</v>
      </c>
      <c r="H19" s="12">
        <f t="shared" si="3"/>
        <v>317526.57230540167</v>
      </c>
    </row>
    <row r="20" spans="3:8">
      <c r="C20" s="10">
        <v>19</v>
      </c>
      <c r="D20" s="2">
        <f t="shared" si="4"/>
        <v>317526.57230540167</v>
      </c>
      <c r="E20" s="2">
        <f t="shared" si="0"/>
        <v>7876.4396222072273</v>
      </c>
      <c r="F20" s="11">
        <f t="shared" si="1"/>
        <v>102.23833844817642</v>
      </c>
      <c r="G20" s="2">
        <f t="shared" si="2"/>
        <v>7774.201283759051</v>
      </c>
      <c r="H20" s="12">
        <f t="shared" si="3"/>
        <v>309752.37102164264</v>
      </c>
    </row>
    <row r="21" spans="3:8">
      <c r="C21" s="10">
        <v>20</v>
      </c>
      <c r="D21" s="2">
        <f t="shared" si="4"/>
        <v>309752.37102164264</v>
      </c>
      <c r="E21" s="2">
        <f t="shared" si="0"/>
        <v>7876.4396222072273</v>
      </c>
      <c r="F21" s="11">
        <f t="shared" si="1"/>
        <v>56.888830959582073</v>
      </c>
      <c r="G21" s="2">
        <f t="shared" si="2"/>
        <v>7819.5507912476451</v>
      </c>
      <c r="H21" s="12">
        <f t="shared" si="3"/>
        <v>301932.82023039501</v>
      </c>
    </row>
    <row r="22" spans="3:8">
      <c r="C22" s="10">
        <v>21</v>
      </c>
      <c r="D22" s="2">
        <f t="shared" si="4"/>
        <v>301932.82023039501</v>
      </c>
      <c r="E22" s="2">
        <f t="shared" si="0"/>
        <v>7876.4396222072273</v>
      </c>
      <c r="F22" s="11">
        <f t="shared" si="1"/>
        <v>11.274784677304222</v>
      </c>
      <c r="G22" s="2">
        <f t="shared" si="2"/>
        <v>7865.1648375299228</v>
      </c>
      <c r="H22" s="12">
        <f t="shared" si="3"/>
        <v>294067.65539286507</v>
      </c>
    </row>
    <row r="23" spans="3:8">
      <c r="C23" s="10">
        <v>22</v>
      </c>
      <c r="D23" s="2">
        <f t="shared" si="4"/>
        <v>294067.65539286507</v>
      </c>
      <c r="E23" s="2">
        <f t="shared" si="0"/>
        <v>7876.4396222072273</v>
      </c>
      <c r="F23" s="11">
        <f t="shared" si="1"/>
        <v>0</v>
      </c>
      <c r="G23" s="2">
        <f t="shared" si="2"/>
        <v>7876.4396222072273</v>
      </c>
      <c r="H23" s="12">
        <f t="shared" si="3"/>
        <v>286191.21577065781</v>
      </c>
    </row>
    <row r="24" spans="3:8">
      <c r="C24" s="10">
        <v>23</v>
      </c>
      <c r="D24" s="2">
        <f t="shared" si="4"/>
        <v>286191.21577065781</v>
      </c>
      <c r="E24" s="2">
        <f t="shared" si="0"/>
        <v>7876.4396222072273</v>
      </c>
      <c r="F24" s="11">
        <f t="shared" si="1"/>
        <v>0</v>
      </c>
      <c r="G24" s="2">
        <f t="shared" si="2"/>
        <v>7876.4396222072273</v>
      </c>
      <c r="H24" s="12">
        <f t="shared" si="3"/>
        <v>278314.77614845056</v>
      </c>
    </row>
    <row r="25" spans="3:8">
      <c r="C25" s="10">
        <v>24</v>
      </c>
      <c r="D25" s="2">
        <f t="shared" si="4"/>
        <v>278314.77614845056</v>
      </c>
      <c r="E25" s="2">
        <f t="shared" si="0"/>
        <v>7876.4396222072273</v>
      </c>
      <c r="F25" s="11">
        <f t="shared" si="1"/>
        <v>0</v>
      </c>
      <c r="G25" s="2">
        <f t="shared" si="2"/>
        <v>7876.4396222072273</v>
      </c>
      <c r="H25" s="12">
        <f t="shared" si="3"/>
        <v>270438.33652624331</v>
      </c>
    </row>
    <row r="26" spans="3:8">
      <c r="C26" s="10">
        <v>25</v>
      </c>
      <c r="D26" s="2">
        <f t="shared" si="4"/>
        <v>270438.33652624331</v>
      </c>
      <c r="E26" s="2">
        <f t="shared" si="0"/>
        <v>7876.4396222072273</v>
      </c>
      <c r="F26" s="11">
        <f t="shared" si="1"/>
        <v>0</v>
      </c>
      <c r="G26" s="2">
        <f t="shared" si="2"/>
        <v>7876.4396222072273</v>
      </c>
      <c r="H26" s="12">
        <f t="shared" si="3"/>
        <v>262561.89690403605</v>
      </c>
    </row>
    <row r="27" spans="3:8">
      <c r="C27" s="10">
        <v>26</v>
      </c>
      <c r="D27" s="2">
        <f t="shared" si="4"/>
        <v>262561.89690403605</v>
      </c>
      <c r="E27" s="2">
        <f t="shared" si="0"/>
        <v>7876.4396222072273</v>
      </c>
      <c r="F27" s="11">
        <f t="shared" si="1"/>
        <v>0</v>
      </c>
      <c r="G27" s="2">
        <f t="shared" si="2"/>
        <v>7876.4396222072273</v>
      </c>
      <c r="H27" s="12">
        <f t="shared" si="3"/>
        <v>254685.45728182883</v>
      </c>
    </row>
    <row r="28" spans="3:8">
      <c r="C28" s="10">
        <v>27</v>
      </c>
      <c r="D28" s="2">
        <f t="shared" si="4"/>
        <v>254685.45728182883</v>
      </c>
      <c r="E28" s="2">
        <f t="shared" si="0"/>
        <v>7876.4396222072273</v>
      </c>
      <c r="F28" s="11">
        <f t="shared" si="1"/>
        <v>0</v>
      </c>
      <c r="G28" s="2">
        <f t="shared" si="2"/>
        <v>7876.4396222072273</v>
      </c>
      <c r="H28" s="12">
        <f t="shared" si="3"/>
        <v>246809.0176596216</v>
      </c>
    </row>
    <row r="29" spans="3:8">
      <c r="C29" s="10">
        <v>28</v>
      </c>
      <c r="D29" s="2">
        <f t="shared" si="4"/>
        <v>246809.0176596216</v>
      </c>
      <c r="E29" s="2">
        <f t="shared" si="0"/>
        <v>7876.4396222072273</v>
      </c>
      <c r="F29" s="11">
        <f t="shared" si="1"/>
        <v>0</v>
      </c>
      <c r="G29" s="2">
        <f t="shared" si="2"/>
        <v>7876.4396222072273</v>
      </c>
      <c r="H29" s="12">
        <f t="shared" si="3"/>
        <v>238932.57803741438</v>
      </c>
    </row>
    <row r="30" spans="3:8">
      <c r="C30" s="10">
        <v>29</v>
      </c>
      <c r="D30" s="2">
        <f t="shared" si="4"/>
        <v>238932.57803741438</v>
      </c>
      <c r="E30" s="2">
        <f t="shared" si="0"/>
        <v>7876.4396222072273</v>
      </c>
      <c r="F30" s="11">
        <f t="shared" si="1"/>
        <v>0</v>
      </c>
      <c r="G30" s="2">
        <f t="shared" si="2"/>
        <v>7876.4396222072273</v>
      </c>
      <c r="H30" s="12">
        <f t="shared" si="3"/>
        <v>231056.13841520716</v>
      </c>
    </row>
    <row r="31" spans="3:8">
      <c r="C31" s="10">
        <v>30</v>
      </c>
      <c r="D31" s="2">
        <f t="shared" si="4"/>
        <v>231056.13841520716</v>
      </c>
      <c r="E31" s="2">
        <f t="shared" si="0"/>
        <v>7876.4396222072273</v>
      </c>
      <c r="F31" s="11">
        <f t="shared" si="1"/>
        <v>0</v>
      </c>
      <c r="G31" s="2">
        <f t="shared" si="2"/>
        <v>7876.4396222072273</v>
      </c>
      <c r="H31" s="12">
        <f t="shared" si="3"/>
        <v>223179.69879299993</v>
      </c>
    </row>
    <row r="32" spans="3:8">
      <c r="C32" s="10">
        <v>31</v>
      </c>
      <c r="D32" s="2">
        <f t="shared" si="4"/>
        <v>223179.69879299993</v>
      </c>
      <c r="E32" s="2">
        <f t="shared" si="0"/>
        <v>7876.4396222072273</v>
      </c>
      <c r="F32" s="11">
        <f t="shared" si="1"/>
        <v>0</v>
      </c>
      <c r="G32" s="2">
        <f t="shared" si="2"/>
        <v>7876.4396222072273</v>
      </c>
      <c r="H32" s="12">
        <f t="shared" si="3"/>
        <v>215303.25917079271</v>
      </c>
    </row>
    <row r="33" spans="3:8">
      <c r="C33" s="10">
        <v>32</v>
      </c>
      <c r="D33" s="2">
        <f t="shared" si="4"/>
        <v>215303.25917079271</v>
      </c>
      <c r="E33" s="2">
        <f t="shared" si="0"/>
        <v>7876.4396222072273</v>
      </c>
      <c r="F33" s="11">
        <f t="shared" si="1"/>
        <v>0</v>
      </c>
      <c r="G33" s="2">
        <f t="shared" si="2"/>
        <v>7876.4396222072273</v>
      </c>
      <c r="H33" s="12">
        <f t="shared" si="3"/>
        <v>207426.81954858548</v>
      </c>
    </row>
    <row r="34" spans="3:8">
      <c r="C34" s="10">
        <v>33</v>
      </c>
      <c r="D34" s="2">
        <f t="shared" si="4"/>
        <v>207426.81954858548</v>
      </c>
      <c r="E34" s="2">
        <f t="shared" si="0"/>
        <v>7876.4396222072273</v>
      </c>
      <c r="F34" s="11">
        <f t="shared" si="1"/>
        <v>0</v>
      </c>
      <c r="G34" s="2">
        <f t="shared" si="2"/>
        <v>7876.4396222072273</v>
      </c>
      <c r="H34" s="12">
        <f t="shared" si="3"/>
        <v>199550.37992637826</v>
      </c>
    </row>
    <row r="35" spans="3:8">
      <c r="C35" s="10">
        <v>34</v>
      </c>
      <c r="D35" s="2">
        <f t="shared" si="4"/>
        <v>199550.37992637826</v>
      </c>
      <c r="E35" s="2">
        <f t="shared" si="0"/>
        <v>7876.4396222072273</v>
      </c>
      <c r="F35" s="11">
        <f t="shared" si="1"/>
        <v>0</v>
      </c>
      <c r="G35" s="2">
        <f t="shared" si="2"/>
        <v>7876.4396222072273</v>
      </c>
      <c r="H35" s="12">
        <f t="shared" si="3"/>
        <v>191673.94030417103</v>
      </c>
    </row>
    <row r="36" spans="3:8">
      <c r="C36" s="10">
        <v>35</v>
      </c>
      <c r="D36" s="2">
        <f t="shared" si="4"/>
        <v>191673.94030417103</v>
      </c>
      <c r="E36" s="2">
        <f t="shared" si="0"/>
        <v>7876.4396222072273</v>
      </c>
      <c r="F36" s="11">
        <f t="shared" si="1"/>
        <v>0</v>
      </c>
      <c r="G36" s="2">
        <f t="shared" si="2"/>
        <v>7876.4396222072273</v>
      </c>
      <c r="H36" s="12">
        <f t="shared" si="3"/>
        <v>183797.50068196381</v>
      </c>
    </row>
    <row r="37" spans="3:8">
      <c r="C37" s="10">
        <v>36</v>
      </c>
      <c r="D37" s="2">
        <f t="shared" si="4"/>
        <v>183797.50068196381</v>
      </c>
      <c r="E37" s="2">
        <f t="shared" si="0"/>
        <v>7876.4396222072273</v>
      </c>
      <c r="F37" s="11">
        <f t="shared" si="1"/>
        <v>0</v>
      </c>
      <c r="G37" s="2">
        <f t="shared" si="2"/>
        <v>7876.4396222072273</v>
      </c>
      <c r="H37" s="12">
        <f t="shared" si="3"/>
        <v>175921.06105975658</v>
      </c>
    </row>
    <row r="38" spans="3:8">
      <c r="C38" s="10">
        <v>37</v>
      </c>
      <c r="D38" s="2">
        <f t="shared" si="4"/>
        <v>175921.06105975658</v>
      </c>
      <c r="E38" s="2">
        <f t="shared" si="0"/>
        <v>7876.4396222072273</v>
      </c>
      <c r="F38" s="11">
        <f>D38*B$2/12</f>
        <v>1026.2061895152467</v>
      </c>
      <c r="G38" s="2">
        <f t="shared" si="2"/>
        <v>6850.2334326919809</v>
      </c>
      <c r="H38" s="12">
        <f t="shared" si="3"/>
        <v>169070.8276270646</v>
      </c>
    </row>
    <row r="39" spans="3:8">
      <c r="C39" s="10">
        <v>38</v>
      </c>
      <c r="D39" s="2">
        <f t="shared" si="4"/>
        <v>169070.8276270646</v>
      </c>
      <c r="E39" s="2">
        <f t="shared" si="0"/>
        <v>7876.4396222072273</v>
      </c>
      <c r="F39" s="11">
        <f t="shared" ref="F39:F61" si="5">D39*B$2/12</f>
        <v>986.24649449121034</v>
      </c>
      <c r="G39" s="2">
        <f t="shared" si="2"/>
        <v>6890.1931277160165</v>
      </c>
      <c r="H39" s="12">
        <f t="shared" si="3"/>
        <v>162180.63449934858</v>
      </c>
    </row>
    <row r="40" spans="3:8">
      <c r="C40" s="10">
        <v>39</v>
      </c>
      <c r="D40" s="2">
        <f t="shared" si="4"/>
        <v>162180.63449934858</v>
      </c>
      <c r="E40" s="2">
        <f t="shared" si="0"/>
        <v>7876.4396222072273</v>
      </c>
      <c r="F40" s="11">
        <f t="shared" si="5"/>
        <v>946.05370124620015</v>
      </c>
      <c r="G40" s="2">
        <f t="shared" si="2"/>
        <v>6930.3859209610273</v>
      </c>
      <c r="H40" s="12">
        <f t="shared" si="3"/>
        <v>155250.24857838755</v>
      </c>
    </row>
    <row r="41" spans="3:8">
      <c r="C41" s="10">
        <v>40</v>
      </c>
      <c r="D41" s="2">
        <f t="shared" si="4"/>
        <v>155250.24857838755</v>
      </c>
      <c r="E41" s="2">
        <f t="shared" si="0"/>
        <v>7876.4396222072273</v>
      </c>
      <c r="F41" s="11">
        <f t="shared" si="5"/>
        <v>905.62645004059414</v>
      </c>
      <c r="G41" s="2">
        <f t="shared" si="2"/>
        <v>6970.8131721666332</v>
      </c>
      <c r="H41" s="12">
        <f t="shared" si="3"/>
        <v>148279.4354062209</v>
      </c>
    </row>
    <row r="42" spans="3:8">
      <c r="C42" s="10">
        <v>41</v>
      </c>
      <c r="D42" s="2">
        <f t="shared" si="4"/>
        <v>148279.4354062209</v>
      </c>
      <c r="E42" s="2">
        <f t="shared" si="0"/>
        <v>7876.4396222072273</v>
      </c>
      <c r="F42" s="11">
        <f t="shared" si="5"/>
        <v>864.96337320295527</v>
      </c>
      <c r="G42" s="2">
        <f t="shared" si="2"/>
        <v>7011.4762490042722</v>
      </c>
      <c r="H42" s="12">
        <f t="shared" si="3"/>
        <v>141267.95915721662</v>
      </c>
    </row>
    <row r="43" spans="3:8">
      <c r="C43" s="10">
        <v>42</v>
      </c>
      <c r="D43" s="2">
        <f t="shared" si="4"/>
        <v>141267.95915721662</v>
      </c>
      <c r="E43" s="2">
        <f t="shared" si="0"/>
        <v>7876.4396222072273</v>
      </c>
      <c r="F43" s="11">
        <f t="shared" si="5"/>
        <v>824.06309508376364</v>
      </c>
      <c r="G43" s="2">
        <f t="shared" si="2"/>
        <v>7052.3765271234633</v>
      </c>
      <c r="H43" s="12">
        <f t="shared" si="3"/>
        <v>134215.58263009315</v>
      </c>
    </row>
    <row r="44" spans="3:8">
      <c r="C44" s="10">
        <v>43</v>
      </c>
      <c r="D44" s="2">
        <f t="shared" si="4"/>
        <v>134215.58263009315</v>
      </c>
      <c r="E44" s="2">
        <f t="shared" si="0"/>
        <v>7876.4396222072273</v>
      </c>
      <c r="F44" s="11">
        <f t="shared" si="5"/>
        <v>782.92423200887686</v>
      </c>
      <c r="G44" s="2">
        <f t="shared" si="2"/>
        <v>7093.5153901983504</v>
      </c>
      <c r="H44" s="12">
        <f t="shared" si="3"/>
        <v>127122.06723989479</v>
      </c>
    </row>
    <row r="45" spans="3:8">
      <c r="C45" s="10">
        <v>44</v>
      </c>
      <c r="D45" s="2">
        <f t="shared" si="4"/>
        <v>127122.06723989479</v>
      </c>
      <c r="E45" s="2">
        <f t="shared" si="0"/>
        <v>7876.4396222072273</v>
      </c>
      <c r="F45" s="11">
        <f t="shared" si="5"/>
        <v>741.54539223271968</v>
      </c>
      <c r="G45" s="2">
        <f t="shared" si="2"/>
        <v>7134.8942299745077</v>
      </c>
      <c r="H45" s="12">
        <f t="shared" si="3"/>
        <v>119987.17300992028</v>
      </c>
    </row>
    <row r="46" spans="3:8">
      <c r="C46" s="10">
        <v>45</v>
      </c>
      <c r="D46" s="2">
        <f t="shared" si="4"/>
        <v>119987.17300992028</v>
      </c>
      <c r="E46" s="2">
        <f t="shared" si="0"/>
        <v>7876.4396222072273</v>
      </c>
      <c r="F46" s="11">
        <f t="shared" si="5"/>
        <v>699.92517589120177</v>
      </c>
      <c r="G46" s="2">
        <f t="shared" si="2"/>
        <v>7176.5144463160259</v>
      </c>
      <c r="H46" s="12">
        <f t="shared" si="3"/>
        <v>112810.65856360426</v>
      </c>
    </row>
    <row r="47" spans="3:8">
      <c r="C47" s="10">
        <v>46</v>
      </c>
      <c r="D47" s="2">
        <f t="shared" si="4"/>
        <v>112810.65856360426</v>
      </c>
      <c r="E47" s="2">
        <f t="shared" si="0"/>
        <v>7876.4396222072273</v>
      </c>
      <c r="F47" s="11">
        <f t="shared" si="5"/>
        <v>658.06217495435828</v>
      </c>
      <c r="G47" s="2">
        <f t="shared" si="2"/>
        <v>7218.3774472528694</v>
      </c>
      <c r="H47" s="12">
        <f t="shared" si="3"/>
        <v>105592.28111635138</v>
      </c>
    </row>
    <row r="48" spans="3:8">
      <c r="C48" s="10">
        <v>47</v>
      </c>
      <c r="D48" s="2">
        <f t="shared" si="4"/>
        <v>105592.28111635138</v>
      </c>
      <c r="E48" s="2">
        <f t="shared" si="0"/>
        <v>7876.4396222072273</v>
      </c>
      <c r="F48" s="11">
        <f t="shared" si="5"/>
        <v>615.95497317871639</v>
      </c>
      <c r="G48" s="2">
        <f t="shared" si="2"/>
        <v>7260.4846490285108</v>
      </c>
      <c r="H48" s="12">
        <f t="shared" si="3"/>
        <v>98331.796467322871</v>
      </c>
    </row>
    <row r="49" spans="3:8">
      <c r="C49" s="10">
        <v>48</v>
      </c>
      <c r="D49" s="2">
        <f t="shared" si="4"/>
        <v>98331.796467322871</v>
      </c>
      <c r="E49" s="2">
        <f t="shared" si="0"/>
        <v>7876.4396222072273</v>
      </c>
      <c r="F49" s="11">
        <f t="shared" si="5"/>
        <v>573.60214605938347</v>
      </c>
      <c r="G49" s="2">
        <f t="shared" si="2"/>
        <v>7302.8374761478435</v>
      </c>
      <c r="H49" s="12">
        <f t="shared" si="3"/>
        <v>91028.958991175023</v>
      </c>
    </row>
    <row r="50" spans="3:8">
      <c r="C50" s="10">
        <v>49</v>
      </c>
      <c r="D50" s="2">
        <f t="shared" si="4"/>
        <v>91028.958991175023</v>
      </c>
      <c r="E50" s="2">
        <f t="shared" si="0"/>
        <v>7876.4396222072273</v>
      </c>
      <c r="F50" s="11">
        <f t="shared" si="5"/>
        <v>531.00226078185437</v>
      </c>
      <c r="G50" s="2">
        <f t="shared" si="2"/>
        <v>7345.4373614253727</v>
      </c>
      <c r="H50" s="12">
        <f t="shared" si="3"/>
        <v>83683.521629749652</v>
      </c>
    </row>
    <row r="51" spans="3:8">
      <c r="C51" s="10">
        <v>50</v>
      </c>
      <c r="D51" s="2">
        <f t="shared" si="4"/>
        <v>83683.521629749652</v>
      </c>
      <c r="E51" s="2">
        <f t="shared" si="0"/>
        <v>7876.4396222072273</v>
      </c>
      <c r="F51" s="11">
        <f t="shared" si="5"/>
        <v>488.15387617353969</v>
      </c>
      <c r="G51" s="2">
        <f t="shared" si="2"/>
        <v>7388.2857460336872</v>
      </c>
      <c r="H51" s="12">
        <f t="shared" si="3"/>
        <v>76295.23588371597</v>
      </c>
    </row>
    <row r="52" spans="3:8">
      <c r="C52" s="10">
        <v>51</v>
      </c>
      <c r="D52" s="2">
        <f t="shared" si="4"/>
        <v>76295.23588371597</v>
      </c>
      <c r="E52" s="2">
        <f t="shared" si="0"/>
        <v>7876.4396222072273</v>
      </c>
      <c r="F52" s="11">
        <f t="shared" si="5"/>
        <v>445.0555426550099</v>
      </c>
      <c r="G52" s="2">
        <f t="shared" si="2"/>
        <v>7431.3840795522174</v>
      </c>
      <c r="H52" s="12">
        <f t="shared" si="3"/>
        <v>68863.851804163758</v>
      </c>
    </row>
    <row r="53" spans="3:8">
      <c r="C53" s="10">
        <v>52</v>
      </c>
      <c r="D53" s="2">
        <f t="shared" si="4"/>
        <v>68863.851804163758</v>
      </c>
      <c r="E53" s="2">
        <f t="shared" si="0"/>
        <v>7876.4396222072273</v>
      </c>
      <c r="F53" s="11">
        <f t="shared" si="5"/>
        <v>401.70580219095524</v>
      </c>
      <c r="G53" s="2">
        <f t="shared" si="2"/>
        <v>7474.7338200162721</v>
      </c>
      <c r="H53" s="12">
        <f t="shared" si="3"/>
        <v>61389.117984147488</v>
      </c>
    </row>
    <row r="54" spans="3:8">
      <c r="C54" s="10">
        <v>53</v>
      </c>
      <c r="D54" s="2">
        <f t="shared" si="4"/>
        <v>61389.117984147488</v>
      </c>
      <c r="E54" s="2">
        <f t="shared" si="0"/>
        <v>7876.4396222072273</v>
      </c>
      <c r="F54" s="11">
        <f t="shared" si="5"/>
        <v>358.10318824086039</v>
      </c>
      <c r="G54" s="2">
        <f t="shared" si="2"/>
        <v>7518.3364339663667</v>
      </c>
      <c r="H54" s="12">
        <f t="shared" si="3"/>
        <v>53870.78155018112</v>
      </c>
    </row>
    <row r="55" spans="3:8">
      <c r="C55" s="10">
        <v>54</v>
      </c>
      <c r="D55" s="2">
        <f t="shared" si="4"/>
        <v>53870.78155018112</v>
      </c>
      <c r="E55" s="2">
        <f t="shared" si="0"/>
        <v>7876.4396222072273</v>
      </c>
      <c r="F55" s="11">
        <f t="shared" si="5"/>
        <v>314.24622570938988</v>
      </c>
      <c r="G55" s="2">
        <f t="shared" si="2"/>
        <v>7562.1933964978371</v>
      </c>
      <c r="H55" s="12">
        <f t="shared" si="3"/>
        <v>46308.588153683282</v>
      </c>
    </row>
    <row r="56" spans="3:8">
      <c r="C56" s="10">
        <v>55</v>
      </c>
      <c r="D56" s="2">
        <f t="shared" si="4"/>
        <v>46308.588153683282</v>
      </c>
      <c r="E56" s="2">
        <f t="shared" si="0"/>
        <v>7876.4396222072273</v>
      </c>
      <c r="F56" s="11">
        <f t="shared" si="5"/>
        <v>270.13343089648583</v>
      </c>
      <c r="G56" s="2">
        <f t="shared" si="2"/>
        <v>7606.3061913107413</v>
      </c>
      <c r="H56" s="12">
        <f t="shared" si="3"/>
        <v>38702.281962372537</v>
      </c>
    </row>
    <row r="57" spans="3:8">
      <c r="C57" s="10">
        <v>56</v>
      </c>
      <c r="D57" s="2">
        <f t="shared" si="4"/>
        <v>38702.281962372537</v>
      </c>
      <c r="E57" s="2">
        <f t="shared" si="0"/>
        <v>7876.4396222072273</v>
      </c>
      <c r="F57" s="11">
        <f t="shared" si="5"/>
        <v>225.76331144717315</v>
      </c>
      <c r="G57" s="2">
        <f t="shared" si="2"/>
        <v>7650.6763107600545</v>
      </c>
      <c r="H57" s="12">
        <f t="shared" si="3"/>
        <v>31051.605651612481</v>
      </c>
    </row>
    <row r="58" spans="3:8">
      <c r="C58" s="10">
        <v>57</v>
      </c>
      <c r="D58" s="2">
        <f t="shared" si="4"/>
        <v>31051.605651612481</v>
      </c>
      <c r="E58" s="2">
        <f t="shared" si="0"/>
        <v>7876.4396222072273</v>
      </c>
      <c r="F58" s="11">
        <f t="shared" si="5"/>
        <v>181.13436630107284</v>
      </c>
      <c r="G58" s="2">
        <f t="shared" si="2"/>
        <v>7695.3052559061543</v>
      </c>
      <c r="H58" s="12">
        <f t="shared" si="3"/>
        <v>23356.300395706327</v>
      </c>
    </row>
    <row r="59" spans="3:8">
      <c r="C59" s="10">
        <v>58</v>
      </c>
      <c r="D59" s="2">
        <f t="shared" si="4"/>
        <v>23356.300395706327</v>
      </c>
      <c r="E59" s="2">
        <f t="shared" si="0"/>
        <v>7876.4396222072273</v>
      </c>
      <c r="F59" s="11">
        <f t="shared" si="5"/>
        <v>136.24508564162025</v>
      </c>
      <c r="G59" s="2">
        <f t="shared" si="2"/>
        <v>7740.1945365656075</v>
      </c>
      <c r="H59" s="12">
        <f t="shared" si="3"/>
        <v>15616.10585914072</v>
      </c>
    </row>
    <row r="60" spans="3:8">
      <c r="C60" s="10">
        <v>59</v>
      </c>
      <c r="D60" s="2">
        <f t="shared" si="4"/>
        <v>15616.10585914072</v>
      </c>
      <c r="E60" s="2">
        <f t="shared" si="0"/>
        <v>7876.4396222072273</v>
      </c>
      <c r="F60" s="11">
        <f t="shared" si="5"/>
        <v>91.093950844987546</v>
      </c>
      <c r="G60" s="2">
        <f t="shared" si="2"/>
        <v>7785.34567136224</v>
      </c>
      <c r="H60" s="12">
        <f t="shared" si="3"/>
        <v>7830.76018777848</v>
      </c>
    </row>
    <row r="61" spans="3:8" ht="16" thickBot="1">
      <c r="C61" s="16">
        <v>60</v>
      </c>
      <c r="D61" s="17">
        <f t="shared" si="4"/>
        <v>7830.76018777848</v>
      </c>
      <c r="E61" s="17">
        <f t="shared" si="0"/>
        <v>7876.4396222072273</v>
      </c>
      <c r="F61" s="18">
        <f t="shared" si="5"/>
        <v>45.6794344287078</v>
      </c>
      <c r="G61" s="17">
        <f t="shared" si="2"/>
        <v>7830.7601877785191</v>
      </c>
      <c r="H61" s="19">
        <f t="shared" si="3"/>
        <v>-3.9108272176235914E-11</v>
      </c>
    </row>
    <row r="62" spans="3:8">
      <c r="D62" s="2"/>
      <c r="G62" s="2"/>
    </row>
    <row r="63" spans="3:8">
      <c r="D63" s="2"/>
      <c r="G63" s="2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汽車貸款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2022-03-29T03:16:53Z</dcterms:created>
  <dcterms:modified xsi:type="dcterms:W3CDTF">2022-03-29T03:17:19Z</dcterms:modified>
</cp:coreProperties>
</file>