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C\Documents\EXCEL\"/>
    </mc:Choice>
  </mc:AlternateContent>
  <xr:revisionPtr revIDLastSave="0" documentId="13_ncr:1_{CB94D3A5-110F-44B6-96AE-2F7986D7AC95}" xr6:coauthVersionLast="47" xr6:coauthVersionMax="47" xr10:uidLastSave="{00000000-0000-0000-0000-000000000000}"/>
  <bookViews>
    <workbookView xWindow="-110" yWindow="-110" windowWidth="19420" windowHeight="10420" firstSheet="5" activeTab="9" xr2:uid="{E2C39717-4313-4929-A739-16CA7A6AC801}"/>
  </bookViews>
  <sheets>
    <sheet name="信用貸款" sheetId="1" r:id="rId1"/>
    <sheet name="信用貸款 (2)" sheetId="2" r:id="rId2"/>
    <sheet name="信用貸款 (3)" sheetId="3" r:id="rId3"/>
    <sheet name="貸款利率" sheetId="4" r:id="rId4"/>
    <sheet name="汽車貸款(年)" sheetId="5" r:id="rId5"/>
    <sheet name="汽車貸款 (月)" sheetId="6" r:id="rId6"/>
    <sheet name="房貸(本息平均)" sheetId="7" r:id="rId7"/>
    <sheet name="房貸(本金平均)" sheetId="8" r:id="rId8"/>
    <sheet name="房貸(寬限期)" sheetId="9" r:id="rId9"/>
    <sheet name="房貸(到期還本)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42" i="10" l="1"/>
  <c r="F242" i="10"/>
  <c r="G242" i="10"/>
  <c r="F27" i="10"/>
  <c r="B5" i="10"/>
  <c r="B4" i="10"/>
  <c r="D26" i="10"/>
  <c r="F25" i="10"/>
  <c r="E25" i="10"/>
  <c r="D25" i="10"/>
  <c r="F24" i="10"/>
  <c r="K24" i="10" s="1"/>
  <c r="D24" i="10"/>
  <c r="E24" i="10" s="1"/>
  <c r="F23" i="10"/>
  <c r="E23" i="10"/>
  <c r="D23" i="10"/>
  <c r="G22" i="10"/>
  <c r="H22" i="10" s="1"/>
  <c r="F22" i="10"/>
  <c r="K22" i="10" s="1"/>
  <c r="D22" i="10"/>
  <c r="E22" i="10" s="1"/>
  <c r="D21" i="10"/>
  <c r="E21" i="10" s="1"/>
  <c r="F21" i="10" s="1"/>
  <c r="G21" i="10" s="1"/>
  <c r="D20" i="10"/>
  <c r="E20" i="10" s="1"/>
  <c r="F20" i="10" s="1"/>
  <c r="E19" i="10"/>
  <c r="F19" i="10" s="1"/>
  <c r="G19" i="10" s="1"/>
  <c r="D19" i="10"/>
  <c r="D18" i="10"/>
  <c r="F17" i="10"/>
  <c r="E17" i="10"/>
  <c r="D17" i="10"/>
  <c r="F16" i="10"/>
  <c r="K16" i="10" s="1"/>
  <c r="D16" i="10"/>
  <c r="E16" i="10" s="1"/>
  <c r="F15" i="10"/>
  <c r="E15" i="10"/>
  <c r="D15" i="10"/>
  <c r="G14" i="10"/>
  <c r="H14" i="10" s="1"/>
  <c r="F14" i="10"/>
  <c r="K14" i="10" s="1"/>
  <c r="D14" i="10"/>
  <c r="E14" i="10" s="1"/>
  <c r="D13" i="10"/>
  <c r="E13" i="10" s="1"/>
  <c r="F13" i="10" s="1"/>
  <c r="G13" i="10" s="1"/>
  <c r="D12" i="10"/>
  <c r="E12" i="10" s="1"/>
  <c r="F12" i="10" s="1"/>
  <c r="E11" i="10"/>
  <c r="F11" i="10" s="1"/>
  <c r="G11" i="10" s="1"/>
  <c r="D11" i="10"/>
  <c r="D10" i="10"/>
  <c r="F9" i="10"/>
  <c r="E9" i="10"/>
  <c r="D9" i="10"/>
  <c r="F8" i="10"/>
  <c r="K8" i="10" s="1"/>
  <c r="D8" i="10"/>
  <c r="E8" i="10" s="1"/>
  <c r="F7" i="10"/>
  <c r="E7" i="10"/>
  <c r="D7" i="10"/>
  <c r="G6" i="10"/>
  <c r="H6" i="10" s="1"/>
  <c r="F6" i="10"/>
  <c r="K6" i="10" s="1"/>
  <c r="D6" i="10"/>
  <c r="E6" i="10" s="1"/>
  <c r="E5" i="10"/>
  <c r="F5" i="10" s="1"/>
  <c r="G5" i="10" s="1"/>
  <c r="D5" i="10"/>
  <c r="F4" i="10"/>
  <c r="E4" i="10"/>
  <c r="D4" i="10"/>
  <c r="G3" i="10"/>
  <c r="H3" i="10" s="1"/>
  <c r="F3" i="10"/>
  <c r="K3" i="10" s="1"/>
  <c r="D3" i="10"/>
  <c r="E3" i="10" s="1"/>
  <c r="K2" i="10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3" i="9"/>
  <c r="B4" i="8"/>
  <c r="F191" i="8" s="1"/>
  <c r="B5" i="9"/>
  <c r="E3" i="9"/>
  <c r="K2" i="9"/>
  <c r="F35" i="8"/>
  <c r="F95" i="8"/>
  <c r="F129" i="8"/>
  <c r="F151" i="8"/>
  <c r="F171" i="8"/>
  <c r="F193" i="8"/>
  <c r="F215" i="8"/>
  <c r="F235" i="8"/>
  <c r="D3" i="8"/>
  <c r="E3" i="8" s="1"/>
  <c r="K2" i="8"/>
  <c r="H23" i="7"/>
  <c r="G23" i="7"/>
  <c r="F23" i="7"/>
  <c r="F24" i="7"/>
  <c r="F25" i="7"/>
  <c r="F26" i="7"/>
  <c r="K26" i="7" s="1"/>
  <c r="F27" i="7"/>
  <c r="F28" i="7"/>
  <c r="F29" i="7"/>
  <c r="F30" i="7"/>
  <c r="K30" i="7" s="1"/>
  <c r="F31" i="7"/>
  <c r="F32" i="7"/>
  <c r="F33" i="7"/>
  <c r="F34" i="7"/>
  <c r="K34" i="7" s="1"/>
  <c r="F35" i="7"/>
  <c r="F36" i="7"/>
  <c r="F37" i="7"/>
  <c r="F38" i="7"/>
  <c r="K38" i="7" s="1"/>
  <c r="F39" i="7"/>
  <c r="F40" i="7"/>
  <c r="F41" i="7"/>
  <c r="F42" i="7"/>
  <c r="K42" i="7" s="1"/>
  <c r="F43" i="7"/>
  <c r="F44" i="7"/>
  <c r="F45" i="7"/>
  <c r="F46" i="7"/>
  <c r="K46" i="7" s="1"/>
  <c r="F47" i="7"/>
  <c r="F48" i="7"/>
  <c r="F49" i="7"/>
  <c r="F50" i="7"/>
  <c r="K50" i="7" s="1"/>
  <c r="F51" i="7"/>
  <c r="F52" i="7"/>
  <c r="F53" i="7"/>
  <c r="F54" i="7"/>
  <c r="K54" i="7" s="1"/>
  <c r="F55" i="7"/>
  <c r="F56" i="7"/>
  <c r="F57" i="7"/>
  <c r="F58" i="7"/>
  <c r="K58" i="7" s="1"/>
  <c r="F59" i="7"/>
  <c r="F60" i="7"/>
  <c r="F61" i="7"/>
  <c r="F62" i="7"/>
  <c r="K62" i="7" s="1"/>
  <c r="F63" i="7"/>
  <c r="F64" i="7"/>
  <c r="F65" i="7"/>
  <c r="F66" i="7"/>
  <c r="K66" i="7" s="1"/>
  <c r="F67" i="7"/>
  <c r="F68" i="7"/>
  <c r="F69" i="7"/>
  <c r="F70" i="7"/>
  <c r="K70" i="7" s="1"/>
  <c r="F71" i="7"/>
  <c r="F72" i="7"/>
  <c r="F73" i="7"/>
  <c r="F74" i="7"/>
  <c r="K74" i="7" s="1"/>
  <c r="F75" i="7"/>
  <c r="F76" i="7"/>
  <c r="F77" i="7"/>
  <c r="F78" i="7"/>
  <c r="K78" i="7" s="1"/>
  <c r="F79" i="7"/>
  <c r="F80" i="7"/>
  <c r="F81" i="7"/>
  <c r="F82" i="7"/>
  <c r="K82" i="7" s="1"/>
  <c r="F83" i="7"/>
  <c r="F84" i="7"/>
  <c r="F85" i="7"/>
  <c r="F86" i="7"/>
  <c r="K86" i="7" s="1"/>
  <c r="F87" i="7"/>
  <c r="F88" i="7"/>
  <c r="F89" i="7"/>
  <c r="F90" i="7"/>
  <c r="K90" i="7" s="1"/>
  <c r="F91" i="7"/>
  <c r="F92" i="7"/>
  <c r="F93" i="7"/>
  <c r="F94" i="7"/>
  <c r="K94" i="7" s="1"/>
  <c r="F95" i="7"/>
  <c r="F96" i="7"/>
  <c r="F97" i="7"/>
  <c r="F98" i="7"/>
  <c r="K98" i="7" s="1"/>
  <c r="F99" i="7"/>
  <c r="F100" i="7"/>
  <c r="F101" i="7"/>
  <c r="F102" i="7"/>
  <c r="K102" i="7" s="1"/>
  <c r="F103" i="7"/>
  <c r="F104" i="7"/>
  <c r="F105" i="7"/>
  <c r="F106" i="7"/>
  <c r="K106" i="7" s="1"/>
  <c r="F107" i="7"/>
  <c r="F108" i="7"/>
  <c r="F109" i="7"/>
  <c r="F110" i="7"/>
  <c r="K110" i="7" s="1"/>
  <c r="F111" i="7"/>
  <c r="F112" i="7"/>
  <c r="F113" i="7"/>
  <c r="F114" i="7"/>
  <c r="K114" i="7" s="1"/>
  <c r="F115" i="7"/>
  <c r="F116" i="7"/>
  <c r="F117" i="7"/>
  <c r="F118" i="7"/>
  <c r="K118" i="7" s="1"/>
  <c r="F119" i="7"/>
  <c r="F120" i="7"/>
  <c r="F121" i="7"/>
  <c r="F122" i="7"/>
  <c r="K122" i="7" s="1"/>
  <c r="F123" i="7"/>
  <c r="F124" i="7"/>
  <c r="F125" i="7"/>
  <c r="F126" i="7"/>
  <c r="K126" i="7" s="1"/>
  <c r="F127" i="7"/>
  <c r="F128" i="7"/>
  <c r="F129" i="7"/>
  <c r="F130" i="7"/>
  <c r="K130" i="7" s="1"/>
  <c r="F131" i="7"/>
  <c r="F132" i="7"/>
  <c r="F133" i="7"/>
  <c r="F134" i="7"/>
  <c r="K134" i="7" s="1"/>
  <c r="F135" i="7"/>
  <c r="F136" i="7"/>
  <c r="F137" i="7"/>
  <c r="F138" i="7"/>
  <c r="K138" i="7" s="1"/>
  <c r="F139" i="7"/>
  <c r="F140" i="7"/>
  <c r="F141" i="7"/>
  <c r="F142" i="7"/>
  <c r="K142" i="7" s="1"/>
  <c r="F143" i="7"/>
  <c r="F144" i="7"/>
  <c r="F145" i="7"/>
  <c r="F146" i="7"/>
  <c r="K146" i="7" s="1"/>
  <c r="F147" i="7"/>
  <c r="F148" i="7"/>
  <c r="F149" i="7"/>
  <c r="F150" i="7"/>
  <c r="K150" i="7" s="1"/>
  <c r="F151" i="7"/>
  <c r="F152" i="7"/>
  <c r="F153" i="7"/>
  <c r="F154" i="7"/>
  <c r="K154" i="7" s="1"/>
  <c r="F155" i="7"/>
  <c r="F156" i="7"/>
  <c r="F157" i="7"/>
  <c r="F158" i="7"/>
  <c r="K158" i="7" s="1"/>
  <c r="F159" i="7"/>
  <c r="F160" i="7"/>
  <c r="F161" i="7"/>
  <c r="F162" i="7"/>
  <c r="K162" i="7" s="1"/>
  <c r="F163" i="7"/>
  <c r="F164" i="7"/>
  <c r="F165" i="7"/>
  <c r="F166" i="7"/>
  <c r="K166" i="7" s="1"/>
  <c r="F167" i="7"/>
  <c r="F168" i="7"/>
  <c r="F169" i="7"/>
  <c r="F170" i="7"/>
  <c r="K170" i="7" s="1"/>
  <c r="F171" i="7"/>
  <c r="F172" i="7"/>
  <c r="F173" i="7"/>
  <c r="F174" i="7"/>
  <c r="K174" i="7" s="1"/>
  <c r="F175" i="7"/>
  <c r="F176" i="7"/>
  <c r="F177" i="7"/>
  <c r="F178" i="7"/>
  <c r="K178" i="7" s="1"/>
  <c r="F179" i="7"/>
  <c r="F180" i="7"/>
  <c r="F181" i="7"/>
  <c r="F182" i="7"/>
  <c r="K182" i="7" s="1"/>
  <c r="F183" i="7"/>
  <c r="F184" i="7"/>
  <c r="F185" i="7"/>
  <c r="F186" i="7"/>
  <c r="K186" i="7" s="1"/>
  <c r="F187" i="7"/>
  <c r="F188" i="7"/>
  <c r="F189" i="7"/>
  <c r="F190" i="7"/>
  <c r="K190" i="7" s="1"/>
  <c r="F191" i="7"/>
  <c r="F192" i="7"/>
  <c r="F193" i="7"/>
  <c r="F194" i="7"/>
  <c r="K194" i="7" s="1"/>
  <c r="F195" i="7"/>
  <c r="F196" i="7"/>
  <c r="F197" i="7"/>
  <c r="F198" i="7"/>
  <c r="K198" i="7" s="1"/>
  <c r="F199" i="7"/>
  <c r="F200" i="7"/>
  <c r="F201" i="7"/>
  <c r="F202" i="7"/>
  <c r="K202" i="7" s="1"/>
  <c r="F203" i="7"/>
  <c r="F204" i="7"/>
  <c r="F205" i="7"/>
  <c r="F206" i="7"/>
  <c r="K206" i="7" s="1"/>
  <c r="F207" i="7"/>
  <c r="F208" i="7"/>
  <c r="F209" i="7"/>
  <c r="F210" i="7"/>
  <c r="K210" i="7" s="1"/>
  <c r="F211" i="7"/>
  <c r="F212" i="7"/>
  <c r="F213" i="7"/>
  <c r="F214" i="7"/>
  <c r="K214" i="7" s="1"/>
  <c r="F215" i="7"/>
  <c r="F216" i="7"/>
  <c r="F217" i="7"/>
  <c r="F218" i="7"/>
  <c r="K218" i="7" s="1"/>
  <c r="F219" i="7"/>
  <c r="F220" i="7"/>
  <c r="F221" i="7"/>
  <c r="F222" i="7"/>
  <c r="K222" i="7" s="1"/>
  <c r="F223" i="7"/>
  <c r="F224" i="7"/>
  <c r="F225" i="7"/>
  <c r="F226" i="7"/>
  <c r="K226" i="7" s="1"/>
  <c r="F227" i="7"/>
  <c r="F228" i="7"/>
  <c r="F229" i="7"/>
  <c r="F230" i="7"/>
  <c r="K230" i="7" s="1"/>
  <c r="F231" i="7"/>
  <c r="F232" i="7"/>
  <c r="F233" i="7"/>
  <c r="F234" i="7"/>
  <c r="K234" i="7" s="1"/>
  <c r="F235" i="7"/>
  <c r="F236" i="7"/>
  <c r="F237" i="7"/>
  <c r="F238" i="7"/>
  <c r="K238" i="7" s="1"/>
  <c r="F239" i="7"/>
  <c r="F240" i="7"/>
  <c r="F241" i="7"/>
  <c r="F242" i="7"/>
  <c r="K242" i="7" s="1"/>
  <c r="F243" i="7"/>
  <c r="F244" i="7"/>
  <c r="E23" i="7"/>
  <c r="D23" i="7"/>
  <c r="D24" i="7"/>
  <c r="K243" i="7"/>
  <c r="K244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7" i="7"/>
  <c r="K28" i="7"/>
  <c r="K29" i="7"/>
  <c r="K31" i="7"/>
  <c r="K32" i="7"/>
  <c r="K33" i="7"/>
  <c r="K35" i="7"/>
  <c r="K36" i="7"/>
  <c r="K37" i="7"/>
  <c r="K39" i="7"/>
  <c r="K40" i="7"/>
  <c r="K41" i="7"/>
  <c r="K43" i="7"/>
  <c r="K44" i="7"/>
  <c r="K45" i="7"/>
  <c r="K47" i="7"/>
  <c r="K48" i="7"/>
  <c r="K49" i="7"/>
  <c r="K51" i="7"/>
  <c r="K52" i="7"/>
  <c r="K53" i="7"/>
  <c r="K55" i="7"/>
  <c r="K56" i="7"/>
  <c r="K57" i="7"/>
  <c r="K59" i="7"/>
  <c r="K60" i="7"/>
  <c r="K61" i="7"/>
  <c r="K63" i="7"/>
  <c r="K64" i="7"/>
  <c r="K65" i="7"/>
  <c r="K67" i="7"/>
  <c r="K68" i="7"/>
  <c r="K69" i="7"/>
  <c r="K71" i="7"/>
  <c r="K72" i="7"/>
  <c r="K73" i="7"/>
  <c r="K75" i="7"/>
  <c r="K76" i="7"/>
  <c r="K77" i="7"/>
  <c r="K79" i="7"/>
  <c r="K80" i="7"/>
  <c r="K81" i="7"/>
  <c r="K83" i="7"/>
  <c r="K84" i="7"/>
  <c r="K85" i="7"/>
  <c r="K87" i="7"/>
  <c r="K88" i="7"/>
  <c r="K89" i="7"/>
  <c r="K91" i="7"/>
  <c r="K92" i="7"/>
  <c r="K93" i="7"/>
  <c r="K95" i="7"/>
  <c r="K96" i="7"/>
  <c r="K97" i="7"/>
  <c r="K99" i="7"/>
  <c r="K100" i="7"/>
  <c r="K101" i="7"/>
  <c r="K103" i="7"/>
  <c r="K104" i="7"/>
  <c r="K105" i="7"/>
  <c r="K107" i="7"/>
  <c r="K108" i="7"/>
  <c r="K109" i="7"/>
  <c r="K111" i="7"/>
  <c r="K112" i="7"/>
  <c r="K113" i="7"/>
  <c r="K115" i="7"/>
  <c r="K116" i="7"/>
  <c r="K117" i="7"/>
  <c r="K119" i="7"/>
  <c r="K120" i="7"/>
  <c r="K121" i="7"/>
  <c r="K123" i="7"/>
  <c r="K124" i="7"/>
  <c r="K125" i="7"/>
  <c r="K127" i="7"/>
  <c r="K128" i="7"/>
  <c r="K129" i="7"/>
  <c r="K131" i="7"/>
  <c r="K132" i="7"/>
  <c r="K133" i="7"/>
  <c r="K135" i="7"/>
  <c r="K136" i="7"/>
  <c r="K137" i="7"/>
  <c r="K139" i="7"/>
  <c r="K140" i="7"/>
  <c r="K141" i="7"/>
  <c r="K143" i="7"/>
  <c r="K144" i="7"/>
  <c r="K145" i="7"/>
  <c r="K147" i="7"/>
  <c r="K148" i="7"/>
  <c r="K149" i="7"/>
  <c r="K151" i="7"/>
  <c r="K152" i="7"/>
  <c r="K153" i="7"/>
  <c r="K155" i="7"/>
  <c r="K156" i="7"/>
  <c r="K157" i="7"/>
  <c r="K159" i="7"/>
  <c r="K160" i="7"/>
  <c r="K161" i="7"/>
  <c r="K163" i="7"/>
  <c r="K164" i="7"/>
  <c r="K165" i="7"/>
  <c r="K167" i="7"/>
  <c r="K168" i="7"/>
  <c r="K169" i="7"/>
  <c r="K171" i="7"/>
  <c r="K172" i="7"/>
  <c r="K173" i="7"/>
  <c r="K175" i="7"/>
  <c r="K176" i="7"/>
  <c r="K177" i="7"/>
  <c r="K179" i="7"/>
  <c r="K180" i="7"/>
  <c r="K181" i="7"/>
  <c r="K183" i="7"/>
  <c r="K184" i="7"/>
  <c r="K185" i="7"/>
  <c r="K187" i="7"/>
  <c r="K188" i="7"/>
  <c r="K189" i="7"/>
  <c r="K191" i="7"/>
  <c r="K192" i="7"/>
  <c r="K193" i="7"/>
  <c r="K195" i="7"/>
  <c r="K196" i="7"/>
  <c r="K197" i="7"/>
  <c r="K199" i="7"/>
  <c r="K200" i="7"/>
  <c r="K201" i="7"/>
  <c r="K203" i="7"/>
  <c r="K204" i="7"/>
  <c r="K205" i="7"/>
  <c r="K207" i="7"/>
  <c r="K208" i="7"/>
  <c r="K209" i="7"/>
  <c r="K211" i="7"/>
  <c r="K212" i="7"/>
  <c r="K213" i="7"/>
  <c r="K215" i="7"/>
  <c r="K216" i="7"/>
  <c r="K217" i="7"/>
  <c r="K219" i="7"/>
  <c r="K220" i="7"/>
  <c r="K221" i="7"/>
  <c r="K223" i="7"/>
  <c r="K224" i="7"/>
  <c r="K225" i="7"/>
  <c r="K227" i="7"/>
  <c r="K228" i="7"/>
  <c r="K229" i="7"/>
  <c r="K231" i="7"/>
  <c r="K232" i="7"/>
  <c r="K233" i="7"/>
  <c r="K235" i="7"/>
  <c r="K236" i="7"/>
  <c r="K237" i="7"/>
  <c r="K239" i="7"/>
  <c r="K240" i="7"/>
  <c r="K241" i="7"/>
  <c r="K3" i="7"/>
  <c r="K2" i="7"/>
  <c r="H15" i="7"/>
  <c r="G15" i="7"/>
  <c r="F15" i="7"/>
  <c r="F16" i="7"/>
  <c r="F17" i="7"/>
  <c r="F18" i="7"/>
  <c r="F19" i="7"/>
  <c r="F20" i="7"/>
  <c r="F21" i="7"/>
  <c r="F22" i="7"/>
  <c r="E15" i="7"/>
  <c r="D15" i="7"/>
  <c r="D16" i="7"/>
  <c r="H4" i="7"/>
  <c r="G4" i="7"/>
  <c r="F4" i="7"/>
  <c r="F5" i="7"/>
  <c r="F6" i="7"/>
  <c r="F7" i="7"/>
  <c r="F8" i="7"/>
  <c r="F9" i="7"/>
  <c r="F10" i="7"/>
  <c r="F11" i="7"/>
  <c r="F12" i="7"/>
  <c r="F13" i="7"/>
  <c r="F14" i="7"/>
  <c r="E4" i="7"/>
  <c r="D5" i="7"/>
  <c r="D4" i="7"/>
  <c r="H3" i="7"/>
  <c r="G3" i="7"/>
  <c r="F3" i="7"/>
  <c r="E3" i="7"/>
  <c r="D3" i="7"/>
  <c r="B4" i="7"/>
  <c r="B2" i="6"/>
  <c r="D2" i="6"/>
  <c r="F2" i="6" s="1"/>
  <c r="E2" i="6"/>
  <c r="B3" i="6"/>
  <c r="E3" i="6"/>
  <c r="E4" i="6"/>
  <c r="E5" i="6"/>
  <c r="B6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D2" i="5"/>
  <c r="E2" i="5"/>
  <c r="F2" i="5"/>
  <c r="G2" i="5"/>
  <c r="H2" i="5" s="1"/>
  <c r="D3" i="5" s="1"/>
  <c r="E3" i="5"/>
  <c r="E4" i="5"/>
  <c r="E5" i="5"/>
  <c r="B6" i="5"/>
  <c r="E6" i="5"/>
  <c r="B11" i="4"/>
  <c r="J2" i="3"/>
  <c r="J3" i="3"/>
  <c r="B5" i="3"/>
  <c r="J4" i="3" s="1"/>
  <c r="D6" i="3"/>
  <c r="F6" i="3" s="1"/>
  <c r="E8" i="3"/>
  <c r="D2" i="2"/>
  <c r="B4" i="2"/>
  <c r="D3" i="2" s="1"/>
  <c r="D55" i="2"/>
  <c r="D59" i="2"/>
  <c r="B4" i="1"/>
  <c r="C5" i="1" s="1"/>
  <c r="L3" i="10" l="1"/>
  <c r="L2" i="10"/>
  <c r="G9" i="10"/>
  <c r="K9" i="10"/>
  <c r="G17" i="10"/>
  <c r="H17" i="10" s="1"/>
  <c r="K17" i="10"/>
  <c r="G25" i="10"/>
  <c r="K25" i="10"/>
  <c r="K5" i="10"/>
  <c r="G7" i="10"/>
  <c r="H7" i="10" s="1"/>
  <c r="K7" i="10"/>
  <c r="G8" i="10"/>
  <c r="K11" i="10"/>
  <c r="G16" i="10"/>
  <c r="E18" i="10"/>
  <c r="F18" i="10" s="1"/>
  <c r="K19" i="10"/>
  <c r="H21" i="10"/>
  <c r="G23" i="10"/>
  <c r="H23" i="10" s="1"/>
  <c r="K23" i="10"/>
  <c r="E26" i="10"/>
  <c r="F26" i="10" s="1"/>
  <c r="H9" i="10"/>
  <c r="K12" i="10"/>
  <c r="G12" i="10"/>
  <c r="K13" i="10"/>
  <c r="K20" i="10"/>
  <c r="G20" i="10"/>
  <c r="H20" i="10" s="1"/>
  <c r="K21" i="10"/>
  <c r="H25" i="10"/>
  <c r="G4" i="10"/>
  <c r="H4" i="10" s="1"/>
  <c r="K4" i="10"/>
  <c r="E10" i="10"/>
  <c r="F10" i="10" s="1"/>
  <c r="H13" i="10"/>
  <c r="G15" i="10"/>
  <c r="H15" i="10" s="1"/>
  <c r="K15" i="10"/>
  <c r="G24" i="10"/>
  <c r="H5" i="10"/>
  <c r="H11" i="10"/>
  <c r="H12" i="10"/>
  <c r="H19" i="10"/>
  <c r="H8" i="10"/>
  <c r="H16" i="10"/>
  <c r="H24" i="10"/>
  <c r="F3" i="9"/>
  <c r="F243" i="8"/>
  <c r="F225" i="8"/>
  <c r="F203" i="8"/>
  <c r="F183" i="8"/>
  <c r="F161" i="8"/>
  <c r="F139" i="8"/>
  <c r="F115" i="8"/>
  <c r="F73" i="8"/>
  <c r="F233" i="8"/>
  <c r="F211" i="8"/>
  <c r="F169" i="8"/>
  <c r="F147" i="8"/>
  <c r="F127" i="8"/>
  <c r="F83" i="8"/>
  <c r="F15" i="8"/>
  <c r="F241" i="8"/>
  <c r="F223" i="8"/>
  <c r="F201" i="8"/>
  <c r="F179" i="8"/>
  <c r="F159" i="8"/>
  <c r="F137" i="8"/>
  <c r="F105" i="8"/>
  <c r="F59" i="8"/>
  <c r="F19" i="8"/>
  <c r="F239" i="8"/>
  <c r="F231" i="8"/>
  <c r="F219" i="8"/>
  <c r="F209" i="8"/>
  <c r="F199" i="8"/>
  <c r="F187" i="8"/>
  <c r="F177" i="8"/>
  <c r="F167" i="8"/>
  <c r="F155" i="8"/>
  <c r="F145" i="8"/>
  <c r="F135" i="8"/>
  <c r="F123" i="8"/>
  <c r="F113" i="8"/>
  <c r="F103" i="8"/>
  <c r="F91" i="8"/>
  <c r="F81" i="8"/>
  <c r="F71" i="8"/>
  <c r="F51" i="8"/>
  <c r="F31" i="8"/>
  <c r="F4" i="8"/>
  <c r="F237" i="8"/>
  <c r="F227" i="8"/>
  <c r="F217" i="8"/>
  <c r="F207" i="8"/>
  <c r="F195" i="8"/>
  <c r="F185" i="8"/>
  <c r="F175" i="8"/>
  <c r="F163" i="8"/>
  <c r="F153" i="8"/>
  <c r="F143" i="8"/>
  <c r="F131" i="8"/>
  <c r="F121" i="8"/>
  <c r="F111" i="8"/>
  <c r="F99" i="8"/>
  <c r="F89" i="8"/>
  <c r="F79" i="8"/>
  <c r="F63" i="8"/>
  <c r="F47" i="8"/>
  <c r="F27" i="8"/>
  <c r="F119" i="8"/>
  <c r="F107" i="8"/>
  <c r="F97" i="8"/>
  <c r="F87" i="8"/>
  <c r="F75" i="8"/>
  <c r="F61" i="8"/>
  <c r="F43" i="8"/>
  <c r="F11" i="8"/>
  <c r="F229" i="8"/>
  <c r="F221" i="8"/>
  <c r="F213" i="8"/>
  <c r="F205" i="8"/>
  <c r="F197" i="8"/>
  <c r="F189" i="8"/>
  <c r="F181" i="8"/>
  <c r="F173" i="8"/>
  <c r="F165" i="8"/>
  <c r="F157" i="8"/>
  <c r="F149" i="8"/>
  <c r="F141" i="8"/>
  <c r="F133" i="8"/>
  <c r="F125" i="8"/>
  <c r="F117" i="8"/>
  <c r="F109" i="8"/>
  <c r="F101" i="8"/>
  <c r="F93" i="8"/>
  <c r="F85" i="8"/>
  <c r="F77" i="8"/>
  <c r="F67" i="8"/>
  <c r="F55" i="8"/>
  <c r="F39" i="8"/>
  <c r="F23" i="8"/>
  <c r="F7" i="8"/>
  <c r="F3" i="8"/>
  <c r="G3" i="8" s="1"/>
  <c r="K3" i="8" s="1"/>
  <c r="F242" i="8"/>
  <c r="F238" i="8"/>
  <c r="F234" i="8"/>
  <c r="F230" i="8"/>
  <c r="F226" i="8"/>
  <c r="F222" i="8"/>
  <c r="F218" i="8"/>
  <c r="F214" i="8"/>
  <c r="F210" i="8"/>
  <c r="F206" i="8"/>
  <c r="F202" i="8"/>
  <c r="F198" i="8"/>
  <c r="F194" i="8"/>
  <c r="F190" i="8"/>
  <c r="F186" i="8"/>
  <c r="F182" i="8"/>
  <c r="F178" i="8"/>
  <c r="F174" i="8"/>
  <c r="F170" i="8"/>
  <c r="F166" i="8"/>
  <c r="F162" i="8"/>
  <c r="F158" i="8"/>
  <c r="F154" i="8"/>
  <c r="F150" i="8"/>
  <c r="F146" i="8"/>
  <c r="F142" i="8"/>
  <c r="F138" i="8"/>
  <c r="F134" i="8"/>
  <c r="F130" i="8"/>
  <c r="F126" i="8"/>
  <c r="F122" i="8"/>
  <c r="F118" i="8"/>
  <c r="F114" i="8"/>
  <c r="F110" i="8"/>
  <c r="F106" i="8"/>
  <c r="F102" i="8"/>
  <c r="F98" i="8"/>
  <c r="F94" i="8"/>
  <c r="F90" i="8"/>
  <c r="F86" i="8"/>
  <c r="F82" i="8"/>
  <c r="F78" i="8"/>
  <c r="F74" i="8"/>
  <c r="F70" i="8"/>
  <c r="F66" i="8"/>
  <c r="F62" i="8"/>
  <c r="F58" i="8"/>
  <c r="F54" i="8"/>
  <c r="F50" i="8"/>
  <c r="F46" i="8"/>
  <c r="F42" i="8"/>
  <c r="F38" i="8"/>
  <c r="F34" i="8"/>
  <c r="F30" i="8"/>
  <c r="F26" i="8"/>
  <c r="F22" i="8"/>
  <c r="F18" i="8"/>
  <c r="F14" i="8"/>
  <c r="F10" i="8"/>
  <c r="F6" i="8"/>
  <c r="F69" i="8"/>
  <c r="F65" i="8"/>
  <c r="F57" i="8"/>
  <c r="F53" i="8"/>
  <c r="F49" i="8"/>
  <c r="F45" i="8"/>
  <c r="F41" i="8"/>
  <c r="F37" i="8"/>
  <c r="F33" i="8"/>
  <c r="F29" i="8"/>
  <c r="F25" i="8"/>
  <c r="F21" i="8"/>
  <c r="F17" i="8"/>
  <c r="F13" i="8"/>
  <c r="F9" i="8"/>
  <c r="F5" i="8"/>
  <c r="F244" i="8"/>
  <c r="F240" i="8"/>
  <c r="F236" i="8"/>
  <c r="F232" i="8"/>
  <c r="F228" i="8"/>
  <c r="F224" i="8"/>
  <c r="F220" i="8"/>
  <c r="F216" i="8"/>
  <c r="F212" i="8"/>
  <c r="F208" i="8"/>
  <c r="F204" i="8"/>
  <c r="F200" i="8"/>
  <c r="F196" i="8"/>
  <c r="F192" i="8"/>
  <c r="F188" i="8"/>
  <c r="F184" i="8"/>
  <c r="F180" i="8"/>
  <c r="F176" i="8"/>
  <c r="F172" i="8"/>
  <c r="F168" i="8"/>
  <c r="F164" i="8"/>
  <c r="F160" i="8"/>
  <c r="F156" i="8"/>
  <c r="F152" i="8"/>
  <c r="F148" i="8"/>
  <c r="F144" i="8"/>
  <c r="F140" i="8"/>
  <c r="F136" i="8"/>
  <c r="F132" i="8"/>
  <c r="F128" i="8"/>
  <c r="F124" i="8"/>
  <c r="F120" i="8"/>
  <c r="F116" i="8"/>
  <c r="F112" i="8"/>
  <c r="F108" i="8"/>
  <c r="F104" i="8"/>
  <c r="F100" i="8"/>
  <c r="F96" i="8"/>
  <c r="F92" i="8"/>
  <c r="F88" i="8"/>
  <c r="F84" i="8"/>
  <c r="F80" i="8"/>
  <c r="F76" i="8"/>
  <c r="F72" i="8"/>
  <c r="F68" i="8"/>
  <c r="F64" i="8"/>
  <c r="F60" i="8"/>
  <c r="F56" i="8"/>
  <c r="F52" i="8"/>
  <c r="F48" i="8"/>
  <c r="F44" i="8"/>
  <c r="F40" i="8"/>
  <c r="F36" i="8"/>
  <c r="F32" i="8"/>
  <c r="F28" i="8"/>
  <c r="F24" i="8"/>
  <c r="F20" i="8"/>
  <c r="F16" i="8"/>
  <c r="F12" i="8"/>
  <c r="F8" i="8"/>
  <c r="H3" i="8"/>
  <c r="D4" i="8" s="1"/>
  <c r="E24" i="7"/>
  <c r="G24" i="7" s="1"/>
  <c r="H24" i="7" s="1"/>
  <c r="D25" i="7" s="1"/>
  <c r="M2" i="7"/>
  <c r="L2" i="7"/>
  <c r="E16" i="7"/>
  <c r="G16" i="7" s="1"/>
  <c r="H16" i="7" s="1"/>
  <c r="D17" i="7" s="1"/>
  <c r="E5" i="7"/>
  <c r="G5" i="7" s="1"/>
  <c r="H5" i="7" s="1"/>
  <c r="D6" i="7" s="1"/>
  <c r="G2" i="6"/>
  <c r="H2" i="6" s="1"/>
  <c r="D3" i="6" s="1"/>
  <c r="F3" i="5"/>
  <c r="G3" i="5" s="1"/>
  <c r="H3" i="5" s="1"/>
  <c r="D4" i="5" s="1"/>
  <c r="E7" i="3"/>
  <c r="J5" i="3"/>
  <c r="E6" i="3"/>
  <c r="G6" i="3" s="1"/>
  <c r="H6" i="3" s="1"/>
  <c r="D7" i="3" s="1"/>
  <c r="D61" i="2"/>
  <c r="D57" i="2"/>
  <c r="D53" i="2"/>
  <c r="D49" i="2"/>
  <c r="D45" i="2"/>
  <c r="D41" i="2"/>
  <c r="D37" i="2"/>
  <c r="D33" i="2"/>
  <c r="D29" i="2"/>
  <c r="D25" i="2"/>
  <c r="D21" i="2"/>
  <c r="D17" i="2"/>
  <c r="D13" i="2"/>
  <c r="D9" i="2"/>
  <c r="D5" i="2"/>
  <c r="E2" i="2"/>
  <c r="D60" i="2"/>
  <c r="D56" i="2"/>
  <c r="D52" i="2"/>
  <c r="D48" i="2"/>
  <c r="D44" i="2"/>
  <c r="D40" i="2"/>
  <c r="D36" i="2"/>
  <c r="D32" i="2"/>
  <c r="D28" i="2"/>
  <c r="D24" i="2"/>
  <c r="D20" i="2"/>
  <c r="D16" i="2"/>
  <c r="D12" i="2"/>
  <c r="D8" i="2"/>
  <c r="D4" i="2"/>
  <c r="D51" i="2"/>
  <c r="D47" i="2"/>
  <c r="D43" i="2"/>
  <c r="D39" i="2"/>
  <c r="D35" i="2"/>
  <c r="D31" i="2"/>
  <c r="D27" i="2"/>
  <c r="D23" i="2"/>
  <c r="D19" i="2"/>
  <c r="D15" i="2"/>
  <c r="D11" i="2"/>
  <c r="D7" i="2"/>
  <c r="D62" i="2"/>
  <c r="D58" i="2"/>
  <c r="D54" i="2"/>
  <c r="D50" i="2"/>
  <c r="D46" i="2"/>
  <c r="D42" i="2"/>
  <c r="D38" i="2"/>
  <c r="D34" i="2"/>
  <c r="D30" i="2"/>
  <c r="D26" i="2"/>
  <c r="D22" i="2"/>
  <c r="D18" i="2"/>
  <c r="D14" i="2"/>
  <c r="D10" i="2"/>
  <c r="D6" i="2"/>
  <c r="D1" i="2" s="1"/>
  <c r="E1" i="2" s="1"/>
  <c r="K10" i="10" l="1"/>
  <c r="G10" i="10"/>
  <c r="H10" i="10" s="1"/>
  <c r="K26" i="10"/>
  <c r="G26" i="10"/>
  <c r="H26" i="10" s="1"/>
  <c r="D27" i="10" s="1"/>
  <c r="K18" i="10"/>
  <c r="G18" i="10"/>
  <c r="H18" i="10" s="1"/>
  <c r="G3" i="9"/>
  <c r="H3" i="9" s="1"/>
  <c r="E4" i="9"/>
  <c r="E4" i="8"/>
  <c r="G4" i="8" s="1"/>
  <c r="K4" i="8" s="1"/>
  <c r="H4" i="8"/>
  <c r="D5" i="8" s="1"/>
  <c r="E25" i="7"/>
  <c r="G25" i="7" s="1"/>
  <c r="H25" i="7" s="1"/>
  <c r="D26" i="7" s="1"/>
  <c r="E17" i="7"/>
  <c r="G17" i="7" s="1"/>
  <c r="H17" i="7" s="1"/>
  <c r="D18" i="7" s="1"/>
  <c r="E6" i="7"/>
  <c r="G6" i="7" s="1"/>
  <c r="H6" i="7"/>
  <c r="D7" i="7" s="1"/>
  <c r="F3" i="6"/>
  <c r="G3" i="6" s="1"/>
  <c r="H3" i="6" s="1"/>
  <c r="D4" i="6" s="1"/>
  <c r="F4" i="5"/>
  <c r="G4" i="5" s="1"/>
  <c r="H4" i="5" s="1"/>
  <c r="D5" i="5" s="1"/>
  <c r="F7" i="3"/>
  <c r="G7" i="3" s="1"/>
  <c r="H7" i="3" s="1"/>
  <c r="D8" i="3" s="1"/>
  <c r="E27" i="10" l="1"/>
  <c r="F4" i="9"/>
  <c r="E5" i="8"/>
  <c r="E26" i="7"/>
  <c r="G26" i="7" s="1"/>
  <c r="H26" i="7" s="1"/>
  <c r="D27" i="7" s="1"/>
  <c r="E18" i="7"/>
  <c r="G18" i="7" s="1"/>
  <c r="H18" i="7" s="1"/>
  <c r="D19" i="7" s="1"/>
  <c r="E7" i="7"/>
  <c r="G7" i="7" s="1"/>
  <c r="H7" i="7"/>
  <c r="D8" i="7" s="1"/>
  <c r="F4" i="6"/>
  <c r="G4" i="6" s="1"/>
  <c r="H4" i="6" s="1"/>
  <c r="D5" i="6" s="1"/>
  <c r="F5" i="5"/>
  <c r="G5" i="5" s="1"/>
  <c r="H5" i="5"/>
  <c r="D6" i="5" s="1"/>
  <c r="F8" i="3"/>
  <c r="G8" i="3" s="1"/>
  <c r="H8" i="3" s="1"/>
  <c r="B8" i="3" s="1"/>
  <c r="B11" i="3" s="1"/>
  <c r="E5" i="9" l="1"/>
  <c r="F5" i="9" s="1"/>
  <c r="G4" i="9"/>
  <c r="H5" i="8"/>
  <c r="D6" i="8" s="1"/>
  <c r="E6" i="8" s="1"/>
  <c r="G5" i="8"/>
  <c r="K5" i="8" s="1"/>
  <c r="H27" i="7"/>
  <c r="D28" i="7" s="1"/>
  <c r="E27" i="7"/>
  <c r="G27" i="7" s="1"/>
  <c r="E19" i="7"/>
  <c r="G19" i="7" s="1"/>
  <c r="H19" i="7" s="1"/>
  <c r="D20" i="7" s="1"/>
  <c r="E8" i="7"/>
  <c r="G8" i="7" s="1"/>
  <c r="H8" i="7" s="1"/>
  <c r="D9" i="7" s="1"/>
  <c r="F5" i="6"/>
  <c r="G5" i="6" s="1"/>
  <c r="H5" i="6" s="1"/>
  <c r="D6" i="6" s="1"/>
  <c r="F6" i="5"/>
  <c r="G6" i="5" s="1"/>
  <c r="H6" i="5" s="1"/>
  <c r="J6" i="3"/>
  <c r="J14" i="3"/>
  <c r="J18" i="3"/>
  <c r="J22" i="3"/>
  <c r="J26" i="3"/>
  <c r="J30" i="3"/>
  <c r="J34" i="3"/>
  <c r="J38" i="3"/>
  <c r="J42" i="3"/>
  <c r="J46" i="3"/>
  <c r="J50" i="3"/>
  <c r="J54" i="3"/>
  <c r="J58" i="3"/>
  <c r="J62" i="3"/>
  <c r="J66" i="3"/>
  <c r="J70" i="3"/>
  <c r="J74" i="3"/>
  <c r="J78" i="3"/>
  <c r="J82" i="3"/>
  <c r="J86" i="3"/>
  <c r="J8" i="3"/>
  <c r="J11" i="3"/>
  <c r="J15" i="3"/>
  <c r="J19" i="3"/>
  <c r="J23" i="3"/>
  <c r="J27" i="3"/>
  <c r="J31" i="3"/>
  <c r="J35" i="3"/>
  <c r="J39" i="3"/>
  <c r="J43" i="3"/>
  <c r="J47" i="3"/>
  <c r="J51" i="3"/>
  <c r="J55" i="3"/>
  <c r="J59" i="3"/>
  <c r="J63" i="3"/>
  <c r="J67" i="3"/>
  <c r="J71" i="3"/>
  <c r="J75" i="3"/>
  <c r="J79" i="3"/>
  <c r="J83" i="3"/>
  <c r="J33" i="3"/>
  <c r="J53" i="3"/>
  <c r="J61" i="3"/>
  <c r="J69" i="3"/>
  <c r="J77" i="3"/>
  <c r="J85" i="3"/>
  <c r="J7" i="3"/>
  <c r="J9" i="3"/>
  <c r="J12" i="3"/>
  <c r="J16" i="3"/>
  <c r="J20" i="3"/>
  <c r="J24" i="3"/>
  <c r="J28" i="3"/>
  <c r="J32" i="3"/>
  <c r="J36" i="3"/>
  <c r="J40" i="3"/>
  <c r="J44" i="3"/>
  <c r="J48" i="3"/>
  <c r="J52" i="3"/>
  <c r="J56" i="3"/>
  <c r="J60" i="3"/>
  <c r="J64" i="3"/>
  <c r="J68" i="3"/>
  <c r="J72" i="3"/>
  <c r="J76" i="3"/>
  <c r="J80" i="3"/>
  <c r="J84" i="3"/>
  <c r="J10" i="3"/>
  <c r="J13" i="3"/>
  <c r="J17" i="3"/>
  <c r="J21" i="3"/>
  <c r="J25" i="3"/>
  <c r="J29" i="3"/>
  <c r="J37" i="3"/>
  <c r="J41" i="3"/>
  <c r="J45" i="3"/>
  <c r="J49" i="3"/>
  <c r="J57" i="3"/>
  <c r="J65" i="3"/>
  <c r="J73" i="3"/>
  <c r="J81" i="3"/>
  <c r="G27" i="10" l="1"/>
  <c r="H27" i="10" s="1"/>
  <c r="D28" i="10" s="1"/>
  <c r="K27" i="10"/>
  <c r="H4" i="9"/>
  <c r="E6" i="9"/>
  <c r="F6" i="9" s="1"/>
  <c r="G5" i="9"/>
  <c r="H6" i="8"/>
  <c r="D7" i="8" s="1"/>
  <c r="E7" i="8" s="1"/>
  <c r="G6" i="8"/>
  <c r="K6" i="8" s="1"/>
  <c r="E28" i="7"/>
  <c r="G28" i="7" s="1"/>
  <c r="H28" i="7" s="1"/>
  <c r="D29" i="7" s="1"/>
  <c r="E20" i="7"/>
  <c r="G20" i="7" s="1"/>
  <c r="H20" i="7" s="1"/>
  <c r="D21" i="7" s="1"/>
  <c r="E9" i="7"/>
  <c r="G9" i="7" s="1"/>
  <c r="H9" i="7" s="1"/>
  <c r="D10" i="7" s="1"/>
  <c r="F6" i="6"/>
  <c r="G6" i="6" s="1"/>
  <c r="H6" i="6" s="1"/>
  <c r="D7" i="6" s="1"/>
  <c r="J1" i="3"/>
  <c r="K1" i="3" s="1"/>
  <c r="E28" i="10" l="1"/>
  <c r="H5" i="9"/>
  <c r="E7" i="9"/>
  <c r="F7" i="9" s="1"/>
  <c r="G6" i="9"/>
  <c r="H7" i="8"/>
  <c r="D8" i="8" s="1"/>
  <c r="E8" i="8" s="1"/>
  <c r="G7" i="8"/>
  <c r="K7" i="8" s="1"/>
  <c r="E29" i="7"/>
  <c r="G29" i="7" s="1"/>
  <c r="H29" i="7" s="1"/>
  <c r="D30" i="7" s="1"/>
  <c r="E21" i="7"/>
  <c r="G21" i="7" s="1"/>
  <c r="H21" i="7" s="1"/>
  <c r="D22" i="7" s="1"/>
  <c r="E10" i="7"/>
  <c r="G10" i="7" s="1"/>
  <c r="H10" i="7" s="1"/>
  <c r="D11" i="7" s="1"/>
  <c r="F7" i="6"/>
  <c r="G7" i="6" s="1"/>
  <c r="H7" i="6" s="1"/>
  <c r="D8" i="6" s="1"/>
  <c r="F28" i="10" l="1"/>
  <c r="K28" i="10" s="1"/>
  <c r="H6" i="9"/>
  <c r="E8" i="9"/>
  <c r="F8" i="9" s="1"/>
  <c r="G7" i="9"/>
  <c r="H8" i="8"/>
  <c r="D9" i="8" s="1"/>
  <c r="E9" i="8" s="1"/>
  <c r="G8" i="8"/>
  <c r="K8" i="8" s="1"/>
  <c r="E30" i="7"/>
  <c r="G30" i="7" s="1"/>
  <c r="H30" i="7" s="1"/>
  <c r="D31" i="7" s="1"/>
  <c r="E22" i="7"/>
  <c r="G22" i="7" s="1"/>
  <c r="H22" i="7" s="1"/>
  <c r="E11" i="7"/>
  <c r="G11" i="7" s="1"/>
  <c r="H11" i="7"/>
  <c r="D12" i="7" s="1"/>
  <c r="F8" i="6"/>
  <c r="G8" i="6" s="1"/>
  <c r="H8" i="6" s="1"/>
  <c r="D9" i="6" s="1"/>
  <c r="G28" i="10" l="1"/>
  <c r="H28" i="10" s="1"/>
  <c r="D29" i="10" s="1"/>
  <c r="E29" i="10" s="1"/>
  <c r="H7" i="9"/>
  <c r="E9" i="9"/>
  <c r="F9" i="9" s="1"/>
  <c r="G9" i="9" s="1"/>
  <c r="G8" i="9"/>
  <c r="E10" i="9"/>
  <c r="H9" i="8"/>
  <c r="D10" i="8" s="1"/>
  <c r="E10" i="8" s="1"/>
  <c r="G9" i="8"/>
  <c r="K9" i="8" s="1"/>
  <c r="H31" i="7"/>
  <c r="D32" i="7" s="1"/>
  <c r="E31" i="7"/>
  <c r="G31" i="7" s="1"/>
  <c r="E12" i="7"/>
  <c r="G12" i="7" s="1"/>
  <c r="H12" i="7" s="1"/>
  <c r="D13" i="7" s="1"/>
  <c r="F9" i="6"/>
  <c r="G9" i="6" s="1"/>
  <c r="H9" i="6" s="1"/>
  <c r="D10" i="6" s="1"/>
  <c r="F29" i="10" l="1"/>
  <c r="K29" i="10" s="1"/>
  <c r="H8" i="9"/>
  <c r="H9" i="9"/>
  <c r="F10" i="9"/>
  <c r="G10" i="9" s="1"/>
  <c r="H10" i="9" s="1"/>
  <c r="H10" i="8"/>
  <c r="D11" i="8" s="1"/>
  <c r="E11" i="8" s="1"/>
  <c r="G10" i="8"/>
  <c r="K10" i="8" s="1"/>
  <c r="E32" i="7"/>
  <c r="G32" i="7" s="1"/>
  <c r="H32" i="7" s="1"/>
  <c r="D33" i="7" s="1"/>
  <c r="E13" i="7"/>
  <c r="G13" i="7" s="1"/>
  <c r="H13" i="7" s="1"/>
  <c r="D14" i="7" s="1"/>
  <c r="F10" i="6"/>
  <c r="G10" i="6" s="1"/>
  <c r="H10" i="6" s="1"/>
  <c r="D11" i="6" s="1"/>
  <c r="G29" i="10" l="1"/>
  <c r="H29" i="10" s="1"/>
  <c r="D30" i="10" s="1"/>
  <c r="E30" i="10" s="1"/>
  <c r="E11" i="9"/>
  <c r="H11" i="8"/>
  <c r="D12" i="8" s="1"/>
  <c r="E12" i="8" s="1"/>
  <c r="G11" i="8"/>
  <c r="K11" i="8" s="1"/>
  <c r="E33" i="7"/>
  <c r="G33" i="7" s="1"/>
  <c r="H33" i="7" s="1"/>
  <c r="D34" i="7" s="1"/>
  <c r="E14" i="7"/>
  <c r="G14" i="7" s="1"/>
  <c r="H14" i="7"/>
  <c r="F11" i="6"/>
  <c r="G11" i="6" s="1"/>
  <c r="H11" i="6" s="1"/>
  <c r="D12" i="6" s="1"/>
  <c r="F30" i="10" l="1"/>
  <c r="K30" i="10" s="1"/>
  <c r="F11" i="9"/>
  <c r="G11" i="9" s="1"/>
  <c r="H11" i="9" s="1"/>
  <c r="H12" i="8"/>
  <c r="D13" i="8" s="1"/>
  <c r="E13" i="8" s="1"/>
  <c r="G12" i="8"/>
  <c r="K12" i="8" s="1"/>
  <c r="E34" i="7"/>
  <c r="G34" i="7" s="1"/>
  <c r="H34" i="7" s="1"/>
  <c r="D35" i="7" s="1"/>
  <c r="F12" i="6"/>
  <c r="G12" i="6" s="1"/>
  <c r="H12" i="6" s="1"/>
  <c r="D13" i="6" s="1"/>
  <c r="G30" i="10" l="1"/>
  <c r="H30" i="10" s="1"/>
  <c r="D31" i="10" s="1"/>
  <c r="E31" i="10" s="1"/>
  <c r="E12" i="9"/>
  <c r="H13" i="8"/>
  <c r="D14" i="8" s="1"/>
  <c r="E14" i="8" s="1"/>
  <c r="G13" i="8"/>
  <c r="K13" i="8" s="1"/>
  <c r="E35" i="7"/>
  <c r="G35" i="7" s="1"/>
  <c r="H35" i="7" s="1"/>
  <c r="D36" i="7" s="1"/>
  <c r="F13" i="6"/>
  <c r="G13" i="6" s="1"/>
  <c r="H13" i="6" s="1"/>
  <c r="D14" i="6" s="1"/>
  <c r="F31" i="10" l="1"/>
  <c r="K31" i="10" s="1"/>
  <c r="F12" i="9"/>
  <c r="G12" i="9" s="1"/>
  <c r="H12" i="9" s="1"/>
  <c r="H14" i="8"/>
  <c r="D15" i="8" s="1"/>
  <c r="H15" i="8" s="1"/>
  <c r="D16" i="8" s="1"/>
  <c r="G14" i="8"/>
  <c r="K14" i="8" s="1"/>
  <c r="H36" i="7"/>
  <c r="D37" i="7" s="1"/>
  <c r="E36" i="7"/>
  <c r="G36" i="7" s="1"/>
  <c r="F14" i="6"/>
  <c r="G14" i="6" s="1"/>
  <c r="H14" i="6" s="1"/>
  <c r="D15" i="6" s="1"/>
  <c r="G31" i="10" l="1"/>
  <c r="H31" i="10" s="1"/>
  <c r="D32" i="10" s="1"/>
  <c r="E32" i="10" s="1"/>
  <c r="E13" i="9"/>
  <c r="E15" i="8"/>
  <c r="G15" i="8" s="1"/>
  <c r="K15" i="8" s="1"/>
  <c r="E16" i="8"/>
  <c r="E37" i="7"/>
  <c r="G37" i="7" s="1"/>
  <c r="H37" i="7" s="1"/>
  <c r="D38" i="7" s="1"/>
  <c r="H15" i="6"/>
  <c r="D16" i="6" s="1"/>
  <c r="F15" i="6"/>
  <c r="G15" i="6" s="1"/>
  <c r="F32" i="10" l="1"/>
  <c r="K32" i="10" s="1"/>
  <c r="F13" i="9"/>
  <c r="G13" i="9" s="1"/>
  <c r="H13" i="9" s="1"/>
  <c r="H16" i="8"/>
  <c r="D17" i="8" s="1"/>
  <c r="E17" i="8" s="1"/>
  <c r="G16" i="8"/>
  <c r="K16" i="8" s="1"/>
  <c r="H38" i="7"/>
  <c r="D39" i="7" s="1"/>
  <c r="E38" i="7"/>
  <c r="G38" i="7" s="1"/>
  <c r="F16" i="6"/>
  <c r="G16" i="6" s="1"/>
  <c r="H16" i="6" s="1"/>
  <c r="D17" i="6" s="1"/>
  <c r="G32" i="10" l="1"/>
  <c r="H32" i="10" s="1"/>
  <c r="D33" i="10" s="1"/>
  <c r="E33" i="10" s="1"/>
  <c r="E14" i="9"/>
  <c r="H17" i="8"/>
  <c r="D18" i="8" s="1"/>
  <c r="E18" i="8" s="1"/>
  <c r="G17" i="8"/>
  <c r="K17" i="8" s="1"/>
  <c r="H39" i="7"/>
  <c r="D40" i="7" s="1"/>
  <c r="E39" i="7"/>
  <c r="G39" i="7" s="1"/>
  <c r="F17" i="6"/>
  <c r="G17" i="6" s="1"/>
  <c r="H17" i="6" s="1"/>
  <c r="D18" i="6" s="1"/>
  <c r="F33" i="10" l="1"/>
  <c r="K33" i="10" s="1"/>
  <c r="F14" i="9"/>
  <c r="G14" i="9" s="1"/>
  <c r="H14" i="9" s="1"/>
  <c r="H18" i="8"/>
  <c r="D19" i="8" s="1"/>
  <c r="E19" i="8" s="1"/>
  <c r="G18" i="8"/>
  <c r="K18" i="8" s="1"/>
  <c r="H40" i="7"/>
  <c r="D41" i="7" s="1"/>
  <c r="E40" i="7"/>
  <c r="G40" i="7" s="1"/>
  <c r="F18" i="6"/>
  <c r="G18" i="6" s="1"/>
  <c r="H18" i="6" s="1"/>
  <c r="D19" i="6" s="1"/>
  <c r="G33" i="10" l="1"/>
  <c r="H33" i="10" s="1"/>
  <c r="D34" i="10" s="1"/>
  <c r="E34" i="10" s="1"/>
  <c r="E15" i="9"/>
  <c r="H19" i="8"/>
  <c r="D20" i="8" s="1"/>
  <c r="E20" i="8" s="1"/>
  <c r="G19" i="8"/>
  <c r="K19" i="8" s="1"/>
  <c r="E41" i="7"/>
  <c r="G41" i="7" s="1"/>
  <c r="H41" i="7" s="1"/>
  <c r="D42" i="7" s="1"/>
  <c r="F19" i="6"/>
  <c r="G19" i="6" s="1"/>
  <c r="H19" i="6" s="1"/>
  <c r="D20" i="6" s="1"/>
  <c r="G34" i="10" l="1"/>
  <c r="H34" i="10" s="1"/>
  <c r="D35" i="10" s="1"/>
  <c r="E35" i="10" s="1"/>
  <c r="F34" i="10"/>
  <c r="K34" i="10" s="1"/>
  <c r="F15" i="9"/>
  <c r="G15" i="9" s="1"/>
  <c r="H15" i="9" s="1"/>
  <c r="H20" i="8"/>
  <c r="D21" i="8" s="1"/>
  <c r="E21" i="8" s="1"/>
  <c r="G20" i="8"/>
  <c r="K20" i="8" s="1"/>
  <c r="E42" i="7"/>
  <c r="G42" i="7" s="1"/>
  <c r="H42" i="7" s="1"/>
  <c r="D43" i="7" s="1"/>
  <c r="F20" i="6"/>
  <c r="G20" i="6" s="1"/>
  <c r="H20" i="6" s="1"/>
  <c r="D21" i="6" s="1"/>
  <c r="F35" i="10" l="1"/>
  <c r="K35" i="10" s="1"/>
  <c r="E16" i="9"/>
  <c r="H21" i="8"/>
  <c r="D22" i="8" s="1"/>
  <c r="E22" i="8" s="1"/>
  <c r="G21" i="8"/>
  <c r="K21" i="8" s="1"/>
  <c r="E43" i="7"/>
  <c r="G43" i="7" s="1"/>
  <c r="H43" i="7" s="1"/>
  <c r="D44" i="7" s="1"/>
  <c r="F21" i="6"/>
  <c r="G21" i="6" s="1"/>
  <c r="H21" i="6" s="1"/>
  <c r="D22" i="6" s="1"/>
  <c r="G35" i="10" l="1"/>
  <c r="H35" i="10" s="1"/>
  <c r="D36" i="10" s="1"/>
  <c r="F16" i="9"/>
  <c r="G16" i="9" s="1"/>
  <c r="H16" i="9" s="1"/>
  <c r="H22" i="8"/>
  <c r="D23" i="8" s="1"/>
  <c r="E23" i="8" s="1"/>
  <c r="G22" i="8"/>
  <c r="K22" i="8" s="1"/>
  <c r="E44" i="7"/>
  <c r="G44" i="7" s="1"/>
  <c r="H44" i="7" s="1"/>
  <c r="D45" i="7" s="1"/>
  <c r="F22" i="6"/>
  <c r="G22" i="6" s="1"/>
  <c r="H22" i="6" s="1"/>
  <c r="D23" i="6" s="1"/>
  <c r="E36" i="10" l="1"/>
  <c r="E17" i="9"/>
  <c r="H23" i="8"/>
  <c r="D24" i="8" s="1"/>
  <c r="E24" i="8" s="1"/>
  <c r="G23" i="8"/>
  <c r="K23" i="8" s="1"/>
  <c r="E45" i="7"/>
  <c r="G45" i="7" s="1"/>
  <c r="H45" i="7" s="1"/>
  <c r="D46" i="7" s="1"/>
  <c r="F23" i="6"/>
  <c r="G23" i="6" s="1"/>
  <c r="H23" i="6" s="1"/>
  <c r="D24" i="6" s="1"/>
  <c r="F36" i="10" l="1"/>
  <c r="K36" i="10" s="1"/>
  <c r="F17" i="9"/>
  <c r="G17" i="9" s="1"/>
  <c r="H17" i="9" s="1"/>
  <c r="H24" i="8"/>
  <c r="D25" i="8" s="1"/>
  <c r="E25" i="8" s="1"/>
  <c r="G24" i="8"/>
  <c r="K24" i="8" s="1"/>
  <c r="E46" i="7"/>
  <c r="G46" i="7" s="1"/>
  <c r="H46" i="7" s="1"/>
  <c r="D47" i="7" s="1"/>
  <c r="F24" i="6"/>
  <c r="G24" i="6" s="1"/>
  <c r="H24" i="6" s="1"/>
  <c r="D25" i="6" s="1"/>
  <c r="G36" i="10" l="1"/>
  <c r="H36" i="10" s="1"/>
  <c r="D37" i="10" s="1"/>
  <c r="E37" i="10" s="1"/>
  <c r="E18" i="9"/>
  <c r="H25" i="8"/>
  <c r="D26" i="8" s="1"/>
  <c r="E26" i="8" s="1"/>
  <c r="G25" i="8"/>
  <c r="K25" i="8" s="1"/>
  <c r="E47" i="7"/>
  <c r="G47" i="7" s="1"/>
  <c r="H47" i="7" s="1"/>
  <c r="D48" i="7" s="1"/>
  <c r="F25" i="6"/>
  <c r="G25" i="6" s="1"/>
  <c r="H25" i="6" s="1"/>
  <c r="D26" i="6" s="1"/>
  <c r="F37" i="10" l="1"/>
  <c r="K37" i="10" s="1"/>
  <c r="F18" i="9"/>
  <c r="G18" i="9" s="1"/>
  <c r="H18" i="9" s="1"/>
  <c r="H26" i="8"/>
  <c r="D27" i="8" s="1"/>
  <c r="E27" i="8" s="1"/>
  <c r="G26" i="8"/>
  <c r="K26" i="8" s="1"/>
  <c r="E48" i="7"/>
  <c r="G48" i="7" s="1"/>
  <c r="H48" i="7" s="1"/>
  <c r="D49" i="7" s="1"/>
  <c r="F26" i="6"/>
  <c r="G26" i="6" s="1"/>
  <c r="H26" i="6" s="1"/>
  <c r="D27" i="6" s="1"/>
  <c r="G37" i="10" l="1"/>
  <c r="H37" i="10" s="1"/>
  <c r="D38" i="10" s="1"/>
  <c r="E19" i="9"/>
  <c r="H27" i="8"/>
  <c r="D28" i="8" s="1"/>
  <c r="E28" i="8" s="1"/>
  <c r="G27" i="8"/>
  <c r="K27" i="8" s="1"/>
  <c r="E49" i="7"/>
  <c r="G49" i="7" s="1"/>
  <c r="H49" i="7" s="1"/>
  <c r="D50" i="7" s="1"/>
  <c r="F27" i="6"/>
  <c r="G27" i="6" s="1"/>
  <c r="H27" i="6" s="1"/>
  <c r="D28" i="6" s="1"/>
  <c r="E38" i="10" l="1"/>
  <c r="F19" i="9"/>
  <c r="G19" i="9" s="1"/>
  <c r="H19" i="9" s="1"/>
  <c r="H28" i="8"/>
  <c r="D29" i="8" s="1"/>
  <c r="E29" i="8" s="1"/>
  <c r="G28" i="8"/>
  <c r="K28" i="8" s="1"/>
  <c r="E50" i="7"/>
  <c r="G50" i="7" s="1"/>
  <c r="H50" i="7"/>
  <c r="D51" i="7" s="1"/>
  <c r="F28" i="6"/>
  <c r="G28" i="6" s="1"/>
  <c r="H28" i="6" s="1"/>
  <c r="D29" i="6" s="1"/>
  <c r="F38" i="10" l="1"/>
  <c r="K38" i="10" s="1"/>
  <c r="E20" i="9"/>
  <c r="H29" i="8"/>
  <c r="D30" i="8" s="1"/>
  <c r="E30" i="8" s="1"/>
  <c r="G29" i="8"/>
  <c r="K29" i="8" s="1"/>
  <c r="E51" i="7"/>
  <c r="G51" i="7" s="1"/>
  <c r="H51" i="7" s="1"/>
  <c r="D52" i="7" s="1"/>
  <c r="F29" i="6"/>
  <c r="G29" i="6" s="1"/>
  <c r="H29" i="6" s="1"/>
  <c r="D30" i="6" s="1"/>
  <c r="G38" i="10" l="1"/>
  <c r="H38" i="10" s="1"/>
  <c r="D39" i="10" s="1"/>
  <c r="E39" i="10" s="1"/>
  <c r="F20" i="9"/>
  <c r="G20" i="9" s="1"/>
  <c r="H20" i="9" s="1"/>
  <c r="H30" i="8"/>
  <c r="D31" i="8" s="1"/>
  <c r="E31" i="8" s="1"/>
  <c r="G30" i="8"/>
  <c r="K30" i="8" s="1"/>
  <c r="E52" i="7"/>
  <c r="G52" i="7" s="1"/>
  <c r="H52" i="7" s="1"/>
  <c r="D53" i="7" s="1"/>
  <c r="F30" i="6"/>
  <c r="G30" i="6" s="1"/>
  <c r="H30" i="6" s="1"/>
  <c r="D31" i="6" s="1"/>
  <c r="F39" i="10" l="1"/>
  <c r="K39" i="10" s="1"/>
  <c r="E21" i="9"/>
  <c r="H31" i="8"/>
  <c r="D32" i="8" s="1"/>
  <c r="E32" i="8" s="1"/>
  <c r="G31" i="8"/>
  <c r="K31" i="8" s="1"/>
  <c r="E53" i="7"/>
  <c r="G53" i="7" s="1"/>
  <c r="H53" i="7" s="1"/>
  <c r="D54" i="7" s="1"/>
  <c r="F31" i="6"/>
  <c r="G31" i="6" s="1"/>
  <c r="H31" i="6" s="1"/>
  <c r="D32" i="6" s="1"/>
  <c r="G39" i="10" l="1"/>
  <c r="H39" i="10" s="1"/>
  <c r="D40" i="10" s="1"/>
  <c r="F21" i="9"/>
  <c r="G21" i="9" s="1"/>
  <c r="H21" i="9" s="1"/>
  <c r="H32" i="8"/>
  <c r="D33" i="8" s="1"/>
  <c r="E33" i="8" s="1"/>
  <c r="G33" i="8" s="1"/>
  <c r="K33" i="8" s="1"/>
  <c r="G32" i="8"/>
  <c r="K32" i="8" s="1"/>
  <c r="E54" i="7"/>
  <c r="G54" i="7" s="1"/>
  <c r="H54" i="7" s="1"/>
  <c r="D55" i="7" s="1"/>
  <c r="H32" i="6"/>
  <c r="D33" i="6" s="1"/>
  <c r="F32" i="6"/>
  <c r="G32" i="6" s="1"/>
  <c r="E40" i="10" l="1"/>
  <c r="E22" i="9"/>
  <c r="H33" i="8"/>
  <c r="D34" i="8" s="1"/>
  <c r="E34" i="8"/>
  <c r="E55" i="7"/>
  <c r="G55" i="7" s="1"/>
  <c r="H55" i="7" s="1"/>
  <c r="D56" i="7" s="1"/>
  <c r="F33" i="6"/>
  <c r="G33" i="6" s="1"/>
  <c r="H33" i="6" s="1"/>
  <c r="D34" i="6" s="1"/>
  <c r="F40" i="10" l="1"/>
  <c r="K40" i="10" s="1"/>
  <c r="F22" i="9"/>
  <c r="G22" i="9" s="1"/>
  <c r="H22" i="9" s="1"/>
  <c r="H34" i="8"/>
  <c r="D35" i="8" s="1"/>
  <c r="E35" i="8" s="1"/>
  <c r="G34" i="8"/>
  <c r="K34" i="8" s="1"/>
  <c r="E56" i="7"/>
  <c r="G56" i="7" s="1"/>
  <c r="H56" i="7" s="1"/>
  <c r="D57" i="7" s="1"/>
  <c r="F34" i="6"/>
  <c r="G34" i="6" s="1"/>
  <c r="H34" i="6" s="1"/>
  <c r="D35" i="6" s="1"/>
  <c r="G40" i="10" l="1"/>
  <c r="H40" i="10" s="1"/>
  <c r="D41" i="10" s="1"/>
  <c r="E41" i="10" s="1"/>
  <c r="E23" i="9"/>
  <c r="H35" i="8"/>
  <c r="D36" i="8" s="1"/>
  <c r="E36" i="8" s="1"/>
  <c r="G35" i="8"/>
  <c r="K35" i="8" s="1"/>
  <c r="E57" i="7"/>
  <c r="G57" i="7" s="1"/>
  <c r="H57" i="7" s="1"/>
  <c r="D58" i="7" s="1"/>
  <c r="H35" i="6"/>
  <c r="D36" i="6" s="1"/>
  <c r="F35" i="6"/>
  <c r="G35" i="6" s="1"/>
  <c r="F41" i="10" l="1"/>
  <c r="K41" i="10" s="1"/>
  <c r="F23" i="9"/>
  <c r="G23" i="9" s="1"/>
  <c r="H23" i="9" s="1"/>
  <c r="H36" i="8"/>
  <c r="D37" i="8" s="1"/>
  <c r="E37" i="8" s="1"/>
  <c r="G36" i="8"/>
  <c r="K36" i="8" s="1"/>
  <c r="E58" i="7"/>
  <c r="G58" i="7" s="1"/>
  <c r="H58" i="7" s="1"/>
  <c r="D59" i="7" s="1"/>
  <c r="F36" i="6"/>
  <c r="G36" i="6" s="1"/>
  <c r="H36" i="6" s="1"/>
  <c r="D37" i="6" s="1"/>
  <c r="G41" i="10" l="1"/>
  <c r="H41" i="10" s="1"/>
  <c r="D42" i="10" s="1"/>
  <c r="E24" i="9"/>
  <c r="H37" i="8"/>
  <c r="D38" i="8" s="1"/>
  <c r="E38" i="8" s="1"/>
  <c r="G37" i="8"/>
  <c r="K37" i="8" s="1"/>
  <c r="E59" i="7"/>
  <c r="G59" i="7" s="1"/>
  <c r="H59" i="7" s="1"/>
  <c r="D60" i="7" s="1"/>
  <c r="F37" i="6"/>
  <c r="G37" i="6" s="1"/>
  <c r="H37" i="6"/>
  <c r="D38" i="6" s="1"/>
  <c r="E42" i="10" l="1"/>
  <c r="F24" i="9"/>
  <c r="G24" i="9" s="1"/>
  <c r="H24" i="9" s="1"/>
  <c r="H38" i="8"/>
  <c r="D39" i="8" s="1"/>
  <c r="E39" i="8" s="1"/>
  <c r="G38" i="8"/>
  <c r="K38" i="8" s="1"/>
  <c r="E60" i="7"/>
  <c r="G60" i="7" s="1"/>
  <c r="H60" i="7" s="1"/>
  <c r="D61" i="7" s="1"/>
  <c r="F38" i="6"/>
  <c r="G38" i="6" s="1"/>
  <c r="H38" i="6"/>
  <c r="D39" i="6" s="1"/>
  <c r="F42" i="10" l="1"/>
  <c r="K42" i="10" s="1"/>
  <c r="E25" i="9"/>
  <c r="H39" i="8"/>
  <c r="D40" i="8" s="1"/>
  <c r="E40" i="8" s="1"/>
  <c r="G39" i="8"/>
  <c r="K39" i="8" s="1"/>
  <c r="H61" i="7"/>
  <c r="D62" i="7" s="1"/>
  <c r="E61" i="7"/>
  <c r="G61" i="7" s="1"/>
  <c r="F39" i="6"/>
  <c r="G39" i="6" s="1"/>
  <c r="H39" i="6" s="1"/>
  <c r="D40" i="6" s="1"/>
  <c r="G42" i="10" l="1"/>
  <c r="H42" i="10" s="1"/>
  <c r="D43" i="10" s="1"/>
  <c r="E43" i="10" s="1"/>
  <c r="F25" i="9"/>
  <c r="G25" i="9" s="1"/>
  <c r="H25" i="9" s="1"/>
  <c r="H40" i="8"/>
  <c r="D41" i="8" s="1"/>
  <c r="E41" i="8" s="1"/>
  <c r="G40" i="8"/>
  <c r="K40" i="8" s="1"/>
  <c r="E62" i="7"/>
  <c r="G62" i="7" s="1"/>
  <c r="H62" i="7" s="1"/>
  <c r="D63" i="7" s="1"/>
  <c r="F40" i="6"/>
  <c r="G40" i="6" s="1"/>
  <c r="H40" i="6" s="1"/>
  <c r="D41" i="6" s="1"/>
  <c r="F43" i="10" l="1"/>
  <c r="K43" i="10" s="1"/>
  <c r="E26" i="9"/>
  <c r="H41" i="8"/>
  <c r="D42" i="8" s="1"/>
  <c r="E42" i="8" s="1"/>
  <c r="G41" i="8"/>
  <c r="K41" i="8" s="1"/>
  <c r="E63" i="7"/>
  <c r="G63" i="7" s="1"/>
  <c r="H63" i="7" s="1"/>
  <c r="D64" i="7" s="1"/>
  <c r="F41" i="6"/>
  <c r="G41" i="6" s="1"/>
  <c r="H41" i="6"/>
  <c r="D42" i="6" s="1"/>
  <c r="G43" i="10" l="1"/>
  <c r="H43" i="10" s="1"/>
  <c r="D44" i="10" s="1"/>
  <c r="E44" i="10" s="1"/>
  <c r="F26" i="9"/>
  <c r="H42" i="8"/>
  <c r="D43" i="8" s="1"/>
  <c r="E43" i="8" s="1"/>
  <c r="G42" i="8"/>
  <c r="K42" i="8" s="1"/>
  <c r="E64" i="7"/>
  <c r="G64" i="7" s="1"/>
  <c r="H64" i="7" s="1"/>
  <c r="D65" i="7" s="1"/>
  <c r="F42" i="6"/>
  <c r="G42" i="6" s="1"/>
  <c r="H42" i="6" s="1"/>
  <c r="D43" i="6" s="1"/>
  <c r="F44" i="10" l="1"/>
  <c r="K44" i="10" s="1"/>
  <c r="G26" i="9"/>
  <c r="H43" i="8"/>
  <c r="D44" i="8" s="1"/>
  <c r="E44" i="8" s="1"/>
  <c r="G43" i="8"/>
  <c r="K43" i="8" s="1"/>
  <c r="E65" i="7"/>
  <c r="G65" i="7" s="1"/>
  <c r="H65" i="7" s="1"/>
  <c r="D66" i="7" s="1"/>
  <c r="F43" i="6"/>
  <c r="G43" i="6" s="1"/>
  <c r="H43" i="6" s="1"/>
  <c r="D44" i="6" s="1"/>
  <c r="G44" i="10" l="1"/>
  <c r="H44" i="10" s="1"/>
  <c r="D45" i="10" s="1"/>
  <c r="E45" i="10" s="1"/>
  <c r="H26" i="9"/>
  <c r="D27" i="9" s="1"/>
  <c r="H44" i="8"/>
  <c r="D45" i="8" s="1"/>
  <c r="E45" i="8" s="1"/>
  <c r="G44" i="8"/>
  <c r="K44" i="8" s="1"/>
  <c r="E66" i="7"/>
  <c r="G66" i="7" s="1"/>
  <c r="H66" i="7"/>
  <c r="D67" i="7" s="1"/>
  <c r="F44" i="6"/>
  <c r="G44" i="6" s="1"/>
  <c r="H44" i="6" s="1"/>
  <c r="D45" i="6" s="1"/>
  <c r="F45" i="10" l="1"/>
  <c r="K45" i="10" s="1"/>
  <c r="B6" i="9"/>
  <c r="E27" i="9"/>
  <c r="H45" i="8"/>
  <c r="D46" i="8" s="1"/>
  <c r="E46" i="8" s="1"/>
  <c r="G45" i="8"/>
  <c r="K45" i="8" s="1"/>
  <c r="E67" i="7"/>
  <c r="G67" i="7" s="1"/>
  <c r="H67" i="7" s="1"/>
  <c r="D68" i="7" s="1"/>
  <c r="F45" i="6"/>
  <c r="G45" i="6" s="1"/>
  <c r="H45" i="6" s="1"/>
  <c r="D46" i="6" s="1"/>
  <c r="G45" i="10" l="1"/>
  <c r="H45" i="10" s="1"/>
  <c r="D46" i="10" s="1"/>
  <c r="E46" i="10" s="1"/>
  <c r="F38" i="9"/>
  <c r="F54" i="9"/>
  <c r="F70" i="9"/>
  <c r="F86" i="9"/>
  <c r="F102" i="9"/>
  <c r="F118" i="9"/>
  <c r="F134" i="9"/>
  <c r="F150" i="9"/>
  <c r="F166" i="9"/>
  <c r="F182" i="9"/>
  <c r="F198" i="9"/>
  <c r="F214" i="9"/>
  <c r="F230" i="9"/>
  <c r="F41" i="9"/>
  <c r="F85" i="9"/>
  <c r="F129" i="9"/>
  <c r="F169" i="9"/>
  <c r="F217" i="9"/>
  <c r="F35" i="9"/>
  <c r="F51" i="9"/>
  <c r="F67" i="9"/>
  <c r="F83" i="9"/>
  <c r="F99" i="9"/>
  <c r="F115" i="9"/>
  <c r="F131" i="9"/>
  <c r="F147" i="9"/>
  <c r="F163" i="9"/>
  <c r="F179" i="9"/>
  <c r="F195" i="9"/>
  <c r="F211" i="9"/>
  <c r="F227" i="9"/>
  <c r="F33" i="9"/>
  <c r="F97" i="9"/>
  <c r="F149" i="9"/>
  <c r="F205" i="9"/>
  <c r="F28" i="9"/>
  <c r="F44" i="9"/>
  <c r="F60" i="9"/>
  <c r="F76" i="9"/>
  <c r="F92" i="9"/>
  <c r="F108" i="9"/>
  <c r="F124" i="9"/>
  <c r="F140" i="9"/>
  <c r="F156" i="9"/>
  <c r="F172" i="9"/>
  <c r="F188" i="9"/>
  <c r="F204" i="9"/>
  <c r="F220" i="9"/>
  <c r="F236" i="9"/>
  <c r="F45" i="9"/>
  <c r="F89" i="9"/>
  <c r="F141" i="9"/>
  <c r="F185" i="9"/>
  <c r="F225" i="9"/>
  <c r="F101" i="9"/>
  <c r="F193" i="9"/>
  <c r="F184" i="9"/>
  <c r="F125" i="9"/>
  <c r="F42" i="9"/>
  <c r="F58" i="9"/>
  <c r="F74" i="9"/>
  <c r="F90" i="9"/>
  <c r="F106" i="9"/>
  <c r="F122" i="9"/>
  <c r="F138" i="9"/>
  <c r="F154" i="9"/>
  <c r="F170" i="9"/>
  <c r="F186" i="9"/>
  <c r="F202" i="9"/>
  <c r="F218" i="9"/>
  <c r="F234" i="9"/>
  <c r="F57" i="9"/>
  <c r="F93" i="9"/>
  <c r="F137" i="9"/>
  <c r="F181" i="9"/>
  <c r="F229" i="9"/>
  <c r="F39" i="9"/>
  <c r="F55" i="9"/>
  <c r="F71" i="9"/>
  <c r="F87" i="9"/>
  <c r="F103" i="9"/>
  <c r="F119" i="9"/>
  <c r="F135" i="9"/>
  <c r="F151" i="9"/>
  <c r="F167" i="9"/>
  <c r="F183" i="9"/>
  <c r="F199" i="9"/>
  <c r="F215" i="9"/>
  <c r="F231" i="9"/>
  <c r="F49" i="9"/>
  <c r="F109" i="9"/>
  <c r="F165" i="9"/>
  <c r="F221" i="9"/>
  <c r="F32" i="9"/>
  <c r="F48" i="9"/>
  <c r="F64" i="9"/>
  <c r="F80" i="9"/>
  <c r="F96" i="9"/>
  <c r="F112" i="9"/>
  <c r="F128" i="9"/>
  <c r="F144" i="9"/>
  <c r="F160" i="9"/>
  <c r="F176" i="9"/>
  <c r="F192" i="9"/>
  <c r="F208" i="9"/>
  <c r="F224" i="9"/>
  <c r="F240" i="9"/>
  <c r="F53" i="9"/>
  <c r="F153" i="9"/>
  <c r="F237" i="9"/>
  <c r="F152" i="9"/>
  <c r="F37" i="9"/>
  <c r="F30" i="9"/>
  <c r="F46" i="9"/>
  <c r="F62" i="9"/>
  <c r="F78" i="9"/>
  <c r="F94" i="9"/>
  <c r="F110" i="9"/>
  <c r="F126" i="9"/>
  <c r="F142" i="9"/>
  <c r="F158" i="9"/>
  <c r="F174" i="9"/>
  <c r="F190" i="9"/>
  <c r="F206" i="9"/>
  <c r="F222" i="9"/>
  <c r="F238" i="9"/>
  <c r="F65" i="9"/>
  <c r="F105" i="9"/>
  <c r="F145" i="9"/>
  <c r="F197" i="9"/>
  <c r="F241" i="9"/>
  <c r="F43" i="9"/>
  <c r="F59" i="9"/>
  <c r="F75" i="9"/>
  <c r="F91" i="9"/>
  <c r="F107" i="9"/>
  <c r="F123" i="9"/>
  <c r="F139" i="9"/>
  <c r="F155" i="9"/>
  <c r="F171" i="9"/>
  <c r="F187" i="9"/>
  <c r="F203" i="9"/>
  <c r="F219" i="9"/>
  <c r="F235" i="9"/>
  <c r="F69" i="9"/>
  <c r="F121" i="9"/>
  <c r="F177" i="9"/>
  <c r="F233" i="9"/>
  <c r="F36" i="9"/>
  <c r="F52" i="9"/>
  <c r="F68" i="9"/>
  <c r="F84" i="9"/>
  <c r="F100" i="9"/>
  <c r="F116" i="9"/>
  <c r="F132" i="9"/>
  <c r="F148" i="9"/>
  <c r="F164" i="9"/>
  <c r="F180" i="9"/>
  <c r="F196" i="9"/>
  <c r="F212" i="9"/>
  <c r="F228" i="9"/>
  <c r="F29" i="9"/>
  <c r="F61" i="9"/>
  <c r="F113" i="9"/>
  <c r="F161" i="9"/>
  <c r="F201" i="9"/>
  <c r="F168" i="9"/>
  <c r="F232" i="9"/>
  <c r="F173" i="9"/>
  <c r="F34" i="9"/>
  <c r="F50" i="9"/>
  <c r="F66" i="9"/>
  <c r="F82" i="9"/>
  <c r="F98" i="9"/>
  <c r="F114" i="9"/>
  <c r="F130" i="9"/>
  <c r="F146" i="9"/>
  <c r="F162" i="9"/>
  <c r="F178" i="9"/>
  <c r="F194" i="9"/>
  <c r="F210" i="9"/>
  <c r="F226" i="9"/>
  <c r="F242" i="9"/>
  <c r="F77" i="9"/>
  <c r="F117" i="9"/>
  <c r="F157" i="9"/>
  <c r="F209" i="9"/>
  <c r="F31" i="9"/>
  <c r="F47" i="9"/>
  <c r="F63" i="9"/>
  <c r="F79" i="9"/>
  <c r="F95" i="9"/>
  <c r="F111" i="9"/>
  <c r="F127" i="9"/>
  <c r="F143" i="9"/>
  <c r="F159" i="9"/>
  <c r="F175" i="9"/>
  <c r="F191" i="9"/>
  <c r="F207" i="9"/>
  <c r="F223" i="9"/>
  <c r="F239" i="9"/>
  <c r="F81" i="9"/>
  <c r="F133" i="9"/>
  <c r="F189" i="9"/>
  <c r="F27" i="9"/>
  <c r="G27" i="9" s="1"/>
  <c r="F40" i="9"/>
  <c r="F56" i="9"/>
  <c r="F72" i="9"/>
  <c r="F88" i="9"/>
  <c r="F104" i="9"/>
  <c r="F120" i="9"/>
  <c r="F136" i="9"/>
  <c r="F200" i="9"/>
  <c r="F216" i="9"/>
  <c r="F73" i="9"/>
  <c r="F213" i="9"/>
  <c r="H27" i="9"/>
  <c r="D28" i="9" s="1"/>
  <c r="H46" i="8"/>
  <c r="D47" i="8" s="1"/>
  <c r="E47" i="8" s="1"/>
  <c r="G46" i="8"/>
  <c r="K46" i="8" s="1"/>
  <c r="E68" i="7"/>
  <c r="G68" i="7" s="1"/>
  <c r="H68" i="7" s="1"/>
  <c r="D69" i="7" s="1"/>
  <c r="F46" i="6"/>
  <c r="G46" i="6" s="1"/>
  <c r="H46" i="6" s="1"/>
  <c r="D47" i="6" s="1"/>
  <c r="F46" i="10" l="1"/>
  <c r="K46" i="10" s="1"/>
  <c r="E28" i="9"/>
  <c r="G28" i="9" s="1"/>
  <c r="H47" i="8"/>
  <c r="D48" i="8" s="1"/>
  <c r="E48" i="8" s="1"/>
  <c r="G47" i="8"/>
  <c r="K47" i="8" s="1"/>
  <c r="E69" i="7"/>
  <c r="G69" i="7" s="1"/>
  <c r="H69" i="7" s="1"/>
  <c r="D70" i="7" s="1"/>
  <c r="F47" i="6"/>
  <c r="G47" i="6" s="1"/>
  <c r="H47" i="6" s="1"/>
  <c r="D48" i="6" s="1"/>
  <c r="G46" i="10" l="1"/>
  <c r="H46" i="10" s="1"/>
  <c r="D47" i="10" s="1"/>
  <c r="E47" i="10" s="1"/>
  <c r="H48" i="8"/>
  <c r="D49" i="8" s="1"/>
  <c r="E49" i="8" s="1"/>
  <c r="G48" i="8"/>
  <c r="K48" i="8" s="1"/>
  <c r="E70" i="7"/>
  <c r="G70" i="7" s="1"/>
  <c r="H70" i="7" s="1"/>
  <c r="D71" i="7" s="1"/>
  <c r="F48" i="6"/>
  <c r="G48" i="6" s="1"/>
  <c r="H48" i="6" s="1"/>
  <c r="D49" i="6" s="1"/>
  <c r="F47" i="10" l="1"/>
  <c r="K47" i="10" s="1"/>
  <c r="H49" i="8"/>
  <c r="D50" i="8" s="1"/>
  <c r="E50" i="8" s="1"/>
  <c r="G49" i="8"/>
  <c r="K49" i="8" s="1"/>
  <c r="E71" i="7"/>
  <c r="G71" i="7" s="1"/>
  <c r="H71" i="7" s="1"/>
  <c r="D72" i="7" s="1"/>
  <c r="F49" i="6"/>
  <c r="G49" i="6" s="1"/>
  <c r="H49" i="6"/>
  <c r="D50" i="6" s="1"/>
  <c r="G47" i="10" l="1"/>
  <c r="H47" i="10" s="1"/>
  <c r="D48" i="10" s="1"/>
  <c r="E48" i="10" s="1"/>
  <c r="H28" i="9"/>
  <c r="D29" i="9" s="1"/>
  <c r="H50" i="8"/>
  <c r="D51" i="8" s="1"/>
  <c r="E51" i="8" s="1"/>
  <c r="G50" i="8"/>
  <c r="K50" i="8" s="1"/>
  <c r="E72" i="7"/>
  <c r="G72" i="7" s="1"/>
  <c r="H72" i="7" s="1"/>
  <c r="D73" i="7" s="1"/>
  <c r="F50" i="6"/>
  <c r="G50" i="6" s="1"/>
  <c r="H50" i="6"/>
  <c r="D51" i="6" s="1"/>
  <c r="F48" i="10" l="1"/>
  <c r="K48" i="10" s="1"/>
  <c r="E29" i="9"/>
  <c r="G29" i="9" s="1"/>
  <c r="H51" i="8"/>
  <c r="D52" i="8" s="1"/>
  <c r="E52" i="8" s="1"/>
  <c r="G51" i="8"/>
  <c r="K51" i="8" s="1"/>
  <c r="H73" i="7"/>
  <c r="D74" i="7" s="1"/>
  <c r="E73" i="7"/>
  <c r="G73" i="7" s="1"/>
  <c r="H51" i="6"/>
  <c r="D52" i="6" s="1"/>
  <c r="F51" i="6"/>
  <c r="G51" i="6" s="1"/>
  <c r="G48" i="10" l="1"/>
  <c r="H48" i="10" s="1"/>
  <c r="D49" i="10" s="1"/>
  <c r="E49" i="10" s="1"/>
  <c r="H52" i="8"/>
  <c r="D53" i="8" s="1"/>
  <c r="E53" i="8" s="1"/>
  <c r="G52" i="8"/>
  <c r="K52" i="8" s="1"/>
  <c r="E74" i="7"/>
  <c r="G74" i="7" s="1"/>
  <c r="H74" i="7" s="1"/>
  <c r="D75" i="7" s="1"/>
  <c r="H52" i="6"/>
  <c r="D53" i="6" s="1"/>
  <c r="F52" i="6"/>
  <c r="G52" i="6" s="1"/>
  <c r="F49" i="10" l="1"/>
  <c r="K49" i="10" s="1"/>
  <c r="H53" i="8"/>
  <c r="D54" i="8" s="1"/>
  <c r="E54" i="8" s="1"/>
  <c r="G53" i="8"/>
  <c r="K53" i="8" s="1"/>
  <c r="E75" i="7"/>
  <c r="G75" i="7" s="1"/>
  <c r="H75" i="7" s="1"/>
  <c r="D76" i="7" s="1"/>
  <c r="F53" i="6"/>
  <c r="G53" i="6" s="1"/>
  <c r="H53" i="6"/>
  <c r="D54" i="6" s="1"/>
  <c r="G49" i="10" l="1"/>
  <c r="H49" i="10" s="1"/>
  <c r="D50" i="10" s="1"/>
  <c r="E50" i="10" s="1"/>
  <c r="H29" i="9"/>
  <c r="D30" i="9" s="1"/>
  <c r="H54" i="8"/>
  <c r="D55" i="8" s="1"/>
  <c r="E55" i="8" s="1"/>
  <c r="G54" i="8"/>
  <c r="K54" i="8" s="1"/>
  <c r="E76" i="7"/>
  <c r="G76" i="7" s="1"/>
  <c r="H76" i="7" s="1"/>
  <c r="D77" i="7" s="1"/>
  <c r="F54" i="6"/>
  <c r="G54" i="6" s="1"/>
  <c r="H54" i="6" s="1"/>
  <c r="D55" i="6" s="1"/>
  <c r="F50" i="10" l="1"/>
  <c r="K50" i="10" s="1"/>
  <c r="E30" i="9"/>
  <c r="G30" i="9" s="1"/>
  <c r="H55" i="8"/>
  <c r="D56" i="8" s="1"/>
  <c r="E56" i="8" s="1"/>
  <c r="G55" i="8"/>
  <c r="K55" i="8" s="1"/>
  <c r="E77" i="7"/>
  <c r="G77" i="7" s="1"/>
  <c r="H77" i="7" s="1"/>
  <c r="D78" i="7" s="1"/>
  <c r="F55" i="6"/>
  <c r="G55" i="6" s="1"/>
  <c r="H55" i="6" s="1"/>
  <c r="D56" i="6" s="1"/>
  <c r="G50" i="10" l="1"/>
  <c r="H50" i="10" s="1"/>
  <c r="D51" i="10" s="1"/>
  <c r="E51" i="10" s="1"/>
  <c r="H56" i="8"/>
  <c r="D57" i="8" s="1"/>
  <c r="E57" i="8" s="1"/>
  <c r="G56" i="8"/>
  <c r="K56" i="8" s="1"/>
  <c r="E78" i="7"/>
  <c r="G78" i="7" s="1"/>
  <c r="H78" i="7" s="1"/>
  <c r="D79" i="7" s="1"/>
  <c r="H56" i="6"/>
  <c r="D57" i="6" s="1"/>
  <c r="F56" i="6"/>
  <c r="G56" i="6" s="1"/>
  <c r="F51" i="10" l="1"/>
  <c r="K51" i="10" s="1"/>
  <c r="H57" i="8"/>
  <c r="D58" i="8" s="1"/>
  <c r="E58" i="8" s="1"/>
  <c r="G57" i="8"/>
  <c r="K57" i="8" s="1"/>
  <c r="E79" i="7"/>
  <c r="G79" i="7" s="1"/>
  <c r="H79" i="7" s="1"/>
  <c r="D80" i="7" s="1"/>
  <c r="F57" i="6"/>
  <c r="G57" i="6" s="1"/>
  <c r="H57" i="6" s="1"/>
  <c r="D58" i="6" s="1"/>
  <c r="G51" i="10" l="1"/>
  <c r="H51" i="10" s="1"/>
  <c r="D52" i="10" s="1"/>
  <c r="E52" i="10" s="1"/>
  <c r="H30" i="9"/>
  <c r="D31" i="9" s="1"/>
  <c r="H58" i="8"/>
  <c r="D59" i="8" s="1"/>
  <c r="E59" i="8" s="1"/>
  <c r="G58" i="8"/>
  <c r="K58" i="8" s="1"/>
  <c r="E80" i="7"/>
  <c r="G80" i="7" s="1"/>
  <c r="H80" i="7" s="1"/>
  <c r="D81" i="7" s="1"/>
  <c r="F58" i="6"/>
  <c r="G58" i="6" s="1"/>
  <c r="H58" i="6" s="1"/>
  <c r="D59" i="6" s="1"/>
  <c r="F52" i="10" l="1"/>
  <c r="K52" i="10" s="1"/>
  <c r="E31" i="9"/>
  <c r="G31" i="9" s="1"/>
  <c r="H59" i="8"/>
  <c r="D60" i="8" s="1"/>
  <c r="E60" i="8" s="1"/>
  <c r="G59" i="8"/>
  <c r="K59" i="8" s="1"/>
  <c r="E81" i="7"/>
  <c r="G81" i="7" s="1"/>
  <c r="H81" i="7" s="1"/>
  <c r="D82" i="7" s="1"/>
  <c r="H59" i="6"/>
  <c r="D60" i="6" s="1"/>
  <c r="F59" i="6"/>
  <c r="G59" i="6" s="1"/>
  <c r="G52" i="10" l="1"/>
  <c r="H52" i="10" s="1"/>
  <c r="D53" i="10" s="1"/>
  <c r="E53" i="10" s="1"/>
  <c r="H60" i="8"/>
  <c r="D61" i="8" s="1"/>
  <c r="E61" i="8" s="1"/>
  <c r="G60" i="8"/>
  <c r="K60" i="8" s="1"/>
  <c r="E82" i="7"/>
  <c r="G82" i="7" s="1"/>
  <c r="H82" i="7" s="1"/>
  <c r="D83" i="7" s="1"/>
  <c r="F60" i="6"/>
  <c r="G60" i="6" s="1"/>
  <c r="H60" i="6" s="1"/>
  <c r="D61" i="6" s="1"/>
  <c r="F53" i="10" l="1"/>
  <c r="K53" i="10" s="1"/>
  <c r="H31" i="9"/>
  <c r="D32" i="9" s="1"/>
  <c r="H61" i="8"/>
  <c r="D62" i="8" s="1"/>
  <c r="E62" i="8" s="1"/>
  <c r="G61" i="8"/>
  <c r="K61" i="8" s="1"/>
  <c r="E83" i="7"/>
  <c r="G83" i="7" s="1"/>
  <c r="H83" i="7" s="1"/>
  <c r="D84" i="7" s="1"/>
  <c r="F61" i="6"/>
  <c r="G61" i="6" s="1"/>
  <c r="H61" i="6" s="1"/>
  <c r="G53" i="10" l="1"/>
  <c r="H53" i="10" s="1"/>
  <c r="D54" i="10" s="1"/>
  <c r="E32" i="9"/>
  <c r="G32" i="9" s="1"/>
  <c r="H62" i="8"/>
  <c r="D63" i="8" s="1"/>
  <c r="E63" i="8" s="1"/>
  <c r="G62" i="8"/>
  <c r="K62" i="8" s="1"/>
  <c r="H84" i="7"/>
  <c r="D85" i="7" s="1"/>
  <c r="E84" i="7"/>
  <c r="G84" i="7" s="1"/>
  <c r="E54" i="10" l="1"/>
  <c r="H63" i="8"/>
  <c r="D64" i="8" s="1"/>
  <c r="E64" i="8" s="1"/>
  <c r="G63" i="8"/>
  <c r="K63" i="8" s="1"/>
  <c r="E85" i="7"/>
  <c r="G85" i="7" s="1"/>
  <c r="H85" i="7" s="1"/>
  <c r="D86" i="7" s="1"/>
  <c r="G54" i="10" l="1"/>
  <c r="H54" i="10" s="1"/>
  <c r="D55" i="10" s="1"/>
  <c r="F54" i="10"/>
  <c r="K54" i="10" s="1"/>
  <c r="H64" i="8"/>
  <c r="D65" i="8" s="1"/>
  <c r="E65" i="8" s="1"/>
  <c r="G64" i="8"/>
  <c r="K64" i="8" s="1"/>
  <c r="H86" i="7"/>
  <c r="D87" i="7" s="1"/>
  <c r="E86" i="7"/>
  <c r="G86" i="7" s="1"/>
  <c r="E55" i="10" l="1"/>
  <c r="H32" i="9"/>
  <c r="D33" i="9" s="1"/>
  <c r="H65" i="8"/>
  <c r="D66" i="8" s="1"/>
  <c r="E66" i="8" s="1"/>
  <c r="G65" i="8"/>
  <c r="K65" i="8" s="1"/>
  <c r="E87" i="7"/>
  <c r="G87" i="7" s="1"/>
  <c r="H87" i="7" s="1"/>
  <c r="D88" i="7" s="1"/>
  <c r="F55" i="10" l="1"/>
  <c r="K55" i="10" s="1"/>
  <c r="E33" i="9"/>
  <c r="G33" i="9" s="1"/>
  <c r="H66" i="8"/>
  <c r="D67" i="8" s="1"/>
  <c r="E67" i="8" s="1"/>
  <c r="G66" i="8"/>
  <c r="K66" i="8" s="1"/>
  <c r="E88" i="7"/>
  <c r="G88" i="7" s="1"/>
  <c r="H88" i="7" s="1"/>
  <c r="D89" i="7" s="1"/>
  <c r="G55" i="10" l="1"/>
  <c r="H55" i="10" s="1"/>
  <c r="D56" i="10" s="1"/>
  <c r="E56" i="10" s="1"/>
  <c r="H67" i="8"/>
  <c r="D68" i="8" s="1"/>
  <c r="E68" i="8" s="1"/>
  <c r="G67" i="8"/>
  <c r="K67" i="8" s="1"/>
  <c r="E89" i="7"/>
  <c r="G89" i="7" s="1"/>
  <c r="H89" i="7" s="1"/>
  <c r="D90" i="7" s="1"/>
  <c r="F56" i="10" l="1"/>
  <c r="K56" i="10" s="1"/>
  <c r="H68" i="8"/>
  <c r="D69" i="8" s="1"/>
  <c r="E69" i="8" s="1"/>
  <c r="G68" i="8"/>
  <c r="K68" i="8" s="1"/>
  <c r="E90" i="7"/>
  <c r="G90" i="7" s="1"/>
  <c r="H90" i="7" s="1"/>
  <c r="D91" i="7" s="1"/>
  <c r="G56" i="10" l="1"/>
  <c r="H56" i="10" s="1"/>
  <c r="D57" i="10" s="1"/>
  <c r="E57" i="10" s="1"/>
  <c r="H33" i="9"/>
  <c r="D34" i="9" s="1"/>
  <c r="H69" i="8"/>
  <c r="D70" i="8" s="1"/>
  <c r="E70" i="8" s="1"/>
  <c r="G69" i="8"/>
  <c r="K69" i="8" s="1"/>
  <c r="E91" i="7"/>
  <c r="G91" i="7" s="1"/>
  <c r="H91" i="7" s="1"/>
  <c r="D92" i="7" s="1"/>
  <c r="F57" i="10" l="1"/>
  <c r="K57" i="10" s="1"/>
  <c r="E34" i="9"/>
  <c r="G34" i="9" s="1"/>
  <c r="H70" i="8"/>
  <c r="D71" i="8" s="1"/>
  <c r="E71" i="8" s="1"/>
  <c r="G70" i="8"/>
  <c r="K70" i="8" s="1"/>
  <c r="E92" i="7"/>
  <c r="G92" i="7" s="1"/>
  <c r="H92" i="7" s="1"/>
  <c r="D93" i="7" s="1"/>
  <c r="G57" i="10" l="1"/>
  <c r="H57" i="10" s="1"/>
  <c r="D58" i="10" s="1"/>
  <c r="E58" i="10" s="1"/>
  <c r="H71" i="8"/>
  <c r="D72" i="8" s="1"/>
  <c r="E72" i="8" s="1"/>
  <c r="G71" i="8"/>
  <c r="K71" i="8" s="1"/>
  <c r="E93" i="7"/>
  <c r="G93" i="7" s="1"/>
  <c r="H93" i="7" s="1"/>
  <c r="D94" i="7" s="1"/>
  <c r="G58" i="10" l="1"/>
  <c r="H58" i="10" s="1"/>
  <c r="D59" i="10" s="1"/>
  <c r="E59" i="10" s="1"/>
  <c r="F58" i="10"/>
  <c r="K58" i="10" s="1"/>
  <c r="H72" i="8"/>
  <c r="D73" i="8" s="1"/>
  <c r="E73" i="8" s="1"/>
  <c r="G72" i="8"/>
  <c r="K72" i="8" s="1"/>
  <c r="E94" i="7"/>
  <c r="G94" i="7" s="1"/>
  <c r="H94" i="7" s="1"/>
  <c r="D95" i="7" s="1"/>
  <c r="F59" i="10" l="1"/>
  <c r="K59" i="10" s="1"/>
  <c r="H34" i="9"/>
  <c r="D35" i="9" s="1"/>
  <c r="H73" i="8"/>
  <c r="D74" i="8" s="1"/>
  <c r="E74" i="8" s="1"/>
  <c r="G73" i="8"/>
  <c r="K73" i="8" s="1"/>
  <c r="E95" i="7"/>
  <c r="G95" i="7" s="1"/>
  <c r="H95" i="7" s="1"/>
  <c r="D96" i="7" s="1"/>
  <c r="G59" i="10" l="1"/>
  <c r="H59" i="10" s="1"/>
  <c r="D60" i="10" s="1"/>
  <c r="E60" i="10" s="1"/>
  <c r="E35" i="9"/>
  <c r="G35" i="9" s="1"/>
  <c r="H74" i="8"/>
  <c r="D75" i="8" s="1"/>
  <c r="E75" i="8" s="1"/>
  <c r="G74" i="8"/>
  <c r="K74" i="8" s="1"/>
  <c r="E96" i="7"/>
  <c r="G96" i="7" s="1"/>
  <c r="H96" i="7" s="1"/>
  <c r="D97" i="7" s="1"/>
  <c r="F60" i="10" l="1"/>
  <c r="K60" i="10" s="1"/>
  <c r="H75" i="8"/>
  <c r="D76" i="8" s="1"/>
  <c r="E76" i="8" s="1"/>
  <c r="G75" i="8"/>
  <c r="K75" i="8" s="1"/>
  <c r="E97" i="7"/>
  <c r="G97" i="7" s="1"/>
  <c r="H97" i="7" s="1"/>
  <c r="D98" i="7" s="1"/>
  <c r="G60" i="10" l="1"/>
  <c r="H60" i="10" s="1"/>
  <c r="D61" i="10" s="1"/>
  <c r="E61" i="10" s="1"/>
  <c r="H76" i="8"/>
  <c r="D77" i="8" s="1"/>
  <c r="E77" i="8" s="1"/>
  <c r="G76" i="8"/>
  <c r="K76" i="8" s="1"/>
  <c r="E98" i="7"/>
  <c r="G98" i="7" s="1"/>
  <c r="H98" i="7"/>
  <c r="D99" i="7" s="1"/>
  <c r="G61" i="10" l="1"/>
  <c r="H61" i="10" s="1"/>
  <c r="D62" i="10" s="1"/>
  <c r="E62" i="10" s="1"/>
  <c r="F61" i="10"/>
  <c r="K61" i="10" s="1"/>
  <c r="H35" i="9"/>
  <c r="D36" i="9" s="1"/>
  <c r="H77" i="8"/>
  <c r="D78" i="8" s="1"/>
  <c r="E78" i="8" s="1"/>
  <c r="G77" i="8"/>
  <c r="K77" i="8" s="1"/>
  <c r="E99" i="7"/>
  <c r="G99" i="7" s="1"/>
  <c r="H99" i="7" s="1"/>
  <c r="D100" i="7" s="1"/>
  <c r="F62" i="10" l="1"/>
  <c r="K62" i="10" s="1"/>
  <c r="E36" i="9"/>
  <c r="G36" i="9" s="1"/>
  <c r="H78" i="8"/>
  <c r="D79" i="8" s="1"/>
  <c r="E79" i="8" s="1"/>
  <c r="G78" i="8"/>
  <c r="K78" i="8" s="1"/>
  <c r="E100" i="7"/>
  <c r="G100" i="7" s="1"/>
  <c r="H100" i="7" s="1"/>
  <c r="D101" i="7" s="1"/>
  <c r="G62" i="10" l="1"/>
  <c r="H62" i="10" s="1"/>
  <c r="D63" i="10" s="1"/>
  <c r="E63" i="10" s="1"/>
  <c r="H79" i="8"/>
  <c r="D80" i="8" s="1"/>
  <c r="E80" i="8" s="1"/>
  <c r="G79" i="8"/>
  <c r="K79" i="8" s="1"/>
  <c r="E101" i="7"/>
  <c r="G101" i="7" s="1"/>
  <c r="H101" i="7" s="1"/>
  <c r="D102" i="7" s="1"/>
  <c r="F63" i="10" l="1"/>
  <c r="K63" i="10" s="1"/>
  <c r="H80" i="8"/>
  <c r="D81" i="8" s="1"/>
  <c r="E81" i="8" s="1"/>
  <c r="G80" i="8"/>
  <c r="K80" i="8" s="1"/>
  <c r="E102" i="7"/>
  <c r="G102" i="7" s="1"/>
  <c r="H102" i="7" s="1"/>
  <c r="D103" i="7" s="1"/>
  <c r="G63" i="10" l="1"/>
  <c r="H63" i="10" s="1"/>
  <c r="D64" i="10" s="1"/>
  <c r="E64" i="10" s="1"/>
  <c r="H36" i="9"/>
  <c r="D37" i="9" s="1"/>
  <c r="H81" i="8"/>
  <c r="D82" i="8" s="1"/>
  <c r="E82" i="8" s="1"/>
  <c r="G81" i="8"/>
  <c r="K81" i="8" s="1"/>
  <c r="E103" i="7"/>
  <c r="G103" i="7" s="1"/>
  <c r="H103" i="7" s="1"/>
  <c r="D104" i="7" s="1"/>
  <c r="F64" i="10" l="1"/>
  <c r="K64" i="10" s="1"/>
  <c r="E37" i="9"/>
  <c r="G37" i="9" s="1"/>
  <c r="H82" i="8"/>
  <c r="D83" i="8" s="1"/>
  <c r="E83" i="8" s="1"/>
  <c r="G82" i="8"/>
  <c r="K82" i="8" s="1"/>
  <c r="E104" i="7"/>
  <c r="G104" i="7" s="1"/>
  <c r="H104" i="7" s="1"/>
  <c r="D105" i="7" s="1"/>
  <c r="G64" i="10" l="1"/>
  <c r="H64" i="10" s="1"/>
  <c r="D65" i="10" s="1"/>
  <c r="E65" i="10" s="1"/>
  <c r="H83" i="8"/>
  <c r="D84" i="8" s="1"/>
  <c r="E84" i="8" s="1"/>
  <c r="G83" i="8"/>
  <c r="K83" i="8" s="1"/>
  <c r="E105" i="7"/>
  <c r="G105" i="7" s="1"/>
  <c r="H105" i="7" s="1"/>
  <c r="D106" i="7" s="1"/>
  <c r="G65" i="10" l="1"/>
  <c r="H65" i="10" s="1"/>
  <c r="D66" i="10" s="1"/>
  <c r="E66" i="10" s="1"/>
  <c r="F65" i="10"/>
  <c r="K65" i="10" s="1"/>
  <c r="H84" i="8"/>
  <c r="D85" i="8" s="1"/>
  <c r="E85" i="8" s="1"/>
  <c r="G84" i="8"/>
  <c r="K84" i="8" s="1"/>
  <c r="E106" i="7"/>
  <c r="G106" i="7" s="1"/>
  <c r="H106" i="7" s="1"/>
  <c r="D107" i="7" s="1"/>
  <c r="F66" i="10" l="1"/>
  <c r="K66" i="10" s="1"/>
  <c r="H37" i="9"/>
  <c r="D38" i="9" s="1"/>
  <c r="H85" i="8"/>
  <c r="D86" i="8" s="1"/>
  <c r="E86" i="8" s="1"/>
  <c r="G85" i="8"/>
  <c r="K85" i="8" s="1"/>
  <c r="E107" i="7"/>
  <c r="G107" i="7" s="1"/>
  <c r="H107" i="7" s="1"/>
  <c r="D108" i="7" s="1"/>
  <c r="G66" i="10" l="1"/>
  <c r="H66" i="10" s="1"/>
  <c r="D67" i="10" s="1"/>
  <c r="E67" i="10" s="1"/>
  <c r="E38" i="9"/>
  <c r="G38" i="9" s="1"/>
  <c r="H86" i="8"/>
  <c r="D87" i="8" s="1"/>
  <c r="E87" i="8" s="1"/>
  <c r="G86" i="8"/>
  <c r="K86" i="8" s="1"/>
  <c r="E108" i="7"/>
  <c r="G108" i="7" s="1"/>
  <c r="H108" i="7" s="1"/>
  <c r="D109" i="7" s="1"/>
  <c r="F67" i="10" l="1"/>
  <c r="K67" i="10" s="1"/>
  <c r="H87" i="8"/>
  <c r="D88" i="8" s="1"/>
  <c r="E88" i="8" s="1"/>
  <c r="G87" i="8"/>
  <c r="K87" i="8" s="1"/>
  <c r="E109" i="7"/>
  <c r="G109" i="7" s="1"/>
  <c r="H109" i="7" s="1"/>
  <c r="D110" i="7" s="1"/>
  <c r="G67" i="10" l="1"/>
  <c r="H67" i="10" s="1"/>
  <c r="D68" i="10" s="1"/>
  <c r="E68" i="10" s="1"/>
  <c r="H88" i="8"/>
  <c r="D89" i="8" s="1"/>
  <c r="E89" i="8" s="1"/>
  <c r="G88" i="8"/>
  <c r="K88" i="8" s="1"/>
  <c r="E110" i="7"/>
  <c r="G110" i="7" s="1"/>
  <c r="H110" i="7" s="1"/>
  <c r="D111" i="7" s="1"/>
  <c r="F68" i="10" l="1"/>
  <c r="K68" i="10" s="1"/>
  <c r="H38" i="9"/>
  <c r="D39" i="9" s="1"/>
  <c r="H89" i="8"/>
  <c r="D90" i="8" s="1"/>
  <c r="E90" i="8" s="1"/>
  <c r="G89" i="8"/>
  <c r="K89" i="8" s="1"/>
  <c r="H111" i="7"/>
  <c r="D112" i="7" s="1"/>
  <c r="E111" i="7"/>
  <c r="G111" i="7" s="1"/>
  <c r="G68" i="10" l="1"/>
  <c r="H68" i="10" s="1"/>
  <c r="D69" i="10" s="1"/>
  <c r="E69" i="10" s="1"/>
  <c r="E39" i="9"/>
  <c r="G39" i="9" s="1"/>
  <c r="H90" i="8"/>
  <c r="D91" i="8" s="1"/>
  <c r="E91" i="8" s="1"/>
  <c r="G90" i="8"/>
  <c r="K90" i="8" s="1"/>
  <c r="H112" i="7"/>
  <c r="D113" i="7" s="1"/>
  <c r="E112" i="7"/>
  <c r="G112" i="7" s="1"/>
  <c r="F69" i="10" l="1"/>
  <c r="K69" i="10" s="1"/>
  <c r="H91" i="8"/>
  <c r="D92" i="8" s="1"/>
  <c r="E92" i="8" s="1"/>
  <c r="G91" i="8"/>
  <c r="K91" i="8" s="1"/>
  <c r="E113" i="7"/>
  <c r="G113" i="7" s="1"/>
  <c r="H113" i="7" s="1"/>
  <c r="D114" i="7" s="1"/>
  <c r="G69" i="10" l="1"/>
  <c r="H69" i="10" s="1"/>
  <c r="D70" i="10" s="1"/>
  <c r="E70" i="10" s="1"/>
  <c r="H39" i="9"/>
  <c r="D40" i="9" s="1"/>
  <c r="H92" i="8"/>
  <c r="D93" i="8" s="1"/>
  <c r="E93" i="8" s="1"/>
  <c r="G92" i="8"/>
  <c r="K92" i="8" s="1"/>
  <c r="E114" i="7"/>
  <c r="G114" i="7" s="1"/>
  <c r="H114" i="7" s="1"/>
  <c r="D115" i="7" s="1"/>
  <c r="F70" i="10" l="1"/>
  <c r="K70" i="10" s="1"/>
  <c r="E40" i="9"/>
  <c r="G40" i="9" s="1"/>
  <c r="H93" i="8"/>
  <c r="D94" i="8" s="1"/>
  <c r="E94" i="8" s="1"/>
  <c r="G93" i="8"/>
  <c r="K93" i="8" s="1"/>
  <c r="E115" i="7"/>
  <c r="G115" i="7" s="1"/>
  <c r="H115" i="7" s="1"/>
  <c r="D116" i="7" s="1"/>
  <c r="G70" i="10" l="1"/>
  <c r="H70" i="10" s="1"/>
  <c r="D71" i="10" s="1"/>
  <c r="E71" i="10" s="1"/>
  <c r="H94" i="8"/>
  <c r="D95" i="8" s="1"/>
  <c r="E95" i="8" s="1"/>
  <c r="G94" i="8"/>
  <c r="K94" i="8" s="1"/>
  <c r="H116" i="7"/>
  <c r="D117" i="7" s="1"/>
  <c r="E116" i="7"/>
  <c r="G116" i="7" s="1"/>
  <c r="F71" i="10" l="1"/>
  <c r="K71" i="10" s="1"/>
  <c r="H95" i="8"/>
  <c r="D96" i="8" s="1"/>
  <c r="E96" i="8" s="1"/>
  <c r="G95" i="8"/>
  <c r="K95" i="8" s="1"/>
  <c r="E117" i="7"/>
  <c r="G117" i="7" s="1"/>
  <c r="H117" i="7" s="1"/>
  <c r="D118" i="7" s="1"/>
  <c r="G71" i="10" l="1"/>
  <c r="H71" i="10" s="1"/>
  <c r="D72" i="10" s="1"/>
  <c r="E72" i="10" s="1"/>
  <c r="H40" i="9"/>
  <c r="D41" i="9" s="1"/>
  <c r="H96" i="8"/>
  <c r="D97" i="8" s="1"/>
  <c r="E97" i="8" s="1"/>
  <c r="G96" i="8"/>
  <c r="K96" i="8" s="1"/>
  <c r="E118" i="7"/>
  <c r="G118" i="7" s="1"/>
  <c r="H118" i="7" s="1"/>
  <c r="D119" i="7" s="1"/>
  <c r="F72" i="10" l="1"/>
  <c r="K72" i="10" s="1"/>
  <c r="E41" i="9"/>
  <c r="G41" i="9" s="1"/>
  <c r="H97" i="8"/>
  <c r="D98" i="8" s="1"/>
  <c r="E98" i="8" s="1"/>
  <c r="G97" i="8"/>
  <c r="K97" i="8" s="1"/>
  <c r="E119" i="7"/>
  <c r="G119" i="7" s="1"/>
  <c r="H119" i="7" s="1"/>
  <c r="D120" i="7" s="1"/>
  <c r="G72" i="10" l="1"/>
  <c r="H72" i="10" s="1"/>
  <c r="D73" i="10" s="1"/>
  <c r="E73" i="10" s="1"/>
  <c r="H98" i="8"/>
  <c r="D99" i="8" s="1"/>
  <c r="E99" i="8" s="1"/>
  <c r="G98" i="8"/>
  <c r="K98" i="8" s="1"/>
  <c r="E120" i="7"/>
  <c r="G120" i="7" s="1"/>
  <c r="H120" i="7" s="1"/>
  <c r="D121" i="7" s="1"/>
  <c r="F73" i="10" l="1"/>
  <c r="K73" i="10" s="1"/>
  <c r="H99" i="8"/>
  <c r="D100" i="8" s="1"/>
  <c r="E100" i="8" s="1"/>
  <c r="G99" i="8"/>
  <c r="K99" i="8" s="1"/>
  <c r="E121" i="7"/>
  <c r="G121" i="7" s="1"/>
  <c r="H121" i="7" s="1"/>
  <c r="D122" i="7" s="1"/>
  <c r="G73" i="10" l="1"/>
  <c r="H73" i="10" s="1"/>
  <c r="D74" i="10" s="1"/>
  <c r="H41" i="9"/>
  <c r="D42" i="9" s="1"/>
  <c r="H100" i="8"/>
  <c r="D101" i="8" s="1"/>
  <c r="E101" i="8" s="1"/>
  <c r="G100" i="8"/>
  <c r="K100" i="8" s="1"/>
  <c r="E122" i="7"/>
  <c r="G122" i="7" s="1"/>
  <c r="H122" i="7" s="1"/>
  <c r="D123" i="7" s="1"/>
  <c r="E74" i="10" l="1"/>
  <c r="E42" i="9"/>
  <c r="G42" i="9" s="1"/>
  <c r="H101" i="8"/>
  <c r="D102" i="8" s="1"/>
  <c r="E102" i="8" s="1"/>
  <c r="G101" i="8"/>
  <c r="K101" i="8" s="1"/>
  <c r="E123" i="7"/>
  <c r="G123" i="7" s="1"/>
  <c r="H123" i="7" s="1"/>
  <c r="D124" i="7" s="1"/>
  <c r="F74" i="10" l="1"/>
  <c r="K74" i="10" s="1"/>
  <c r="H102" i="8"/>
  <c r="D103" i="8" s="1"/>
  <c r="E103" i="8" s="1"/>
  <c r="G102" i="8"/>
  <c r="K102" i="8" s="1"/>
  <c r="E124" i="7"/>
  <c r="G124" i="7" s="1"/>
  <c r="H124" i="7" s="1"/>
  <c r="D125" i="7" s="1"/>
  <c r="G74" i="10" l="1"/>
  <c r="H74" i="10" s="1"/>
  <c r="D75" i="10" s="1"/>
  <c r="E75" i="10" s="1"/>
  <c r="H103" i="8"/>
  <c r="D104" i="8" s="1"/>
  <c r="E104" i="8" s="1"/>
  <c r="G103" i="8"/>
  <c r="K103" i="8" s="1"/>
  <c r="E125" i="7"/>
  <c r="G125" i="7" s="1"/>
  <c r="H125" i="7" s="1"/>
  <c r="D126" i="7" s="1"/>
  <c r="F75" i="10" l="1"/>
  <c r="K75" i="10" s="1"/>
  <c r="H42" i="9"/>
  <c r="D43" i="9" s="1"/>
  <c r="H104" i="8"/>
  <c r="D105" i="8" s="1"/>
  <c r="E105" i="8" s="1"/>
  <c r="G104" i="8"/>
  <c r="K104" i="8" s="1"/>
  <c r="E126" i="7"/>
  <c r="G126" i="7" s="1"/>
  <c r="H126" i="7" s="1"/>
  <c r="D127" i="7" s="1"/>
  <c r="G75" i="10" l="1"/>
  <c r="H75" i="10" s="1"/>
  <c r="D76" i="10" s="1"/>
  <c r="E76" i="10" s="1"/>
  <c r="E43" i="9"/>
  <c r="G43" i="9" s="1"/>
  <c r="H105" i="8"/>
  <c r="D106" i="8" s="1"/>
  <c r="E106" i="8" s="1"/>
  <c r="G105" i="8"/>
  <c r="K105" i="8" s="1"/>
  <c r="E127" i="7"/>
  <c r="G127" i="7" s="1"/>
  <c r="H127" i="7" s="1"/>
  <c r="D128" i="7" s="1"/>
  <c r="G76" i="10" l="1"/>
  <c r="H76" i="10" s="1"/>
  <c r="D77" i="10" s="1"/>
  <c r="F76" i="10"/>
  <c r="K76" i="10" s="1"/>
  <c r="H106" i="8"/>
  <c r="D107" i="8" s="1"/>
  <c r="E107" i="8" s="1"/>
  <c r="G106" i="8"/>
  <c r="K106" i="8" s="1"/>
  <c r="E128" i="7"/>
  <c r="G128" i="7" s="1"/>
  <c r="H128" i="7" s="1"/>
  <c r="D129" i="7" s="1"/>
  <c r="E77" i="10" l="1"/>
  <c r="H107" i="8"/>
  <c r="D108" i="8" s="1"/>
  <c r="E108" i="8" s="1"/>
  <c r="G107" i="8"/>
  <c r="K107" i="8" s="1"/>
  <c r="E129" i="7"/>
  <c r="G129" i="7" s="1"/>
  <c r="H129" i="7" s="1"/>
  <c r="D130" i="7" s="1"/>
  <c r="F77" i="10" l="1"/>
  <c r="K77" i="10" s="1"/>
  <c r="H43" i="9"/>
  <c r="D44" i="9" s="1"/>
  <c r="H108" i="8"/>
  <c r="D109" i="8" s="1"/>
  <c r="E109" i="8" s="1"/>
  <c r="G108" i="8"/>
  <c r="K108" i="8" s="1"/>
  <c r="E130" i="7"/>
  <c r="G130" i="7" s="1"/>
  <c r="H130" i="7" s="1"/>
  <c r="D131" i="7" s="1"/>
  <c r="G77" i="10" l="1"/>
  <c r="H77" i="10" s="1"/>
  <c r="D78" i="10" s="1"/>
  <c r="E78" i="10" s="1"/>
  <c r="E44" i="9"/>
  <c r="G44" i="9" s="1"/>
  <c r="H109" i="8"/>
  <c r="D110" i="8" s="1"/>
  <c r="E110" i="8" s="1"/>
  <c r="G109" i="8"/>
  <c r="K109" i="8" s="1"/>
  <c r="E131" i="7"/>
  <c r="G131" i="7" s="1"/>
  <c r="H131" i="7" s="1"/>
  <c r="D132" i="7" s="1"/>
  <c r="F78" i="10" l="1"/>
  <c r="K78" i="10" s="1"/>
  <c r="H110" i="8"/>
  <c r="D111" i="8" s="1"/>
  <c r="E111" i="8" s="1"/>
  <c r="G110" i="8"/>
  <c r="K110" i="8" s="1"/>
  <c r="E132" i="7"/>
  <c r="G132" i="7" s="1"/>
  <c r="H132" i="7" s="1"/>
  <c r="D133" i="7" s="1"/>
  <c r="G78" i="10" l="1"/>
  <c r="H78" i="10" s="1"/>
  <c r="D79" i="10" s="1"/>
  <c r="H111" i="8"/>
  <c r="D112" i="8" s="1"/>
  <c r="E112" i="8" s="1"/>
  <c r="G111" i="8"/>
  <c r="K111" i="8" s="1"/>
  <c r="H133" i="7"/>
  <c r="D134" i="7" s="1"/>
  <c r="E133" i="7"/>
  <c r="G133" i="7" s="1"/>
  <c r="E79" i="10" l="1"/>
  <c r="H44" i="9"/>
  <c r="D45" i="9" s="1"/>
  <c r="H112" i="8"/>
  <c r="D113" i="8" s="1"/>
  <c r="E113" i="8" s="1"/>
  <c r="G112" i="8"/>
  <c r="K112" i="8" s="1"/>
  <c r="E134" i="7"/>
  <c r="G134" i="7" s="1"/>
  <c r="H134" i="7" s="1"/>
  <c r="D135" i="7" s="1"/>
  <c r="F79" i="10" l="1"/>
  <c r="K79" i="10" s="1"/>
  <c r="E45" i="9"/>
  <c r="G45" i="9" s="1"/>
  <c r="H113" i="8"/>
  <c r="D114" i="8" s="1"/>
  <c r="E114" i="8" s="1"/>
  <c r="G113" i="8"/>
  <c r="K113" i="8" s="1"/>
  <c r="E135" i="7"/>
  <c r="G135" i="7" s="1"/>
  <c r="H135" i="7" s="1"/>
  <c r="D136" i="7" s="1"/>
  <c r="G79" i="10" l="1"/>
  <c r="H79" i="10" s="1"/>
  <c r="D80" i="10" s="1"/>
  <c r="E80" i="10" s="1"/>
  <c r="H114" i="8"/>
  <c r="D115" i="8" s="1"/>
  <c r="E115" i="8" s="1"/>
  <c r="G114" i="8"/>
  <c r="K114" i="8" s="1"/>
  <c r="E136" i="7"/>
  <c r="G136" i="7" s="1"/>
  <c r="H136" i="7" s="1"/>
  <c r="D137" i="7" s="1"/>
  <c r="F80" i="10" l="1"/>
  <c r="K80" i="10" s="1"/>
  <c r="H115" i="8"/>
  <c r="D116" i="8" s="1"/>
  <c r="E116" i="8" s="1"/>
  <c r="G115" i="8"/>
  <c r="K115" i="8" s="1"/>
  <c r="E137" i="7"/>
  <c r="G137" i="7" s="1"/>
  <c r="H137" i="7" s="1"/>
  <c r="D138" i="7" s="1"/>
  <c r="G80" i="10" l="1"/>
  <c r="H80" i="10" s="1"/>
  <c r="D81" i="10" s="1"/>
  <c r="E81" i="10" s="1"/>
  <c r="H45" i="9"/>
  <c r="D46" i="9" s="1"/>
  <c r="H116" i="8"/>
  <c r="D117" i="8" s="1"/>
  <c r="E117" i="8" s="1"/>
  <c r="G116" i="8"/>
  <c r="K116" i="8" s="1"/>
  <c r="E138" i="7"/>
  <c r="G138" i="7" s="1"/>
  <c r="H138" i="7" s="1"/>
  <c r="D139" i="7" s="1"/>
  <c r="F81" i="10" l="1"/>
  <c r="K81" i="10" s="1"/>
  <c r="E46" i="9"/>
  <c r="G46" i="9" s="1"/>
  <c r="H117" i="8"/>
  <c r="D118" i="8" s="1"/>
  <c r="E118" i="8" s="1"/>
  <c r="G117" i="8"/>
  <c r="K117" i="8" s="1"/>
  <c r="E139" i="7"/>
  <c r="G139" i="7" s="1"/>
  <c r="H139" i="7" s="1"/>
  <c r="D140" i="7" s="1"/>
  <c r="G81" i="10" l="1"/>
  <c r="H81" i="10" s="1"/>
  <c r="D82" i="10" s="1"/>
  <c r="E82" i="10" s="1"/>
  <c r="H118" i="8"/>
  <c r="D119" i="8" s="1"/>
  <c r="E119" i="8" s="1"/>
  <c r="G118" i="8"/>
  <c r="K118" i="8" s="1"/>
  <c r="E140" i="7"/>
  <c r="G140" i="7" s="1"/>
  <c r="H140" i="7" s="1"/>
  <c r="D141" i="7" s="1"/>
  <c r="G82" i="10" l="1"/>
  <c r="H82" i="10" s="1"/>
  <c r="D83" i="10" s="1"/>
  <c r="E83" i="10" s="1"/>
  <c r="F82" i="10"/>
  <c r="K82" i="10" s="1"/>
  <c r="H119" i="8"/>
  <c r="D120" i="8" s="1"/>
  <c r="E120" i="8" s="1"/>
  <c r="G120" i="8" s="1"/>
  <c r="K120" i="8" s="1"/>
  <c r="G119" i="8"/>
  <c r="K119" i="8" s="1"/>
  <c r="E141" i="7"/>
  <c r="G141" i="7" s="1"/>
  <c r="H141" i="7" s="1"/>
  <c r="D142" i="7" s="1"/>
  <c r="F83" i="10" l="1"/>
  <c r="K83" i="10" s="1"/>
  <c r="H46" i="9"/>
  <c r="D47" i="9" s="1"/>
  <c r="H120" i="8"/>
  <c r="D121" i="8" s="1"/>
  <c r="E121" i="8" s="1"/>
  <c r="E142" i="7"/>
  <c r="G142" i="7" s="1"/>
  <c r="H142" i="7" s="1"/>
  <c r="D143" i="7" s="1"/>
  <c r="G83" i="10" l="1"/>
  <c r="H83" i="10" s="1"/>
  <c r="D84" i="10" s="1"/>
  <c r="E84" i="10" s="1"/>
  <c r="E47" i="9"/>
  <c r="G47" i="9" s="1"/>
  <c r="H121" i="8"/>
  <c r="D122" i="8" s="1"/>
  <c r="E122" i="8" s="1"/>
  <c r="G121" i="8"/>
  <c r="K121" i="8" s="1"/>
  <c r="E143" i="7"/>
  <c r="G143" i="7" s="1"/>
  <c r="H143" i="7" s="1"/>
  <c r="D144" i="7" s="1"/>
  <c r="F84" i="10" l="1"/>
  <c r="K84" i="10" s="1"/>
  <c r="H122" i="8"/>
  <c r="D123" i="8" s="1"/>
  <c r="E123" i="8" s="1"/>
  <c r="G122" i="8"/>
  <c r="K122" i="8" s="1"/>
  <c r="E144" i="7"/>
  <c r="G144" i="7" s="1"/>
  <c r="H144" i="7" s="1"/>
  <c r="D145" i="7" s="1"/>
  <c r="G84" i="10" l="1"/>
  <c r="H84" i="10" s="1"/>
  <c r="D85" i="10" s="1"/>
  <c r="E85" i="10" s="1"/>
  <c r="H123" i="8"/>
  <c r="D124" i="8" s="1"/>
  <c r="E124" i="8" s="1"/>
  <c r="G123" i="8"/>
  <c r="K123" i="8" s="1"/>
  <c r="E145" i="7"/>
  <c r="G145" i="7" s="1"/>
  <c r="H145" i="7" s="1"/>
  <c r="D146" i="7" s="1"/>
  <c r="F85" i="10" l="1"/>
  <c r="K85" i="10" s="1"/>
  <c r="H47" i="9"/>
  <c r="D48" i="9" s="1"/>
  <c r="H124" i="8"/>
  <c r="D125" i="8" s="1"/>
  <c r="E125" i="8" s="1"/>
  <c r="G124" i="8"/>
  <c r="K124" i="8" s="1"/>
  <c r="E146" i="7"/>
  <c r="G146" i="7" s="1"/>
  <c r="H146" i="7" s="1"/>
  <c r="D147" i="7" s="1"/>
  <c r="G85" i="10" l="1"/>
  <c r="H85" i="10" s="1"/>
  <c r="D86" i="10" s="1"/>
  <c r="E86" i="10" s="1"/>
  <c r="E48" i="9"/>
  <c r="G48" i="9" s="1"/>
  <c r="H125" i="8"/>
  <c r="D126" i="8" s="1"/>
  <c r="E126" i="8" s="1"/>
  <c r="G125" i="8"/>
  <c r="K125" i="8" s="1"/>
  <c r="E147" i="7"/>
  <c r="G147" i="7" s="1"/>
  <c r="H147" i="7" s="1"/>
  <c r="D148" i="7" s="1"/>
  <c r="F86" i="10" l="1"/>
  <c r="K86" i="10" s="1"/>
  <c r="H126" i="8"/>
  <c r="D127" i="8" s="1"/>
  <c r="E127" i="8" s="1"/>
  <c r="G126" i="8"/>
  <c r="K126" i="8" s="1"/>
  <c r="E148" i="7"/>
  <c r="G148" i="7" s="1"/>
  <c r="H148" i="7" s="1"/>
  <c r="D149" i="7" s="1"/>
  <c r="G86" i="10" l="1"/>
  <c r="H86" i="10" s="1"/>
  <c r="D87" i="10" s="1"/>
  <c r="E87" i="10" s="1"/>
  <c r="H127" i="8"/>
  <c r="D128" i="8" s="1"/>
  <c r="E128" i="8" s="1"/>
  <c r="G127" i="8"/>
  <c r="K127" i="8" s="1"/>
  <c r="E149" i="7"/>
  <c r="G149" i="7" s="1"/>
  <c r="H149" i="7" s="1"/>
  <c r="D150" i="7" s="1"/>
  <c r="F87" i="10" l="1"/>
  <c r="K87" i="10" s="1"/>
  <c r="H48" i="9"/>
  <c r="D49" i="9" s="1"/>
  <c r="H128" i="8"/>
  <c r="D129" i="8" s="1"/>
  <c r="E129" i="8" s="1"/>
  <c r="G128" i="8"/>
  <c r="K128" i="8" s="1"/>
  <c r="E150" i="7"/>
  <c r="G150" i="7" s="1"/>
  <c r="H150" i="7" s="1"/>
  <c r="D151" i="7" s="1"/>
  <c r="G87" i="10" l="1"/>
  <c r="H87" i="10" s="1"/>
  <c r="D88" i="10" s="1"/>
  <c r="E88" i="10" s="1"/>
  <c r="E49" i="9"/>
  <c r="G49" i="9" s="1"/>
  <c r="H129" i="8"/>
  <c r="D130" i="8" s="1"/>
  <c r="E130" i="8" s="1"/>
  <c r="G129" i="8"/>
  <c r="K129" i="8" s="1"/>
  <c r="E151" i="7"/>
  <c r="G151" i="7" s="1"/>
  <c r="H151" i="7" s="1"/>
  <c r="D152" i="7" s="1"/>
  <c r="G88" i="10" l="1"/>
  <c r="H88" i="10" s="1"/>
  <c r="D89" i="10" s="1"/>
  <c r="E89" i="10" s="1"/>
  <c r="F88" i="10"/>
  <c r="K88" i="10" s="1"/>
  <c r="H130" i="8"/>
  <c r="D131" i="8" s="1"/>
  <c r="E131" i="8" s="1"/>
  <c r="G130" i="8"/>
  <c r="K130" i="8" s="1"/>
  <c r="E152" i="7"/>
  <c r="G152" i="7" s="1"/>
  <c r="H152" i="7" s="1"/>
  <c r="D153" i="7" s="1"/>
  <c r="F89" i="10" l="1"/>
  <c r="K89" i="10" s="1"/>
  <c r="H49" i="9"/>
  <c r="D50" i="9" s="1"/>
  <c r="H131" i="8"/>
  <c r="D132" i="8" s="1"/>
  <c r="E132" i="8" s="1"/>
  <c r="G131" i="8"/>
  <c r="K131" i="8" s="1"/>
  <c r="E153" i="7"/>
  <c r="G153" i="7" s="1"/>
  <c r="H153" i="7" s="1"/>
  <c r="D154" i="7" s="1"/>
  <c r="G89" i="10" l="1"/>
  <c r="H89" i="10" s="1"/>
  <c r="D90" i="10" s="1"/>
  <c r="E90" i="10" s="1"/>
  <c r="E50" i="9"/>
  <c r="G50" i="9" s="1"/>
  <c r="H132" i="8"/>
  <c r="D133" i="8" s="1"/>
  <c r="E133" i="8" s="1"/>
  <c r="G132" i="8"/>
  <c r="K132" i="8" s="1"/>
  <c r="E154" i="7"/>
  <c r="G154" i="7" s="1"/>
  <c r="H154" i="7" s="1"/>
  <c r="D155" i="7" s="1"/>
  <c r="F90" i="10" l="1"/>
  <c r="K90" i="10" s="1"/>
  <c r="H133" i="8"/>
  <c r="D134" i="8" s="1"/>
  <c r="E134" i="8" s="1"/>
  <c r="G133" i="8"/>
  <c r="K133" i="8" s="1"/>
  <c r="E155" i="7"/>
  <c r="G155" i="7" s="1"/>
  <c r="H155" i="7" s="1"/>
  <c r="D156" i="7" s="1"/>
  <c r="G90" i="10" l="1"/>
  <c r="H90" i="10" s="1"/>
  <c r="D91" i="10" s="1"/>
  <c r="E91" i="10" s="1"/>
  <c r="H134" i="8"/>
  <c r="D135" i="8" s="1"/>
  <c r="E135" i="8" s="1"/>
  <c r="G134" i="8"/>
  <c r="K134" i="8" s="1"/>
  <c r="E156" i="7"/>
  <c r="G156" i="7" s="1"/>
  <c r="H156" i="7" s="1"/>
  <c r="D157" i="7" s="1"/>
  <c r="F91" i="10" l="1"/>
  <c r="K91" i="10" s="1"/>
  <c r="H50" i="9"/>
  <c r="D51" i="9" s="1"/>
  <c r="H135" i="8"/>
  <c r="D136" i="8" s="1"/>
  <c r="E136" i="8" s="1"/>
  <c r="G135" i="8"/>
  <c r="K135" i="8" s="1"/>
  <c r="E157" i="7"/>
  <c r="G157" i="7" s="1"/>
  <c r="H157" i="7" s="1"/>
  <c r="D158" i="7" s="1"/>
  <c r="G91" i="10" l="1"/>
  <c r="H91" i="10" s="1"/>
  <c r="D92" i="10" s="1"/>
  <c r="E92" i="10" s="1"/>
  <c r="E51" i="9"/>
  <c r="G51" i="9" s="1"/>
  <c r="H136" i="8"/>
  <c r="D137" i="8" s="1"/>
  <c r="E137" i="8" s="1"/>
  <c r="G136" i="8"/>
  <c r="K136" i="8" s="1"/>
  <c r="E158" i="7"/>
  <c r="G158" i="7" s="1"/>
  <c r="H158" i="7" s="1"/>
  <c r="D159" i="7" s="1"/>
  <c r="G92" i="10" l="1"/>
  <c r="H92" i="10" s="1"/>
  <c r="D93" i="10" s="1"/>
  <c r="E93" i="10" s="1"/>
  <c r="F92" i="10"/>
  <c r="K92" i="10" s="1"/>
  <c r="H137" i="8"/>
  <c r="D138" i="8" s="1"/>
  <c r="E138" i="8" s="1"/>
  <c r="G137" i="8"/>
  <c r="K137" i="8" s="1"/>
  <c r="E159" i="7"/>
  <c r="G159" i="7" s="1"/>
  <c r="H159" i="7" s="1"/>
  <c r="D160" i="7" s="1"/>
  <c r="F93" i="10" l="1"/>
  <c r="K93" i="10" s="1"/>
  <c r="H138" i="8"/>
  <c r="D139" i="8" s="1"/>
  <c r="E139" i="8" s="1"/>
  <c r="G138" i="8"/>
  <c r="K138" i="8" s="1"/>
  <c r="E160" i="7"/>
  <c r="G160" i="7" s="1"/>
  <c r="H160" i="7" s="1"/>
  <c r="D161" i="7" s="1"/>
  <c r="G93" i="10" l="1"/>
  <c r="H93" i="10" s="1"/>
  <c r="D94" i="10" s="1"/>
  <c r="E94" i="10" s="1"/>
  <c r="H51" i="9"/>
  <c r="D52" i="9" s="1"/>
  <c r="H139" i="8"/>
  <c r="D140" i="8" s="1"/>
  <c r="E140" i="8" s="1"/>
  <c r="G139" i="8"/>
  <c r="K139" i="8" s="1"/>
  <c r="E161" i="7"/>
  <c r="G161" i="7" s="1"/>
  <c r="H161" i="7" s="1"/>
  <c r="D162" i="7" s="1"/>
  <c r="F94" i="10" l="1"/>
  <c r="K94" i="10" s="1"/>
  <c r="E52" i="9"/>
  <c r="G52" i="9" s="1"/>
  <c r="H140" i="8"/>
  <c r="D141" i="8" s="1"/>
  <c r="E141" i="8" s="1"/>
  <c r="G140" i="8"/>
  <c r="K140" i="8" s="1"/>
  <c r="E162" i="7"/>
  <c r="G162" i="7" s="1"/>
  <c r="H162" i="7" s="1"/>
  <c r="D163" i="7" s="1"/>
  <c r="G94" i="10" l="1"/>
  <c r="H94" i="10" s="1"/>
  <c r="D95" i="10" s="1"/>
  <c r="E95" i="10" s="1"/>
  <c r="H141" i="8"/>
  <c r="D142" i="8" s="1"/>
  <c r="E142" i="8" s="1"/>
  <c r="G141" i="8"/>
  <c r="K141" i="8" s="1"/>
  <c r="E163" i="7"/>
  <c r="G163" i="7" s="1"/>
  <c r="H163" i="7" s="1"/>
  <c r="D164" i="7" s="1"/>
  <c r="F95" i="10" l="1"/>
  <c r="K95" i="10" s="1"/>
  <c r="H142" i="8"/>
  <c r="D143" i="8" s="1"/>
  <c r="E143" i="8" s="1"/>
  <c r="G142" i="8"/>
  <c r="K142" i="8" s="1"/>
  <c r="E164" i="7"/>
  <c r="G164" i="7" s="1"/>
  <c r="H164" i="7" s="1"/>
  <c r="D165" i="7" s="1"/>
  <c r="G95" i="10" l="1"/>
  <c r="H95" i="10" s="1"/>
  <c r="D96" i="10" s="1"/>
  <c r="E96" i="10" s="1"/>
  <c r="H52" i="9"/>
  <c r="D53" i="9" s="1"/>
  <c r="H143" i="8"/>
  <c r="D144" i="8" s="1"/>
  <c r="E144" i="8" s="1"/>
  <c r="G143" i="8"/>
  <c r="K143" i="8" s="1"/>
  <c r="E165" i="7"/>
  <c r="G165" i="7" s="1"/>
  <c r="H165" i="7" s="1"/>
  <c r="D166" i="7" s="1"/>
  <c r="G96" i="10" l="1"/>
  <c r="H96" i="10" s="1"/>
  <c r="D97" i="10" s="1"/>
  <c r="E97" i="10" s="1"/>
  <c r="F96" i="10"/>
  <c r="K96" i="10" s="1"/>
  <c r="E53" i="9"/>
  <c r="G53" i="9" s="1"/>
  <c r="H144" i="8"/>
  <c r="D145" i="8" s="1"/>
  <c r="E145" i="8" s="1"/>
  <c r="G144" i="8"/>
  <c r="K144" i="8" s="1"/>
  <c r="E166" i="7"/>
  <c r="G166" i="7" s="1"/>
  <c r="H166" i="7" s="1"/>
  <c r="D167" i="7" s="1"/>
  <c r="F97" i="10" l="1"/>
  <c r="K97" i="10" s="1"/>
  <c r="H145" i="8"/>
  <c r="D146" i="8" s="1"/>
  <c r="E146" i="8" s="1"/>
  <c r="G145" i="8"/>
  <c r="K145" i="8" s="1"/>
  <c r="E167" i="7"/>
  <c r="G167" i="7" s="1"/>
  <c r="H167" i="7" s="1"/>
  <c r="D168" i="7" s="1"/>
  <c r="G97" i="10" l="1"/>
  <c r="H97" i="10" s="1"/>
  <c r="D98" i="10" s="1"/>
  <c r="E98" i="10" s="1"/>
  <c r="H146" i="8"/>
  <c r="D147" i="8" s="1"/>
  <c r="E147" i="8" s="1"/>
  <c r="G146" i="8"/>
  <c r="K146" i="8" s="1"/>
  <c r="H168" i="7"/>
  <c r="D169" i="7" s="1"/>
  <c r="E168" i="7"/>
  <c r="G168" i="7" s="1"/>
  <c r="F98" i="10" l="1"/>
  <c r="K98" i="10" s="1"/>
  <c r="H53" i="9"/>
  <c r="D54" i="9" s="1"/>
  <c r="H147" i="8"/>
  <c r="D148" i="8" s="1"/>
  <c r="E148" i="8" s="1"/>
  <c r="G147" i="8"/>
  <c r="K147" i="8" s="1"/>
  <c r="H169" i="7"/>
  <c r="D170" i="7" s="1"/>
  <c r="E169" i="7"/>
  <c r="G169" i="7" s="1"/>
  <c r="G98" i="10" l="1"/>
  <c r="H98" i="10" s="1"/>
  <c r="D99" i="10" s="1"/>
  <c r="E99" i="10" s="1"/>
  <c r="E54" i="9"/>
  <c r="G54" i="9" s="1"/>
  <c r="H148" i="8"/>
  <c r="D149" i="8" s="1"/>
  <c r="E149" i="8" s="1"/>
  <c r="G148" i="8"/>
  <c r="K148" i="8" s="1"/>
  <c r="E170" i="7"/>
  <c r="G170" i="7" s="1"/>
  <c r="H170" i="7" s="1"/>
  <c r="D171" i="7" s="1"/>
  <c r="F99" i="10" l="1"/>
  <c r="K99" i="10" s="1"/>
  <c r="H149" i="8"/>
  <c r="D150" i="8" s="1"/>
  <c r="E150" i="8" s="1"/>
  <c r="G149" i="8"/>
  <c r="K149" i="8" s="1"/>
  <c r="E171" i="7"/>
  <c r="G171" i="7" s="1"/>
  <c r="H171" i="7" s="1"/>
  <c r="D172" i="7" s="1"/>
  <c r="G99" i="10" l="1"/>
  <c r="H99" i="10" s="1"/>
  <c r="D100" i="10" s="1"/>
  <c r="E100" i="10" s="1"/>
  <c r="H150" i="8"/>
  <c r="D151" i="8" s="1"/>
  <c r="E151" i="8" s="1"/>
  <c r="G150" i="8"/>
  <c r="K150" i="8" s="1"/>
  <c r="E172" i="7"/>
  <c r="G172" i="7" s="1"/>
  <c r="H172" i="7" s="1"/>
  <c r="D173" i="7" s="1"/>
  <c r="F100" i="10" l="1"/>
  <c r="K100" i="10" s="1"/>
  <c r="H54" i="9"/>
  <c r="D55" i="9" s="1"/>
  <c r="H151" i="8"/>
  <c r="D152" i="8" s="1"/>
  <c r="E152" i="8" s="1"/>
  <c r="G151" i="8"/>
  <c r="K151" i="8" s="1"/>
  <c r="H173" i="7"/>
  <c r="D174" i="7" s="1"/>
  <c r="E173" i="7"/>
  <c r="G173" i="7" s="1"/>
  <c r="G100" i="10" l="1"/>
  <c r="H100" i="10" s="1"/>
  <c r="D101" i="10" s="1"/>
  <c r="E101" i="10" s="1"/>
  <c r="E55" i="9"/>
  <c r="G55" i="9" s="1"/>
  <c r="H152" i="8"/>
  <c r="D153" i="8" s="1"/>
  <c r="E153" i="8" s="1"/>
  <c r="G152" i="8"/>
  <c r="K152" i="8" s="1"/>
  <c r="H174" i="7"/>
  <c r="D175" i="7" s="1"/>
  <c r="E174" i="7"/>
  <c r="G174" i="7" s="1"/>
  <c r="F101" i="10" l="1"/>
  <c r="K101" i="10" s="1"/>
  <c r="H153" i="8"/>
  <c r="D154" i="8" s="1"/>
  <c r="E154" i="8" s="1"/>
  <c r="G153" i="8"/>
  <c r="K153" i="8" s="1"/>
  <c r="E175" i="7"/>
  <c r="G175" i="7" s="1"/>
  <c r="H175" i="7" s="1"/>
  <c r="D176" i="7" s="1"/>
  <c r="G101" i="10" l="1"/>
  <c r="H101" i="10" s="1"/>
  <c r="D102" i="10" s="1"/>
  <c r="E102" i="10" s="1"/>
  <c r="H154" i="8"/>
  <c r="D155" i="8" s="1"/>
  <c r="E155" i="8" s="1"/>
  <c r="G154" i="8"/>
  <c r="K154" i="8" s="1"/>
  <c r="E176" i="7"/>
  <c r="G176" i="7" s="1"/>
  <c r="H176" i="7" s="1"/>
  <c r="D177" i="7" s="1"/>
  <c r="F102" i="10" l="1"/>
  <c r="K102" i="10" s="1"/>
  <c r="H55" i="9"/>
  <c r="D56" i="9" s="1"/>
  <c r="H155" i="8"/>
  <c r="D156" i="8" s="1"/>
  <c r="E156" i="8" s="1"/>
  <c r="G155" i="8"/>
  <c r="K155" i="8" s="1"/>
  <c r="E177" i="7"/>
  <c r="G177" i="7" s="1"/>
  <c r="H177" i="7" s="1"/>
  <c r="D178" i="7" s="1"/>
  <c r="G102" i="10" l="1"/>
  <c r="H102" i="10" s="1"/>
  <c r="D103" i="10" s="1"/>
  <c r="E56" i="9"/>
  <c r="G56" i="9" s="1"/>
  <c r="H156" i="8"/>
  <c r="D157" i="8" s="1"/>
  <c r="E157" i="8" s="1"/>
  <c r="G156" i="8"/>
  <c r="K156" i="8" s="1"/>
  <c r="E178" i="7"/>
  <c r="G178" i="7" s="1"/>
  <c r="H178" i="7" s="1"/>
  <c r="D179" i="7" s="1"/>
  <c r="E103" i="10" l="1"/>
  <c r="H157" i="8"/>
  <c r="D158" i="8" s="1"/>
  <c r="E158" i="8" s="1"/>
  <c r="G157" i="8"/>
  <c r="K157" i="8" s="1"/>
  <c r="H179" i="7"/>
  <c r="D180" i="7" s="1"/>
  <c r="E179" i="7"/>
  <c r="G179" i="7" s="1"/>
  <c r="F103" i="10" l="1"/>
  <c r="K103" i="10" s="1"/>
  <c r="H158" i="8"/>
  <c r="D159" i="8" s="1"/>
  <c r="E159" i="8" s="1"/>
  <c r="G158" i="8"/>
  <c r="K158" i="8" s="1"/>
  <c r="E180" i="7"/>
  <c r="G180" i="7" s="1"/>
  <c r="H180" i="7" s="1"/>
  <c r="D181" i="7" s="1"/>
  <c r="G103" i="10" l="1"/>
  <c r="H103" i="10" s="1"/>
  <c r="D104" i="10" s="1"/>
  <c r="E104" i="10" s="1"/>
  <c r="H56" i="9"/>
  <c r="D57" i="9" s="1"/>
  <c r="H159" i="8"/>
  <c r="D160" i="8" s="1"/>
  <c r="E160" i="8" s="1"/>
  <c r="G159" i="8"/>
  <c r="K159" i="8" s="1"/>
  <c r="E181" i="7"/>
  <c r="G181" i="7" s="1"/>
  <c r="H181" i="7" s="1"/>
  <c r="D182" i="7" s="1"/>
  <c r="F104" i="10" l="1"/>
  <c r="K104" i="10" s="1"/>
  <c r="E57" i="9"/>
  <c r="G57" i="9" s="1"/>
  <c r="H160" i="8"/>
  <c r="D161" i="8" s="1"/>
  <c r="E161" i="8" s="1"/>
  <c r="G160" i="8"/>
  <c r="K160" i="8" s="1"/>
  <c r="H182" i="7"/>
  <c r="D183" i="7" s="1"/>
  <c r="E182" i="7"/>
  <c r="G182" i="7" s="1"/>
  <c r="G104" i="10" l="1"/>
  <c r="H104" i="10" s="1"/>
  <c r="D105" i="10" s="1"/>
  <c r="E105" i="10" s="1"/>
  <c r="H161" i="8"/>
  <c r="D162" i="8" s="1"/>
  <c r="E162" i="8" s="1"/>
  <c r="G161" i="8"/>
  <c r="K161" i="8" s="1"/>
  <c r="E183" i="7"/>
  <c r="G183" i="7" s="1"/>
  <c r="H183" i="7" s="1"/>
  <c r="D184" i="7" s="1"/>
  <c r="F105" i="10" l="1"/>
  <c r="K105" i="10" s="1"/>
  <c r="H162" i="8"/>
  <c r="D163" i="8" s="1"/>
  <c r="E163" i="8" s="1"/>
  <c r="G162" i="8"/>
  <c r="K162" i="8" s="1"/>
  <c r="E184" i="7"/>
  <c r="G184" i="7" s="1"/>
  <c r="H184" i="7" s="1"/>
  <c r="D185" i="7" s="1"/>
  <c r="G105" i="10" l="1"/>
  <c r="H105" i="10" s="1"/>
  <c r="D106" i="10" s="1"/>
  <c r="E106" i="10" s="1"/>
  <c r="H57" i="9"/>
  <c r="D58" i="9" s="1"/>
  <c r="H163" i="8"/>
  <c r="D164" i="8" s="1"/>
  <c r="E164" i="8" s="1"/>
  <c r="G163" i="8"/>
  <c r="K163" i="8" s="1"/>
  <c r="E185" i="7"/>
  <c r="G185" i="7" s="1"/>
  <c r="H185" i="7" s="1"/>
  <c r="D186" i="7" s="1"/>
  <c r="F106" i="10" l="1"/>
  <c r="K106" i="10" s="1"/>
  <c r="E58" i="9"/>
  <c r="G58" i="9" s="1"/>
  <c r="H164" i="8"/>
  <c r="D165" i="8" s="1"/>
  <c r="E165" i="8" s="1"/>
  <c r="G164" i="8"/>
  <c r="K164" i="8" s="1"/>
  <c r="E186" i="7"/>
  <c r="G186" i="7" s="1"/>
  <c r="H186" i="7" s="1"/>
  <c r="D187" i="7" s="1"/>
  <c r="G106" i="10" l="1"/>
  <c r="H106" i="10" s="1"/>
  <c r="D107" i="10" s="1"/>
  <c r="E107" i="10" s="1"/>
  <c r="H165" i="8"/>
  <c r="D166" i="8" s="1"/>
  <c r="E166" i="8" s="1"/>
  <c r="G165" i="8"/>
  <c r="K165" i="8" s="1"/>
  <c r="E187" i="7"/>
  <c r="G187" i="7" s="1"/>
  <c r="H187" i="7" s="1"/>
  <c r="D188" i="7" s="1"/>
  <c r="F107" i="10" l="1"/>
  <c r="K107" i="10" s="1"/>
  <c r="H58" i="9"/>
  <c r="D59" i="9" s="1"/>
  <c r="H166" i="8"/>
  <c r="D167" i="8" s="1"/>
  <c r="E167" i="8" s="1"/>
  <c r="G166" i="8"/>
  <c r="K166" i="8" s="1"/>
  <c r="E188" i="7"/>
  <c r="G188" i="7" s="1"/>
  <c r="H188" i="7" s="1"/>
  <c r="D189" i="7" s="1"/>
  <c r="G107" i="10" l="1"/>
  <c r="H107" i="10" s="1"/>
  <c r="D108" i="10" s="1"/>
  <c r="E108" i="10" s="1"/>
  <c r="E59" i="9"/>
  <c r="G59" i="9" s="1"/>
  <c r="H167" i="8"/>
  <c r="D168" i="8" s="1"/>
  <c r="E168" i="8" s="1"/>
  <c r="G167" i="8"/>
  <c r="K167" i="8" s="1"/>
  <c r="E189" i="7"/>
  <c r="G189" i="7" s="1"/>
  <c r="H189" i="7" s="1"/>
  <c r="D190" i="7" s="1"/>
  <c r="F108" i="10" l="1"/>
  <c r="K108" i="10" s="1"/>
  <c r="H168" i="8"/>
  <c r="D169" i="8" s="1"/>
  <c r="E169" i="8" s="1"/>
  <c r="G168" i="8"/>
  <c r="K168" i="8" s="1"/>
  <c r="H190" i="7"/>
  <c r="D191" i="7" s="1"/>
  <c r="E190" i="7"/>
  <c r="G190" i="7" s="1"/>
  <c r="G108" i="10" l="1"/>
  <c r="H108" i="10" s="1"/>
  <c r="D109" i="10" s="1"/>
  <c r="E109" i="10" s="1"/>
  <c r="H169" i="8"/>
  <c r="D170" i="8" s="1"/>
  <c r="E170" i="8" s="1"/>
  <c r="G169" i="8"/>
  <c r="K169" i="8" s="1"/>
  <c r="E191" i="7"/>
  <c r="G191" i="7" s="1"/>
  <c r="H191" i="7" s="1"/>
  <c r="D192" i="7" s="1"/>
  <c r="F109" i="10" l="1"/>
  <c r="K109" i="10" s="1"/>
  <c r="H59" i="9"/>
  <c r="D60" i="9" s="1"/>
  <c r="H170" i="8"/>
  <c r="D171" i="8" s="1"/>
  <c r="E171" i="8" s="1"/>
  <c r="G170" i="8"/>
  <c r="K170" i="8" s="1"/>
  <c r="E192" i="7"/>
  <c r="G192" i="7" s="1"/>
  <c r="H192" i="7" s="1"/>
  <c r="D193" i="7" s="1"/>
  <c r="G109" i="10" l="1"/>
  <c r="H109" i="10" s="1"/>
  <c r="D110" i="10" s="1"/>
  <c r="E110" i="10" s="1"/>
  <c r="E60" i="9"/>
  <c r="G60" i="9" s="1"/>
  <c r="H171" i="8"/>
  <c r="D172" i="8" s="1"/>
  <c r="E172" i="8" s="1"/>
  <c r="G171" i="8"/>
  <c r="K171" i="8" s="1"/>
  <c r="E193" i="7"/>
  <c r="G193" i="7" s="1"/>
  <c r="H193" i="7" s="1"/>
  <c r="D194" i="7" s="1"/>
  <c r="G110" i="10" l="1"/>
  <c r="H110" i="10" s="1"/>
  <c r="D111" i="10" s="1"/>
  <c r="E111" i="10" s="1"/>
  <c r="F110" i="10"/>
  <c r="K110" i="10" s="1"/>
  <c r="H172" i="8"/>
  <c r="D173" i="8" s="1"/>
  <c r="E173" i="8" s="1"/>
  <c r="G172" i="8"/>
  <c r="K172" i="8" s="1"/>
  <c r="E194" i="7"/>
  <c r="G194" i="7" s="1"/>
  <c r="H194" i="7"/>
  <c r="D195" i="7" s="1"/>
  <c r="G111" i="10" l="1"/>
  <c r="H111" i="10" s="1"/>
  <c r="D112" i="10" s="1"/>
  <c r="F111" i="10"/>
  <c r="K111" i="10" s="1"/>
  <c r="H173" i="8"/>
  <c r="D174" i="8" s="1"/>
  <c r="E174" i="8" s="1"/>
  <c r="G173" i="8"/>
  <c r="K173" i="8" s="1"/>
  <c r="E195" i="7"/>
  <c r="G195" i="7" s="1"/>
  <c r="H195" i="7" s="1"/>
  <c r="D196" i="7" s="1"/>
  <c r="E112" i="10" l="1"/>
  <c r="H60" i="9"/>
  <c r="D61" i="9" s="1"/>
  <c r="H174" i="8"/>
  <c r="D175" i="8" s="1"/>
  <c r="E175" i="8" s="1"/>
  <c r="G174" i="8"/>
  <c r="K174" i="8" s="1"/>
  <c r="E196" i="7"/>
  <c r="G196" i="7" s="1"/>
  <c r="H196" i="7" s="1"/>
  <c r="D197" i="7" s="1"/>
  <c r="G112" i="10" l="1"/>
  <c r="H112" i="10" s="1"/>
  <c r="D113" i="10" s="1"/>
  <c r="E113" i="10" s="1"/>
  <c r="F112" i="10"/>
  <c r="K112" i="10" s="1"/>
  <c r="E61" i="9"/>
  <c r="G61" i="9" s="1"/>
  <c r="H175" i="8"/>
  <c r="D176" i="8" s="1"/>
  <c r="E176" i="8" s="1"/>
  <c r="G175" i="8"/>
  <c r="K175" i="8" s="1"/>
  <c r="E197" i="7"/>
  <c r="G197" i="7" s="1"/>
  <c r="H197" i="7" s="1"/>
  <c r="D198" i="7" s="1"/>
  <c r="F113" i="10" l="1"/>
  <c r="K113" i="10" s="1"/>
  <c r="H176" i="8"/>
  <c r="D177" i="8" s="1"/>
  <c r="E177" i="8" s="1"/>
  <c r="G176" i="8"/>
  <c r="K176" i="8" s="1"/>
  <c r="E198" i="7"/>
  <c r="G198" i="7" s="1"/>
  <c r="H198" i="7" s="1"/>
  <c r="D199" i="7" s="1"/>
  <c r="G113" i="10" l="1"/>
  <c r="H113" i="10" s="1"/>
  <c r="D114" i="10" s="1"/>
  <c r="H177" i="8"/>
  <c r="D178" i="8" s="1"/>
  <c r="E178" i="8" s="1"/>
  <c r="G177" i="8"/>
  <c r="K177" i="8" s="1"/>
  <c r="E199" i="7"/>
  <c r="G199" i="7" s="1"/>
  <c r="H199" i="7" s="1"/>
  <c r="D200" i="7" s="1"/>
  <c r="E114" i="10" l="1"/>
  <c r="H61" i="9"/>
  <c r="D62" i="9" s="1"/>
  <c r="H178" i="8"/>
  <c r="D179" i="8" s="1"/>
  <c r="E179" i="8" s="1"/>
  <c r="G178" i="8"/>
  <c r="K178" i="8" s="1"/>
  <c r="E200" i="7"/>
  <c r="G200" i="7" s="1"/>
  <c r="H200" i="7" s="1"/>
  <c r="D201" i="7" s="1"/>
  <c r="F114" i="10" l="1"/>
  <c r="K114" i="10" s="1"/>
  <c r="E62" i="9"/>
  <c r="G62" i="9" s="1"/>
  <c r="H179" i="8"/>
  <c r="D180" i="8" s="1"/>
  <c r="E180" i="8" s="1"/>
  <c r="G179" i="8"/>
  <c r="K179" i="8" s="1"/>
  <c r="E201" i="7"/>
  <c r="G201" i="7" s="1"/>
  <c r="H201" i="7" s="1"/>
  <c r="D202" i="7" s="1"/>
  <c r="G114" i="10" l="1"/>
  <c r="H114" i="10" s="1"/>
  <c r="D115" i="10" s="1"/>
  <c r="E115" i="10" s="1"/>
  <c r="H180" i="8"/>
  <c r="D181" i="8" s="1"/>
  <c r="E181" i="8" s="1"/>
  <c r="G180" i="8"/>
  <c r="K180" i="8" s="1"/>
  <c r="E202" i="7"/>
  <c r="G202" i="7" s="1"/>
  <c r="H202" i="7" s="1"/>
  <c r="D203" i="7" s="1"/>
  <c r="F115" i="10" l="1"/>
  <c r="K115" i="10" s="1"/>
  <c r="H181" i="8"/>
  <c r="D182" i="8" s="1"/>
  <c r="E182" i="8" s="1"/>
  <c r="G181" i="8"/>
  <c r="K181" i="8" s="1"/>
  <c r="E203" i="7"/>
  <c r="G203" i="7" s="1"/>
  <c r="H203" i="7" s="1"/>
  <c r="D204" i="7" s="1"/>
  <c r="G115" i="10" l="1"/>
  <c r="H115" i="10" s="1"/>
  <c r="D116" i="10" s="1"/>
  <c r="E116" i="10" s="1"/>
  <c r="H62" i="9"/>
  <c r="D63" i="9" s="1"/>
  <c r="H182" i="8"/>
  <c r="D183" i="8" s="1"/>
  <c r="E183" i="8" s="1"/>
  <c r="G182" i="8"/>
  <c r="K182" i="8" s="1"/>
  <c r="E204" i="7"/>
  <c r="G204" i="7" s="1"/>
  <c r="H204" i="7" s="1"/>
  <c r="D205" i="7" s="1"/>
  <c r="G116" i="10" l="1"/>
  <c r="H116" i="10" s="1"/>
  <c r="D117" i="10" s="1"/>
  <c r="F116" i="10"/>
  <c r="K116" i="10" s="1"/>
  <c r="E63" i="9"/>
  <c r="G63" i="9" s="1"/>
  <c r="H183" i="8"/>
  <c r="D184" i="8" s="1"/>
  <c r="E184" i="8" s="1"/>
  <c r="G183" i="8"/>
  <c r="K183" i="8" s="1"/>
  <c r="E205" i="7"/>
  <c r="G205" i="7" s="1"/>
  <c r="H205" i="7" s="1"/>
  <c r="D206" i="7" s="1"/>
  <c r="E117" i="10" l="1"/>
  <c r="H184" i="8"/>
  <c r="D185" i="8" s="1"/>
  <c r="E185" i="8" s="1"/>
  <c r="G184" i="8"/>
  <c r="K184" i="8" s="1"/>
  <c r="E206" i="7"/>
  <c r="G206" i="7" s="1"/>
  <c r="H206" i="7" s="1"/>
  <c r="D207" i="7" s="1"/>
  <c r="F117" i="10" l="1"/>
  <c r="K117" i="10" s="1"/>
  <c r="H185" i="8"/>
  <c r="D186" i="8" s="1"/>
  <c r="E186" i="8" s="1"/>
  <c r="G185" i="8"/>
  <c r="K185" i="8" s="1"/>
  <c r="E207" i="7"/>
  <c r="G207" i="7" s="1"/>
  <c r="H207" i="7" s="1"/>
  <c r="D208" i="7" s="1"/>
  <c r="G117" i="10" l="1"/>
  <c r="H117" i="10" s="1"/>
  <c r="D118" i="10" s="1"/>
  <c r="E118" i="10" s="1"/>
  <c r="H63" i="9"/>
  <c r="D64" i="9" s="1"/>
  <c r="H186" i="8"/>
  <c r="D187" i="8" s="1"/>
  <c r="E187" i="8" s="1"/>
  <c r="G186" i="8"/>
  <c r="K186" i="8" s="1"/>
  <c r="E208" i="7"/>
  <c r="G208" i="7" s="1"/>
  <c r="H208" i="7" s="1"/>
  <c r="D209" i="7" s="1"/>
  <c r="F118" i="10" l="1"/>
  <c r="K118" i="10" s="1"/>
  <c r="E64" i="9"/>
  <c r="G64" i="9" s="1"/>
  <c r="H187" i="8"/>
  <c r="D188" i="8" s="1"/>
  <c r="E188" i="8" s="1"/>
  <c r="G187" i="8"/>
  <c r="K187" i="8" s="1"/>
  <c r="E209" i="7"/>
  <c r="G209" i="7" s="1"/>
  <c r="H209" i="7" s="1"/>
  <c r="D210" i="7" s="1"/>
  <c r="G118" i="10" l="1"/>
  <c r="H118" i="10" s="1"/>
  <c r="D119" i="10" s="1"/>
  <c r="E119" i="10" s="1"/>
  <c r="H188" i="8"/>
  <c r="D189" i="8" s="1"/>
  <c r="E189" i="8" s="1"/>
  <c r="G188" i="8"/>
  <c r="K188" i="8" s="1"/>
  <c r="E210" i="7"/>
  <c r="G210" i="7" s="1"/>
  <c r="H210" i="7" s="1"/>
  <c r="D211" i="7" s="1"/>
  <c r="G119" i="10" l="1"/>
  <c r="H119" i="10" s="1"/>
  <c r="D120" i="10" s="1"/>
  <c r="E120" i="10" s="1"/>
  <c r="F119" i="10"/>
  <c r="K119" i="10" s="1"/>
  <c r="H189" i="8"/>
  <c r="D190" i="8" s="1"/>
  <c r="E190" i="8" s="1"/>
  <c r="G189" i="8"/>
  <c r="K189" i="8" s="1"/>
  <c r="E211" i="7"/>
  <c r="G211" i="7" s="1"/>
  <c r="H211" i="7" s="1"/>
  <c r="D212" i="7" s="1"/>
  <c r="F120" i="10" l="1"/>
  <c r="K120" i="10" s="1"/>
  <c r="H64" i="9"/>
  <c r="D65" i="9" s="1"/>
  <c r="H190" i="8"/>
  <c r="D191" i="8" s="1"/>
  <c r="E191" i="8" s="1"/>
  <c r="G190" i="8"/>
  <c r="K190" i="8" s="1"/>
  <c r="E212" i="7"/>
  <c r="G212" i="7" s="1"/>
  <c r="H212" i="7" s="1"/>
  <c r="D213" i="7" s="1"/>
  <c r="G120" i="10" l="1"/>
  <c r="H120" i="10" s="1"/>
  <c r="D121" i="10" s="1"/>
  <c r="E121" i="10" s="1"/>
  <c r="E65" i="9"/>
  <c r="G65" i="9" s="1"/>
  <c r="H191" i="8"/>
  <c r="D192" i="8" s="1"/>
  <c r="E192" i="8" s="1"/>
  <c r="G191" i="8"/>
  <c r="K191" i="8" s="1"/>
  <c r="E213" i="7"/>
  <c r="G213" i="7" s="1"/>
  <c r="H213" i="7" s="1"/>
  <c r="D214" i="7" s="1"/>
  <c r="F121" i="10" l="1"/>
  <c r="K121" i="10" s="1"/>
  <c r="H192" i="8"/>
  <c r="D193" i="8" s="1"/>
  <c r="E193" i="8" s="1"/>
  <c r="G192" i="8"/>
  <c r="K192" i="8" s="1"/>
  <c r="E214" i="7"/>
  <c r="G214" i="7" s="1"/>
  <c r="H214" i="7" s="1"/>
  <c r="D215" i="7" s="1"/>
  <c r="G121" i="10" l="1"/>
  <c r="H121" i="10" s="1"/>
  <c r="D122" i="10" s="1"/>
  <c r="E122" i="10" s="1"/>
  <c r="H193" i="8"/>
  <c r="D194" i="8" s="1"/>
  <c r="E194" i="8" s="1"/>
  <c r="G193" i="8"/>
  <c r="K193" i="8" s="1"/>
  <c r="E215" i="7"/>
  <c r="G215" i="7" s="1"/>
  <c r="H215" i="7" s="1"/>
  <c r="D216" i="7" s="1"/>
  <c r="F122" i="10" l="1"/>
  <c r="K122" i="10" s="1"/>
  <c r="H65" i="9"/>
  <c r="D66" i="9" s="1"/>
  <c r="H194" i="8"/>
  <c r="D195" i="8" s="1"/>
  <c r="E195" i="8" s="1"/>
  <c r="G194" i="8"/>
  <c r="K194" i="8" s="1"/>
  <c r="E216" i="7"/>
  <c r="G216" i="7" s="1"/>
  <c r="H216" i="7" s="1"/>
  <c r="D217" i="7" s="1"/>
  <c r="G122" i="10" l="1"/>
  <c r="H122" i="10" s="1"/>
  <c r="D123" i="10" s="1"/>
  <c r="E123" i="10" s="1"/>
  <c r="E66" i="9"/>
  <c r="G66" i="9" s="1"/>
  <c r="H195" i="8"/>
  <c r="D196" i="8" s="1"/>
  <c r="E196" i="8" s="1"/>
  <c r="G195" i="8"/>
  <c r="K195" i="8" s="1"/>
  <c r="E217" i="7"/>
  <c r="G217" i="7" s="1"/>
  <c r="H217" i="7" s="1"/>
  <c r="D218" i="7" s="1"/>
  <c r="G123" i="10" l="1"/>
  <c r="H123" i="10" s="1"/>
  <c r="D124" i="10" s="1"/>
  <c r="E124" i="10" s="1"/>
  <c r="F123" i="10"/>
  <c r="K123" i="10" s="1"/>
  <c r="H196" i="8"/>
  <c r="D197" i="8" s="1"/>
  <c r="E197" i="8" s="1"/>
  <c r="G196" i="8"/>
  <c r="K196" i="8" s="1"/>
  <c r="H218" i="7"/>
  <c r="D219" i="7" s="1"/>
  <c r="E218" i="7"/>
  <c r="G218" i="7" s="1"/>
  <c r="F124" i="10" l="1"/>
  <c r="K124" i="10" s="1"/>
  <c r="H197" i="8"/>
  <c r="D198" i="8" s="1"/>
  <c r="E198" i="8" s="1"/>
  <c r="G197" i="8"/>
  <c r="K197" i="8" s="1"/>
  <c r="E219" i="7"/>
  <c r="G219" i="7" s="1"/>
  <c r="H219" i="7" s="1"/>
  <c r="D220" i="7" s="1"/>
  <c r="G124" i="10" l="1"/>
  <c r="H124" i="10" s="1"/>
  <c r="D125" i="10" s="1"/>
  <c r="E125" i="10" s="1"/>
  <c r="H66" i="9"/>
  <c r="D67" i="9" s="1"/>
  <c r="H198" i="8"/>
  <c r="D199" i="8" s="1"/>
  <c r="E199" i="8" s="1"/>
  <c r="G198" i="8"/>
  <c r="K198" i="8" s="1"/>
  <c r="E220" i="7"/>
  <c r="G220" i="7" s="1"/>
  <c r="H220" i="7" s="1"/>
  <c r="D221" i="7" s="1"/>
  <c r="F125" i="10" l="1"/>
  <c r="K125" i="10" s="1"/>
  <c r="E67" i="9"/>
  <c r="G67" i="9" s="1"/>
  <c r="H199" i="8"/>
  <c r="D200" i="8" s="1"/>
  <c r="E200" i="8" s="1"/>
  <c r="G199" i="8"/>
  <c r="K199" i="8" s="1"/>
  <c r="E221" i="7"/>
  <c r="G221" i="7" s="1"/>
  <c r="H221" i="7" s="1"/>
  <c r="D222" i="7" s="1"/>
  <c r="G125" i="10" l="1"/>
  <c r="H125" i="10" s="1"/>
  <c r="D126" i="10" s="1"/>
  <c r="E126" i="10" s="1"/>
  <c r="H200" i="8"/>
  <c r="D201" i="8" s="1"/>
  <c r="E201" i="8" s="1"/>
  <c r="G200" i="8"/>
  <c r="K200" i="8" s="1"/>
  <c r="H222" i="7"/>
  <c r="D223" i="7" s="1"/>
  <c r="E222" i="7"/>
  <c r="G222" i="7" s="1"/>
  <c r="F126" i="10" l="1"/>
  <c r="K126" i="10" s="1"/>
  <c r="H201" i="8"/>
  <c r="D202" i="8" s="1"/>
  <c r="E202" i="8" s="1"/>
  <c r="G201" i="8"/>
  <c r="K201" i="8" s="1"/>
  <c r="H223" i="7"/>
  <c r="D224" i="7" s="1"/>
  <c r="E223" i="7"/>
  <c r="G223" i="7" s="1"/>
  <c r="G126" i="10" l="1"/>
  <c r="H126" i="10" s="1"/>
  <c r="D127" i="10" s="1"/>
  <c r="E127" i="10" s="1"/>
  <c r="H67" i="9"/>
  <c r="D68" i="9" s="1"/>
  <c r="H202" i="8"/>
  <c r="D203" i="8" s="1"/>
  <c r="E203" i="8" s="1"/>
  <c r="G202" i="8"/>
  <c r="K202" i="8" s="1"/>
  <c r="E224" i="7"/>
  <c r="G224" i="7" s="1"/>
  <c r="H224" i="7" s="1"/>
  <c r="D225" i="7" s="1"/>
  <c r="G127" i="10" l="1"/>
  <c r="H127" i="10" s="1"/>
  <c r="D128" i="10" s="1"/>
  <c r="E128" i="10" s="1"/>
  <c r="F127" i="10"/>
  <c r="K127" i="10" s="1"/>
  <c r="E68" i="9"/>
  <c r="G68" i="9" s="1"/>
  <c r="H203" i="8"/>
  <c r="D204" i="8" s="1"/>
  <c r="E204" i="8" s="1"/>
  <c r="G203" i="8"/>
  <c r="K203" i="8" s="1"/>
  <c r="E225" i="7"/>
  <c r="G225" i="7" s="1"/>
  <c r="H225" i="7" s="1"/>
  <c r="D226" i="7" s="1"/>
  <c r="F128" i="10" l="1"/>
  <c r="K128" i="10" s="1"/>
  <c r="H204" i="8"/>
  <c r="D205" i="8" s="1"/>
  <c r="E205" i="8" s="1"/>
  <c r="G204" i="8"/>
  <c r="K204" i="8" s="1"/>
  <c r="H226" i="7"/>
  <c r="D227" i="7" s="1"/>
  <c r="E226" i="7"/>
  <c r="G226" i="7" s="1"/>
  <c r="G128" i="10" l="1"/>
  <c r="H128" i="10" s="1"/>
  <c r="D129" i="10" s="1"/>
  <c r="E129" i="10" s="1"/>
  <c r="H205" i="8"/>
  <c r="D206" i="8" s="1"/>
  <c r="E206" i="8" s="1"/>
  <c r="G205" i="8"/>
  <c r="K205" i="8" s="1"/>
  <c r="E227" i="7"/>
  <c r="G227" i="7" s="1"/>
  <c r="H227" i="7" s="1"/>
  <c r="D228" i="7" s="1"/>
  <c r="F129" i="10" l="1"/>
  <c r="K129" i="10" s="1"/>
  <c r="H68" i="9"/>
  <c r="D69" i="9" s="1"/>
  <c r="H206" i="8"/>
  <c r="D207" i="8" s="1"/>
  <c r="E207" i="8" s="1"/>
  <c r="G206" i="8"/>
  <c r="K206" i="8" s="1"/>
  <c r="E228" i="7"/>
  <c r="G228" i="7" s="1"/>
  <c r="H228" i="7" s="1"/>
  <c r="D229" i="7" s="1"/>
  <c r="G129" i="10" l="1"/>
  <c r="H129" i="10" s="1"/>
  <c r="D130" i="10" s="1"/>
  <c r="E130" i="10" s="1"/>
  <c r="E69" i="9"/>
  <c r="G69" i="9" s="1"/>
  <c r="H207" i="8"/>
  <c r="D208" i="8" s="1"/>
  <c r="E208" i="8" s="1"/>
  <c r="G207" i="8"/>
  <c r="K207" i="8" s="1"/>
  <c r="E229" i="7"/>
  <c r="G229" i="7" s="1"/>
  <c r="H229" i="7" s="1"/>
  <c r="D230" i="7" s="1"/>
  <c r="F130" i="10" l="1"/>
  <c r="K130" i="10" s="1"/>
  <c r="H208" i="8"/>
  <c r="D209" i="8" s="1"/>
  <c r="E209" i="8" s="1"/>
  <c r="G208" i="8"/>
  <c r="K208" i="8" s="1"/>
  <c r="E230" i="7"/>
  <c r="G230" i="7" s="1"/>
  <c r="H230" i="7" s="1"/>
  <c r="D231" i="7" s="1"/>
  <c r="G130" i="10" l="1"/>
  <c r="H130" i="10" s="1"/>
  <c r="D131" i="10" s="1"/>
  <c r="E131" i="10" s="1"/>
  <c r="H209" i="8"/>
  <c r="D210" i="8" s="1"/>
  <c r="E210" i="8" s="1"/>
  <c r="G209" i="8"/>
  <c r="K209" i="8" s="1"/>
  <c r="E231" i="7"/>
  <c r="G231" i="7" s="1"/>
  <c r="H231" i="7" s="1"/>
  <c r="D232" i="7" s="1"/>
  <c r="F131" i="10" l="1"/>
  <c r="K131" i="10" s="1"/>
  <c r="H69" i="9"/>
  <c r="D70" i="9" s="1"/>
  <c r="H210" i="8"/>
  <c r="D211" i="8" s="1"/>
  <c r="E211" i="8" s="1"/>
  <c r="G210" i="8"/>
  <c r="K210" i="8" s="1"/>
  <c r="E232" i="7"/>
  <c r="G232" i="7" s="1"/>
  <c r="H232" i="7" s="1"/>
  <c r="D233" i="7" s="1"/>
  <c r="G131" i="10" l="1"/>
  <c r="H131" i="10" s="1"/>
  <c r="D132" i="10" s="1"/>
  <c r="E132" i="10" s="1"/>
  <c r="E70" i="9"/>
  <c r="G70" i="9" s="1"/>
  <c r="H211" i="8"/>
  <c r="D212" i="8" s="1"/>
  <c r="E212" i="8" s="1"/>
  <c r="G211" i="8"/>
  <c r="K211" i="8" s="1"/>
  <c r="E233" i="7"/>
  <c r="G233" i="7" s="1"/>
  <c r="H233" i="7" s="1"/>
  <c r="D234" i="7" s="1"/>
  <c r="F132" i="10" l="1"/>
  <c r="K132" i="10" s="1"/>
  <c r="H212" i="8"/>
  <c r="D213" i="8" s="1"/>
  <c r="E213" i="8" s="1"/>
  <c r="G212" i="8"/>
  <c r="K212" i="8" s="1"/>
  <c r="E234" i="7"/>
  <c r="G234" i="7" s="1"/>
  <c r="H234" i="7" s="1"/>
  <c r="D235" i="7" s="1"/>
  <c r="G132" i="10" l="1"/>
  <c r="H132" i="10" s="1"/>
  <c r="D133" i="10" s="1"/>
  <c r="E133" i="10" s="1"/>
  <c r="H213" i="8"/>
  <c r="D214" i="8" s="1"/>
  <c r="E214" i="8" s="1"/>
  <c r="G213" i="8"/>
  <c r="K213" i="8" s="1"/>
  <c r="E235" i="7"/>
  <c r="G235" i="7" s="1"/>
  <c r="H235" i="7" s="1"/>
  <c r="D236" i="7" s="1"/>
  <c r="F133" i="10" l="1"/>
  <c r="K133" i="10" s="1"/>
  <c r="H70" i="9"/>
  <c r="D71" i="9" s="1"/>
  <c r="H214" i="8"/>
  <c r="D215" i="8" s="1"/>
  <c r="E215" i="8" s="1"/>
  <c r="G214" i="8"/>
  <c r="K214" i="8" s="1"/>
  <c r="E236" i="7"/>
  <c r="G236" i="7" s="1"/>
  <c r="H236" i="7" s="1"/>
  <c r="D237" i="7" s="1"/>
  <c r="G133" i="10" l="1"/>
  <c r="H133" i="10" s="1"/>
  <c r="D134" i="10" s="1"/>
  <c r="E134" i="10" s="1"/>
  <c r="E71" i="9"/>
  <c r="G71" i="9" s="1"/>
  <c r="H215" i="8"/>
  <c r="D216" i="8" s="1"/>
  <c r="E216" i="8" s="1"/>
  <c r="G215" i="8"/>
  <c r="K215" i="8" s="1"/>
  <c r="H237" i="7"/>
  <c r="D238" i="7" s="1"/>
  <c r="E237" i="7"/>
  <c r="G237" i="7" s="1"/>
  <c r="F134" i="10" l="1"/>
  <c r="K134" i="10" s="1"/>
  <c r="H216" i="8"/>
  <c r="D217" i="8" s="1"/>
  <c r="E217" i="8" s="1"/>
  <c r="G216" i="8"/>
  <c r="K216" i="8" s="1"/>
  <c r="E238" i="7"/>
  <c r="G238" i="7" s="1"/>
  <c r="H238" i="7" s="1"/>
  <c r="D239" i="7" s="1"/>
  <c r="G134" i="10" l="1"/>
  <c r="H134" i="10" s="1"/>
  <c r="D135" i="10" s="1"/>
  <c r="E135" i="10" s="1"/>
  <c r="H217" i="8"/>
  <c r="D218" i="8" s="1"/>
  <c r="E218" i="8" s="1"/>
  <c r="G217" i="8"/>
  <c r="K217" i="8" s="1"/>
  <c r="E239" i="7"/>
  <c r="G239" i="7" s="1"/>
  <c r="H239" i="7" s="1"/>
  <c r="D240" i="7" s="1"/>
  <c r="G135" i="10" l="1"/>
  <c r="H135" i="10" s="1"/>
  <c r="D136" i="10" s="1"/>
  <c r="E136" i="10" s="1"/>
  <c r="F135" i="10"/>
  <c r="K135" i="10" s="1"/>
  <c r="H71" i="9"/>
  <c r="D72" i="9" s="1"/>
  <c r="H218" i="8"/>
  <c r="D219" i="8" s="1"/>
  <c r="E219" i="8" s="1"/>
  <c r="G218" i="8"/>
  <c r="K218" i="8" s="1"/>
  <c r="E240" i="7"/>
  <c r="G240" i="7" s="1"/>
  <c r="H240" i="7" s="1"/>
  <c r="D241" i="7" s="1"/>
  <c r="F136" i="10" l="1"/>
  <c r="K136" i="10" s="1"/>
  <c r="E72" i="9"/>
  <c r="G72" i="9" s="1"/>
  <c r="H219" i="8"/>
  <c r="D220" i="8" s="1"/>
  <c r="E220" i="8" s="1"/>
  <c r="G219" i="8"/>
  <c r="K219" i="8" s="1"/>
  <c r="E241" i="7"/>
  <c r="G241" i="7" s="1"/>
  <c r="H241" i="7" s="1"/>
  <c r="D242" i="7" s="1"/>
  <c r="G136" i="10" l="1"/>
  <c r="H136" i="10" s="1"/>
  <c r="D137" i="10" s="1"/>
  <c r="E137" i="10" s="1"/>
  <c r="H220" i="8"/>
  <c r="D221" i="8" s="1"/>
  <c r="E221" i="8" s="1"/>
  <c r="G220" i="8"/>
  <c r="K220" i="8" s="1"/>
  <c r="E242" i="7"/>
  <c r="G242" i="7" s="1"/>
  <c r="H242" i="7"/>
  <c r="D243" i="7" s="1"/>
  <c r="F137" i="10" l="1"/>
  <c r="K137" i="10" s="1"/>
  <c r="H221" i="8"/>
  <c r="D222" i="8" s="1"/>
  <c r="E222" i="8" s="1"/>
  <c r="G221" i="8"/>
  <c r="K221" i="8" s="1"/>
  <c r="E243" i="7"/>
  <c r="G243" i="7" s="1"/>
  <c r="H243" i="7" s="1"/>
  <c r="D244" i="7" s="1"/>
  <c r="G137" i="10" l="1"/>
  <c r="H137" i="10" s="1"/>
  <c r="D138" i="10" s="1"/>
  <c r="E138" i="10" s="1"/>
  <c r="H72" i="9"/>
  <c r="D73" i="9" s="1"/>
  <c r="H222" i="8"/>
  <c r="D223" i="8" s="1"/>
  <c r="E223" i="8" s="1"/>
  <c r="G222" i="8"/>
  <c r="K222" i="8" s="1"/>
  <c r="E244" i="7"/>
  <c r="G244" i="7" s="1"/>
  <c r="H244" i="7" s="1"/>
  <c r="F138" i="10" l="1"/>
  <c r="K138" i="10" s="1"/>
  <c r="E73" i="9"/>
  <c r="G73" i="9" s="1"/>
  <c r="H223" i="8"/>
  <c r="D224" i="8" s="1"/>
  <c r="E224" i="8" s="1"/>
  <c r="G223" i="8"/>
  <c r="K223" i="8" s="1"/>
  <c r="G138" i="10" l="1"/>
  <c r="H138" i="10" s="1"/>
  <c r="D139" i="10" s="1"/>
  <c r="E139" i="10" s="1"/>
  <c r="H224" i="8"/>
  <c r="D225" i="8" s="1"/>
  <c r="E225" i="8" s="1"/>
  <c r="G224" i="8"/>
  <c r="K224" i="8" s="1"/>
  <c r="F139" i="10" l="1"/>
  <c r="K139" i="10" s="1"/>
  <c r="H225" i="8"/>
  <c r="D226" i="8" s="1"/>
  <c r="E226" i="8" s="1"/>
  <c r="G225" i="8"/>
  <c r="K225" i="8" s="1"/>
  <c r="G139" i="10" l="1"/>
  <c r="H139" i="10" s="1"/>
  <c r="D140" i="10" s="1"/>
  <c r="E140" i="10" s="1"/>
  <c r="H73" i="9"/>
  <c r="D74" i="9" s="1"/>
  <c r="H226" i="8"/>
  <c r="D227" i="8" s="1"/>
  <c r="E227" i="8" s="1"/>
  <c r="G226" i="8"/>
  <c r="K226" i="8" s="1"/>
  <c r="F140" i="10" l="1"/>
  <c r="K140" i="10" s="1"/>
  <c r="E74" i="9"/>
  <c r="G74" i="9" s="1"/>
  <c r="H227" i="8"/>
  <c r="D228" i="8" s="1"/>
  <c r="E228" i="8" s="1"/>
  <c r="G227" i="8"/>
  <c r="K227" i="8" s="1"/>
  <c r="G140" i="10" l="1"/>
  <c r="H140" i="10" s="1"/>
  <c r="D141" i="10" s="1"/>
  <c r="E141" i="10" s="1"/>
  <c r="H228" i="8"/>
  <c r="D229" i="8" s="1"/>
  <c r="E229" i="8" s="1"/>
  <c r="G228" i="8"/>
  <c r="K228" i="8" s="1"/>
  <c r="F141" i="10" l="1"/>
  <c r="K141" i="10" s="1"/>
  <c r="H229" i="8"/>
  <c r="D230" i="8" s="1"/>
  <c r="E230" i="8" s="1"/>
  <c r="G229" i="8"/>
  <c r="K229" i="8" s="1"/>
  <c r="G141" i="10" l="1"/>
  <c r="H141" i="10" s="1"/>
  <c r="D142" i="10" s="1"/>
  <c r="E142" i="10" s="1"/>
  <c r="H74" i="9"/>
  <c r="D75" i="9" s="1"/>
  <c r="H230" i="8"/>
  <c r="D231" i="8" s="1"/>
  <c r="E231" i="8" s="1"/>
  <c r="G230" i="8"/>
  <c r="K230" i="8" s="1"/>
  <c r="F142" i="10" l="1"/>
  <c r="K142" i="10" s="1"/>
  <c r="E75" i="9"/>
  <c r="G75" i="9" s="1"/>
  <c r="H231" i="8"/>
  <c r="D232" i="8" s="1"/>
  <c r="E232" i="8" s="1"/>
  <c r="G231" i="8"/>
  <c r="K231" i="8" s="1"/>
  <c r="G142" i="10" l="1"/>
  <c r="H142" i="10" s="1"/>
  <c r="D143" i="10" s="1"/>
  <c r="E143" i="10" s="1"/>
  <c r="H232" i="8"/>
  <c r="D233" i="8" s="1"/>
  <c r="E233" i="8" s="1"/>
  <c r="G232" i="8"/>
  <c r="K232" i="8" s="1"/>
  <c r="F143" i="10" l="1"/>
  <c r="K143" i="10" s="1"/>
  <c r="H233" i="8"/>
  <c r="D234" i="8" s="1"/>
  <c r="E234" i="8" s="1"/>
  <c r="G233" i="8"/>
  <c r="K233" i="8" s="1"/>
  <c r="G143" i="10" l="1"/>
  <c r="H143" i="10" s="1"/>
  <c r="D144" i="10" s="1"/>
  <c r="E144" i="10" s="1"/>
  <c r="H75" i="9"/>
  <c r="D76" i="9" s="1"/>
  <c r="H234" i="8"/>
  <c r="D235" i="8" s="1"/>
  <c r="E235" i="8" s="1"/>
  <c r="G234" i="8"/>
  <c r="K234" i="8" s="1"/>
  <c r="F144" i="10" l="1"/>
  <c r="K144" i="10" s="1"/>
  <c r="E76" i="9"/>
  <c r="G76" i="9" s="1"/>
  <c r="H235" i="8"/>
  <c r="D236" i="8" s="1"/>
  <c r="E236" i="8" s="1"/>
  <c r="G235" i="8"/>
  <c r="K235" i="8" s="1"/>
  <c r="G144" i="10" l="1"/>
  <c r="H144" i="10" s="1"/>
  <c r="D145" i="10" s="1"/>
  <c r="E145" i="10" s="1"/>
  <c r="H236" i="8"/>
  <c r="D237" i="8" s="1"/>
  <c r="E237" i="8" s="1"/>
  <c r="G236" i="8"/>
  <c r="K236" i="8" s="1"/>
  <c r="F145" i="10" l="1"/>
  <c r="K145" i="10" s="1"/>
  <c r="H237" i="8"/>
  <c r="D238" i="8" s="1"/>
  <c r="E238" i="8" s="1"/>
  <c r="G237" i="8"/>
  <c r="K237" i="8" s="1"/>
  <c r="G145" i="10" l="1"/>
  <c r="H145" i="10" s="1"/>
  <c r="D146" i="10" s="1"/>
  <c r="E146" i="10" s="1"/>
  <c r="H76" i="9"/>
  <c r="D77" i="9" s="1"/>
  <c r="H238" i="8"/>
  <c r="D239" i="8" s="1"/>
  <c r="E239" i="8" s="1"/>
  <c r="G238" i="8"/>
  <c r="K238" i="8" s="1"/>
  <c r="F146" i="10" l="1"/>
  <c r="K146" i="10" s="1"/>
  <c r="E77" i="9"/>
  <c r="G77" i="9" s="1"/>
  <c r="H239" i="8"/>
  <c r="D240" i="8" s="1"/>
  <c r="E240" i="8" s="1"/>
  <c r="G239" i="8"/>
  <c r="K239" i="8" s="1"/>
  <c r="G146" i="10" l="1"/>
  <c r="H146" i="10" s="1"/>
  <c r="D147" i="10" s="1"/>
  <c r="E147" i="10" s="1"/>
  <c r="H240" i="8"/>
  <c r="D241" i="8" s="1"/>
  <c r="E241" i="8" s="1"/>
  <c r="G240" i="8"/>
  <c r="K240" i="8" s="1"/>
  <c r="F147" i="10" l="1"/>
  <c r="K147" i="10" s="1"/>
  <c r="L2" i="9"/>
  <c r="M2" i="9"/>
  <c r="H241" i="8"/>
  <c r="D242" i="8" s="1"/>
  <c r="G241" i="8"/>
  <c r="K241" i="8" s="1"/>
  <c r="E242" i="8"/>
  <c r="G147" i="10" l="1"/>
  <c r="H147" i="10" s="1"/>
  <c r="D148" i="10" s="1"/>
  <c r="E148" i="10" s="1"/>
  <c r="H77" i="9"/>
  <c r="D78" i="9" s="1"/>
  <c r="H242" i="8"/>
  <c r="D243" i="8" s="1"/>
  <c r="E243" i="8" s="1"/>
  <c r="G242" i="8"/>
  <c r="K242" i="8" s="1"/>
  <c r="F148" i="10" l="1"/>
  <c r="K148" i="10" s="1"/>
  <c r="E78" i="9"/>
  <c r="G78" i="9" s="1"/>
  <c r="H243" i="8"/>
  <c r="D244" i="8" s="1"/>
  <c r="G243" i="8"/>
  <c r="K243" i="8" s="1"/>
  <c r="L2" i="8"/>
  <c r="M2" i="8"/>
  <c r="E244" i="8"/>
  <c r="G148" i="10" l="1"/>
  <c r="H148" i="10" s="1"/>
  <c r="D149" i="10" s="1"/>
  <c r="E149" i="10" s="1"/>
  <c r="H244" i="8"/>
  <c r="G244" i="8"/>
  <c r="K244" i="8" s="1"/>
  <c r="F149" i="10" l="1"/>
  <c r="K149" i="10" s="1"/>
  <c r="H78" i="9"/>
  <c r="D79" i="9" s="1"/>
  <c r="G149" i="10" l="1"/>
  <c r="H149" i="10" s="1"/>
  <c r="D150" i="10" s="1"/>
  <c r="E150" i="10" s="1"/>
  <c r="E79" i="9"/>
  <c r="G79" i="9" s="1"/>
  <c r="F150" i="10" l="1"/>
  <c r="K150" i="10" s="1"/>
  <c r="H79" i="9"/>
  <c r="D80" i="9" s="1"/>
  <c r="G150" i="10" l="1"/>
  <c r="H150" i="10" s="1"/>
  <c r="D151" i="10" s="1"/>
  <c r="E151" i="10" s="1"/>
  <c r="E80" i="9"/>
  <c r="G80" i="9" s="1"/>
  <c r="F151" i="10" l="1"/>
  <c r="K151" i="10" s="1"/>
  <c r="H80" i="9"/>
  <c r="D81" i="9" s="1"/>
  <c r="G151" i="10" l="1"/>
  <c r="H151" i="10" s="1"/>
  <c r="D152" i="10" s="1"/>
  <c r="E152" i="10" s="1"/>
  <c r="E81" i="9"/>
  <c r="G81" i="9" s="1"/>
  <c r="F152" i="10" l="1"/>
  <c r="K152" i="10" s="1"/>
  <c r="H81" i="9"/>
  <c r="D82" i="9" s="1"/>
  <c r="G152" i="10" l="1"/>
  <c r="H152" i="10" s="1"/>
  <c r="D153" i="10" s="1"/>
  <c r="E153" i="10" s="1"/>
  <c r="E82" i="9"/>
  <c r="G82" i="9" s="1"/>
  <c r="F153" i="10" l="1"/>
  <c r="K153" i="10" s="1"/>
  <c r="H82" i="9"/>
  <c r="D83" i="9" s="1"/>
  <c r="G153" i="10" l="1"/>
  <c r="H153" i="10" s="1"/>
  <c r="D154" i="10" s="1"/>
  <c r="E154" i="10" s="1"/>
  <c r="E83" i="9"/>
  <c r="G83" i="9" s="1"/>
  <c r="F154" i="10" l="1"/>
  <c r="K154" i="10" s="1"/>
  <c r="H83" i="9"/>
  <c r="D84" i="9" s="1"/>
  <c r="G154" i="10" l="1"/>
  <c r="H154" i="10" s="1"/>
  <c r="D155" i="10" s="1"/>
  <c r="E155" i="10" s="1"/>
  <c r="E84" i="9"/>
  <c r="G84" i="9" s="1"/>
  <c r="F155" i="10" l="1"/>
  <c r="K155" i="10" s="1"/>
  <c r="H84" i="9"/>
  <c r="D85" i="9" s="1"/>
  <c r="G155" i="10" l="1"/>
  <c r="H155" i="10" s="1"/>
  <c r="D156" i="10" s="1"/>
  <c r="E156" i="10" s="1"/>
  <c r="E85" i="9"/>
  <c r="G85" i="9" s="1"/>
  <c r="F156" i="10" l="1"/>
  <c r="K156" i="10" s="1"/>
  <c r="H85" i="9"/>
  <c r="D86" i="9" s="1"/>
  <c r="G156" i="10" l="1"/>
  <c r="H156" i="10" s="1"/>
  <c r="D157" i="10" s="1"/>
  <c r="E157" i="10" s="1"/>
  <c r="E86" i="9"/>
  <c r="G86" i="9" s="1"/>
  <c r="F157" i="10" l="1"/>
  <c r="K157" i="10" s="1"/>
  <c r="H86" i="9"/>
  <c r="D87" i="9" s="1"/>
  <c r="G157" i="10" l="1"/>
  <c r="H157" i="10" s="1"/>
  <c r="D158" i="10" s="1"/>
  <c r="E158" i="10" s="1"/>
  <c r="E87" i="9"/>
  <c r="G87" i="9" s="1"/>
  <c r="F158" i="10" l="1"/>
  <c r="K158" i="10" s="1"/>
  <c r="H87" i="9"/>
  <c r="D88" i="9" s="1"/>
  <c r="G158" i="10" l="1"/>
  <c r="H158" i="10" s="1"/>
  <c r="D159" i="10" s="1"/>
  <c r="E159" i="10" s="1"/>
  <c r="E88" i="9"/>
  <c r="G88" i="9" s="1"/>
  <c r="F159" i="10" l="1"/>
  <c r="K159" i="10" s="1"/>
  <c r="H88" i="9"/>
  <c r="D89" i="9" s="1"/>
  <c r="G159" i="10" l="1"/>
  <c r="H159" i="10" s="1"/>
  <c r="D160" i="10" s="1"/>
  <c r="E160" i="10" s="1"/>
  <c r="E89" i="9"/>
  <c r="G89" i="9" s="1"/>
  <c r="F160" i="10" l="1"/>
  <c r="K160" i="10" s="1"/>
  <c r="H89" i="9"/>
  <c r="D90" i="9" s="1"/>
  <c r="G160" i="10" l="1"/>
  <c r="H160" i="10" s="1"/>
  <c r="D161" i="10" s="1"/>
  <c r="E161" i="10" s="1"/>
  <c r="E90" i="9"/>
  <c r="G90" i="9" s="1"/>
  <c r="F161" i="10" l="1"/>
  <c r="K161" i="10" s="1"/>
  <c r="H90" i="9"/>
  <c r="D91" i="9" s="1"/>
  <c r="G161" i="10" l="1"/>
  <c r="H161" i="10" s="1"/>
  <c r="D162" i="10" s="1"/>
  <c r="E162" i="10" s="1"/>
  <c r="E91" i="9"/>
  <c r="G91" i="9" s="1"/>
  <c r="F162" i="10" l="1"/>
  <c r="K162" i="10" s="1"/>
  <c r="H91" i="9"/>
  <c r="D92" i="9" s="1"/>
  <c r="G162" i="10" l="1"/>
  <c r="H162" i="10" s="1"/>
  <c r="D163" i="10" s="1"/>
  <c r="E163" i="10" s="1"/>
  <c r="E92" i="9"/>
  <c r="G92" i="9" s="1"/>
  <c r="F163" i="10" l="1"/>
  <c r="K163" i="10" s="1"/>
  <c r="H92" i="9"/>
  <c r="D93" i="9" s="1"/>
  <c r="G163" i="10" l="1"/>
  <c r="H163" i="10" s="1"/>
  <c r="D164" i="10" s="1"/>
  <c r="E164" i="10" s="1"/>
  <c r="E93" i="9"/>
  <c r="G93" i="9" s="1"/>
  <c r="F164" i="10" l="1"/>
  <c r="K164" i="10" s="1"/>
  <c r="H93" i="9"/>
  <c r="D94" i="9" s="1"/>
  <c r="G164" i="10" l="1"/>
  <c r="H164" i="10" s="1"/>
  <c r="D165" i="10" s="1"/>
  <c r="E165" i="10" s="1"/>
  <c r="E94" i="9"/>
  <c r="G94" i="9" s="1"/>
  <c r="F165" i="10" l="1"/>
  <c r="K165" i="10" s="1"/>
  <c r="H94" i="9"/>
  <c r="D95" i="9" s="1"/>
  <c r="G165" i="10" l="1"/>
  <c r="H165" i="10" s="1"/>
  <c r="D166" i="10" s="1"/>
  <c r="E166" i="10" s="1"/>
  <c r="E95" i="9"/>
  <c r="G95" i="9" s="1"/>
  <c r="F166" i="10" l="1"/>
  <c r="K166" i="10" s="1"/>
  <c r="H95" i="9"/>
  <c r="D96" i="9" s="1"/>
  <c r="G166" i="10" l="1"/>
  <c r="H166" i="10" s="1"/>
  <c r="D167" i="10" s="1"/>
  <c r="E167" i="10" s="1"/>
  <c r="E96" i="9"/>
  <c r="G96" i="9" s="1"/>
  <c r="F167" i="10" l="1"/>
  <c r="K167" i="10" s="1"/>
  <c r="H96" i="9"/>
  <c r="D97" i="9" s="1"/>
  <c r="G167" i="10" l="1"/>
  <c r="H167" i="10" s="1"/>
  <c r="D168" i="10" s="1"/>
  <c r="E168" i="10" s="1"/>
  <c r="E97" i="9"/>
  <c r="G97" i="9" s="1"/>
  <c r="F168" i="10" l="1"/>
  <c r="K168" i="10" s="1"/>
  <c r="H97" i="9"/>
  <c r="D98" i="9" s="1"/>
  <c r="G168" i="10" l="1"/>
  <c r="H168" i="10" s="1"/>
  <c r="D169" i="10" s="1"/>
  <c r="E169" i="10" s="1"/>
  <c r="E98" i="9"/>
  <c r="G98" i="9" s="1"/>
  <c r="F169" i="10" l="1"/>
  <c r="K169" i="10" s="1"/>
  <c r="H98" i="9"/>
  <c r="D99" i="9" s="1"/>
  <c r="G169" i="10" l="1"/>
  <c r="H169" i="10" s="1"/>
  <c r="D170" i="10" s="1"/>
  <c r="E170" i="10" s="1"/>
  <c r="E99" i="9"/>
  <c r="G99" i="9" s="1"/>
  <c r="F170" i="10" l="1"/>
  <c r="K170" i="10" s="1"/>
  <c r="H99" i="9"/>
  <c r="D100" i="9" s="1"/>
  <c r="G170" i="10" l="1"/>
  <c r="H170" i="10" s="1"/>
  <c r="D171" i="10" s="1"/>
  <c r="E171" i="10" s="1"/>
  <c r="E100" i="9"/>
  <c r="G100" i="9" s="1"/>
  <c r="F171" i="10" l="1"/>
  <c r="K171" i="10" s="1"/>
  <c r="H100" i="9"/>
  <c r="D101" i="9" s="1"/>
  <c r="G171" i="10" l="1"/>
  <c r="H171" i="10" s="1"/>
  <c r="D172" i="10" s="1"/>
  <c r="E172" i="10" s="1"/>
  <c r="E101" i="9"/>
  <c r="G101" i="9" s="1"/>
  <c r="F172" i="10" l="1"/>
  <c r="K172" i="10" s="1"/>
  <c r="H101" i="9"/>
  <c r="D102" i="9" s="1"/>
  <c r="G172" i="10" l="1"/>
  <c r="H172" i="10" s="1"/>
  <c r="D173" i="10" s="1"/>
  <c r="E173" i="10" s="1"/>
  <c r="E102" i="9"/>
  <c r="G102" i="9" s="1"/>
  <c r="F173" i="10" l="1"/>
  <c r="K173" i="10" s="1"/>
  <c r="H102" i="9"/>
  <c r="D103" i="9" s="1"/>
  <c r="G173" i="10" l="1"/>
  <c r="H173" i="10" s="1"/>
  <c r="D174" i="10" s="1"/>
  <c r="E174" i="10" s="1"/>
  <c r="E103" i="9"/>
  <c r="G103" i="9" s="1"/>
  <c r="F174" i="10" l="1"/>
  <c r="K174" i="10" s="1"/>
  <c r="H103" i="9"/>
  <c r="D104" i="9" s="1"/>
  <c r="G174" i="10" l="1"/>
  <c r="H174" i="10" s="1"/>
  <c r="D175" i="10" s="1"/>
  <c r="E175" i="10" s="1"/>
  <c r="E104" i="9"/>
  <c r="G104" i="9" s="1"/>
  <c r="F175" i="10" l="1"/>
  <c r="K175" i="10" s="1"/>
  <c r="H104" i="9"/>
  <c r="D105" i="9" s="1"/>
  <c r="G175" i="10" l="1"/>
  <c r="H175" i="10" s="1"/>
  <c r="D176" i="10" s="1"/>
  <c r="E176" i="10" s="1"/>
  <c r="E105" i="9"/>
  <c r="G105" i="9" s="1"/>
  <c r="F176" i="10" l="1"/>
  <c r="K176" i="10" s="1"/>
  <c r="H105" i="9"/>
  <c r="D106" i="9" s="1"/>
  <c r="G176" i="10" l="1"/>
  <c r="H176" i="10" s="1"/>
  <c r="D177" i="10" s="1"/>
  <c r="E177" i="10" s="1"/>
  <c r="E106" i="9"/>
  <c r="G106" i="9" s="1"/>
  <c r="F177" i="10" l="1"/>
  <c r="K177" i="10" s="1"/>
  <c r="H106" i="9"/>
  <c r="D107" i="9" s="1"/>
  <c r="G177" i="10" l="1"/>
  <c r="H177" i="10" s="1"/>
  <c r="D178" i="10" s="1"/>
  <c r="E178" i="10" s="1"/>
  <c r="E107" i="9"/>
  <c r="G107" i="9" s="1"/>
  <c r="F178" i="10" l="1"/>
  <c r="K178" i="10" s="1"/>
  <c r="H107" i="9"/>
  <c r="D108" i="9" s="1"/>
  <c r="G178" i="10" l="1"/>
  <c r="H178" i="10" s="1"/>
  <c r="D179" i="10" s="1"/>
  <c r="E179" i="10" s="1"/>
  <c r="E108" i="9"/>
  <c r="G108" i="9" s="1"/>
  <c r="F179" i="10" l="1"/>
  <c r="K179" i="10" s="1"/>
  <c r="H108" i="9"/>
  <c r="D109" i="9" s="1"/>
  <c r="G179" i="10" l="1"/>
  <c r="H179" i="10" s="1"/>
  <c r="D180" i="10" s="1"/>
  <c r="E180" i="10" s="1"/>
  <c r="E109" i="9"/>
  <c r="G109" i="9" s="1"/>
  <c r="F180" i="10" l="1"/>
  <c r="K180" i="10" s="1"/>
  <c r="H109" i="9"/>
  <c r="D110" i="9" s="1"/>
  <c r="G180" i="10" l="1"/>
  <c r="H180" i="10" s="1"/>
  <c r="D181" i="10" s="1"/>
  <c r="E181" i="10" s="1"/>
  <c r="E110" i="9"/>
  <c r="G110" i="9" s="1"/>
  <c r="F181" i="10" l="1"/>
  <c r="K181" i="10" s="1"/>
  <c r="H110" i="9"/>
  <c r="D111" i="9" s="1"/>
  <c r="G181" i="10" l="1"/>
  <c r="H181" i="10" s="1"/>
  <c r="D182" i="10" s="1"/>
  <c r="E182" i="10" s="1"/>
  <c r="E111" i="9"/>
  <c r="G111" i="9" s="1"/>
  <c r="F182" i="10" l="1"/>
  <c r="K182" i="10" s="1"/>
  <c r="H111" i="9"/>
  <c r="D112" i="9" s="1"/>
  <c r="G182" i="10" l="1"/>
  <c r="H182" i="10" s="1"/>
  <c r="D183" i="10" s="1"/>
  <c r="E183" i="10" s="1"/>
  <c r="E112" i="9"/>
  <c r="G112" i="9" s="1"/>
  <c r="F183" i="10" l="1"/>
  <c r="K183" i="10" s="1"/>
  <c r="H112" i="9"/>
  <c r="D113" i="9" s="1"/>
  <c r="G183" i="10" l="1"/>
  <c r="H183" i="10" s="1"/>
  <c r="D184" i="10" s="1"/>
  <c r="E184" i="10" s="1"/>
  <c r="E113" i="9"/>
  <c r="G113" i="9" s="1"/>
  <c r="F184" i="10" l="1"/>
  <c r="K184" i="10" s="1"/>
  <c r="H113" i="9"/>
  <c r="D114" i="9" s="1"/>
  <c r="G184" i="10" l="1"/>
  <c r="H184" i="10" s="1"/>
  <c r="D185" i="10" s="1"/>
  <c r="E185" i="10" s="1"/>
  <c r="E114" i="9"/>
  <c r="G114" i="9" s="1"/>
  <c r="F185" i="10" l="1"/>
  <c r="K185" i="10" s="1"/>
  <c r="H114" i="9"/>
  <c r="D115" i="9" s="1"/>
  <c r="G185" i="10" l="1"/>
  <c r="H185" i="10" s="1"/>
  <c r="D186" i="10" s="1"/>
  <c r="E186" i="10" s="1"/>
  <c r="E115" i="9"/>
  <c r="G115" i="9" s="1"/>
  <c r="F186" i="10" l="1"/>
  <c r="K186" i="10" s="1"/>
  <c r="H115" i="9"/>
  <c r="D116" i="9" s="1"/>
  <c r="G186" i="10" l="1"/>
  <c r="H186" i="10" s="1"/>
  <c r="D187" i="10" s="1"/>
  <c r="E187" i="10" s="1"/>
  <c r="E116" i="9"/>
  <c r="G116" i="9" s="1"/>
  <c r="F187" i="10" l="1"/>
  <c r="K187" i="10" s="1"/>
  <c r="H116" i="9"/>
  <c r="D117" i="9" s="1"/>
  <c r="G187" i="10" l="1"/>
  <c r="H187" i="10" s="1"/>
  <c r="D188" i="10" s="1"/>
  <c r="E188" i="10" s="1"/>
  <c r="E117" i="9"/>
  <c r="G117" i="9" s="1"/>
  <c r="F188" i="10" l="1"/>
  <c r="K188" i="10" s="1"/>
  <c r="H117" i="9"/>
  <c r="D118" i="9" s="1"/>
  <c r="G188" i="10" l="1"/>
  <c r="H188" i="10" s="1"/>
  <c r="D189" i="10" s="1"/>
  <c r="E189" i="10" s="1"/>
  <c r="E118" i="9"/>
  <c r="G118" i="9" s="1"/>
  <c r="F189" i="10" l="1"/>
  <c r="K189" i="10" s="1"/>
  <c r="H118" i="9"/>
  <c r="D119" i="9" s="1"/>
  <c r="G189" i="10" l="1"/>
  <c r="H189" i="10" s="1"/>
  <c r="D190" i="10" s="1"/>
  <c r="E190" i="10" s="1"/>
  <c r="E119" i="9"/>
  <c r="G119" i="9" s="1"/>
  <c r="F190" i="10" l="1"/>
  <c r="K190" i="10" s="1"/>
  <c r="H119" i="9"/>
  <c r="D120" i="9" s="1"/>
  <c r="G190" i="10" l="1"/>
  <c r="H190" i="10" s="1"/>
  <c r="D191" i="10" s="1"/>
  <c r="E191" i="10" s="1"/>
  <c r="E120" i="9"/>
  <c r="G120" i="9" s="1"/>
  <c r="F191" i="10" l="1"/>
  <c r="K191" i="10" s="1"/>
  <c r="H120" i="9"/>
  <c r="D121" i="9" s="1"/>
  <c r="G191" i="10" l="1"/>
  <c r="H191" i="10" s="1"/>
  <c r="D192" i="10" s="1"/>
  <c r="E121" i="9"/>
  <c r="G121" i="9" s="1"/>
  <c r="E192" i="10" l="1"/>
  <c r="H121" i="9"/>
  <c r="D122" i="9" s="1"/>
  <c r="F192" i="10" l="1"/>
  <c r="K192" i="10" s="1"/>
  <c r="E122" i="9"/>
  <c r="G122" i="9" s="1"/>
  <c r="G192" i="10" l="1"/>
  <c r="H192" i="10" s="1"/>
  <c r="D193" i="10" s="1"/>
  <c r="E193" i="10" s="1"/>
  <c r="H122" i="9"/>
  <c r="D123" i="9" s="1"/>
  <c r="F193" i="10" l="1"/>
  <c r="K193" i="10" s="1"/>
  <c r="E123" i="9"/>
  <c r="G123" i="9" s="1"/>
  <c r="G193" i="10" l="1"/>
  <c r="H193" i="10" s="1"/>
  <c r="D194" i="10" s="1"/>
  <c r="E194" i="10" s="1"/>
  <c r="H123" i="9"/>
  <c r="D124" i="9" s="1"/>
  <c r="F194" i="10" l="1"/>
  <c r="K194" i="10" s="1"/>
  <c r="E124" i="9"/>
  <c r="G124" i="9" s="1"/>
  <c r="G194" i="10" l="1"/>
  <c r="H194" i="10" s="1"/>
  <c r="D195" i="10" s="1"/>
  <c r="E195" i="10" s="1"/>
  <c r="H124" i="9"/>
  <c r="D125" i="9" s="1"/>
  <c r="F195" i="10" l="1"/>
  <c r="K195" i="10" s="1"/>
  <c r="E125" i="9"/>
  <c r="G125" i="9" s="1"/>
  <c r="G195" i="10" l="1"/>
  <c r="H195" i="10" s="1"/>
  <c r="D196" i="10" s="1"/>
  <c r="E196" i="10" s="1"/>
  <c r="H125" i="9"/>
  <c r="D126" i="9" s="1"/>
  <c r="F196" i="10" l="1"/>
  <c r="K196" i="10" s="1"/>
  <c r="E126" i="9"/>
  <c r="G126" i="9" s="1"/>
  <c r="G196" i="10" l="1"/>
  <c r="H196" i="10" s="1"/>
  <c r="D197" i="10" s="1"/>
  <c r="E197" i="10" s="1"/>
  <c r="H126" i="9"/>
  <c r="D127" i="9" s="1"/>
  <c r="F197" i="10" l="1"/>
  <c r="K197" i="10" s="1"/>
  <c r="E127" i="9"/>
  <c r="G127" i="9" s="1"/>
  <c r="G197" i="10" l="1"/>
  <c r="H197" i="10" s="1"/>
  <c r="D198" i="10" s="1"/>
  <c r="E198" i="10" s="1"/>
  <c r="H127" i="9"/>
  <c r="D128" i="9" s="1"/>
  <c r="F198" i="10" l="1"/>
  <c r="K198" i="10" s="1"/>
  <c r="E128" i="9"/>
  <c r="G128" i="9" s="1"/>
  <c r="G198" i="10" l="1"/>
  <c r="H198" i="10" s="1"/>
  <c r="D199" i="10" s="1"/>
  <c r="E199" i="10" s="1"/>
  <c r="H128" i="9"/>
  <c r="D129" i="9" s="1"/>
  <c r="F199" i="10" l="1"/>
  <c r="K199" i="10" s="1"/>
  <c r="E129" i="9"/>
  <c r="G129" i="9" s="1"/>
  <c r="G199" i="10" l="1"/>
  <c r="H199" i="10" s="1"/>
  <c r="D200" i="10" s="1"/>
  <c r="E200" i="10" s="1"/>
  <c r="H129" i="9"/>
  <c r="D130" i="9" s="1"/>
  <c r="F200" i="10" l="1"/>
  <c r="K200" i="10" s="1"/>
  <c r="E130" i="9"/>
  <c r="G130" i="9" s="1"/>
  <c r="G200" i="10" l="1"/>
  <c r="H200" i="10" s="1"/>
  <c r="D201" i="10" s="1"/>
  <c r="E201" i="10" s="1"/>
  <c r="H130" i="9"/>
  <c r="D131" i="9" s="1"/>
  <c r="F201" i="10" l="1"/>
  <c r="K201" i="10" s="1"/>
  <c r="E131" i="9"/>
  <c r="G131" i="9" s="1"/>
  <c r="G201" i="10" l="1"/>
  <c r="H201" i="10" s="1"/>
  <c r="D202" i="10" s="1"/>
  <c r="E202" i="10" s="1"/>
  <c r="H131" i="9"/>
  <c r="D132" i="9" s="1"/>
  <c r="F202" i="10" l="1"/>
  <c r="K202" i="10" s="1"/>
  <c r="E132" i="9"/>
  <c r="G132" i="9" s="1"/>
  <c r="G202" i="10" l="1"/>
  <c r="H202" i="10" s="1"/>
  <c r="D203" i="10" s="1"/>
  <c r="E203" i="10" s="1"/>
  <c r="H132" i="9"/>
  <c r="D133" i="9" s="1"/>
  <c r="F203" i="10" l="1"/>
  <c r="K203" i="10" s="1"/>
  <c r="E133" i="9"/>
  <c r="G133" i="9" s="1"/>
  <c r="G203" i="10" l="1"/>
  <c r="H203" i="10" s="1"/>
  <c r="D204" i="10" s="1"/>
  <c r="E204" i="10" s="1"/>
  <c r="H133" i="9"/>
  <c r="D134" i="9" s="1"/>
  <c r="F204" i="10" l="1"/>
  <c r="K204" i="10" s="1"/>
  <c r="E134" i="9"/>
  <c r="G134" i="9" s="1"/>
  <c r="G204" i="10" l="1"/>
  <c r="H204" i="10" s="1"/>
  <c r="D205" i="10" s="1"/>
  <c r="E205" i="10" s="1"/>
  <c r="H134" i="9"/>
  <c r="D135" i="9" s="1"/>
  <c r="F205" i="10" l="1"/>
  <c r="K205" i="10" s="1"/>
  <c r="E135" i="9"/>
  <c r="G135" i="9" s="1"/>
  <c r="G205" i="10" l="1"/>
  <c r="H205" i="10" s="1"/>
  <c r="D206" i="10" s="1"/>
  <c r="E206" i="10" s="1"/>
  <c r="H135" i="9"/>
  <c r="D136" i="9" s="1"/>
  <c r="G206" i="10" l="1"/>
  <c r="H206" i="10" s="1"/>
  <c r="D207" i="10" s="1"/>
  <c r="E207" i="10" s="1"/>
  <c r="F206" i="10"/>
  <c r="K206" i="10" s="1"/>
  <c r="E136" i="9"/>
  <c r="G136" i="9" s="1"/>
  <c r="F207" i="10" l="1"/>
  <c r="K207" i="10" s="1"/>
  <c r="H136" i="9"/>
  <c r="D137" i="9" s="1"/>
  <c r="G207" i="10" l="1"/>
  <c r="H207" i="10" s="1"/>
  <c r="D208" i="10" s="1"/>
  <c r="E137" i="9"/>
  <c r="G137" i="9" s="1"/>
  <c r="E208" i="10" l="1"/>
  <c r="H137" i="9"/>
  <c r="D138" i="9" s="1"/>
  <c r="F208" i="10" l="1"/>
  <c r="K208" i="10" s="1"/>
  <c r="E138" i="9"/>
  <c r="G138" i="9" s="1"/>
  <c r="G208" i="10" l="1"/>
  <c r="H208" i="10" s="1"/>
  <c r="D209" i="10" s="1"/>
  <c r="E209" i="10" s="1"/>
  <c r="H138" i="9"/>
  <c r="D139" i="9" s="1"/>
  <c r="F209" i="10" l="1"/>
  <c r="K209" i="10" s="1"/>
  <c r="E139" i="9"/>
  <c r="G139" i="9" s="1"/>
  <c r="G209" i="10" l="1"/>
  <c r="H209" i="10" s="1"/>
  <c r="D210" i="10" s="1"/>
  <c r="E210" i="10" s="1"/>
  <c r="H139" i="9"/>
  <c r="D140" i="9" s="1"/>
  <c r="F210" i="10" l="1"/>
  <c r="K210" i="10" s="1"/>
  <c r="E140" i="9"/>
  <c r="G140" i="9" s="1"/>
  <c r="G210" i="10" l="1"/>
  <c r="H210" i="10" s="1"/>
  <c r="D211" i="10" s="1"/>
  <c r="E211" i="10" s="1"/>
  <c r="H140" i="9"/>
  <c r="D141" i="9" s="1"/>
  <c r="F211" i="10" l="1"/>
  <c r="K211" i="10" s="1"/>
  <c r="E141" i="9"/>
  <c r="G141" i="9" s="1"/>
  <c r="G211" i="10" l="1"/>
  <c r="H211" i="10" s="1"/>
  <c r="D212" i="10" s="1"/>
  <c r="E212" i="10" s="1"/>
  <c r="H141" i="9"/>
  <c r="D142" i="9" s="1"/>
  <c r="F212" i="10" l="1"/>
  <c r="K212" i="10" s="1"/>
  <c r="E142" i="9"/>
  <c r="G142" i="9" s="1"/>
  <c r="G212" i="10" l="1"/>
  <c r="H212" i="10" s="1"/>
  <c r="D213" i="10" s="1"/>
  <c r="E213" i="10" s="1"/>
  <c r="H142" i="9"/>
  <c r="D143" i="9" s="1"/>
  <c r="F213" i="10" l="1"/>
  <c r="K213" i="10" s="1"/>
  <c r="E143" i="9"/>
  <c r="G143" i="9" s="1"/>
  <c r="G213" i="10" l="1"/>
  <c r="H213" i="10" s="1"/>
  <c r="D214" i="10" s="1"/>
  <c r="E214" i="10" s="1"/>
  <c r="H143" i="9"/>
  <c r="D144" i="9" s="1"/>
  <c r="F214" i="10" l="1"/>
  <c r="K214" i="10" s="1"/>
  <c r="E144" i="9"/>
  <c r="G144" i="9" s="1"/>
  <c r="G214" i="10" l="1"/>
  <c r="H214" i="10" s="1"/>
  <c r="D215" i="10" s="1"/>
  <c r="E215" i="10" s="1"/>
  <c r="H144" i="9"/>
  <c r="D145" i="9" s="1"/>
  <c r="F215" i="10" l="1"/>
  <c r="K215" i="10" s="1"/>
  <c r="E145" i="9"/>
  <c r="G145" i="9" s="1"/>
  <c r="G215" i="10" l="1"/>
  <c r="H215" i="10" s="1"/>
  <c r="D216" i="10" s="1"/>
  <c r="H145" i="9"/>
  <c r="D146" i="9" s="1"/>
  <c r="E216" i="10" l="1"/>
  <c r="E146" i="9"/>
  <c r="G146" i="9" s="1"/>
  <c r="F216" i="10" l="1"/>
  <c r="K216" i="10" s="1"/>
  <c r="H146" i="9"/>
  <c r="D147" i="9" s="1"/>
  <c r="G216" i="10" l="1"/>
  <c r="H216" i="10" s="1"/>
  <c r="D217" i="10" s="1"/>
  <c r="E217" i="10" s="1"/>
  <c r="E147" i="9"/>
  <c r="G147" i="9" s="1"/>
  <c r="F217" i="10" l="1"/>
  <c r="K217" i="10" s="1"/>
  <c r="H147" i="9"/>
  <c r="D148" i="9" s="1"/>
  <c r="G217" i="10" l="1"/>
  <c r="H217" i="10" s="1"/>
  <c r="D218" i="10" s="1"/>
  <c r="E218" i="10" s="1"/>
  <c r="E148" i="9"/>
  <c r="G148" i="9" s="1"/>
  <c r="F218" i="10" l="1"/>
  <c r="K218" i="10" s="1"/>
  <c r="H148" i="9"/>
  <c r="D149" i="9" s="1"/>
  <c r="G218" i="10" l="1"/>
  <c r="H218" i="10" s="1"/>
  <c r="D219" i="10" s="1"/>
  <c r="E219" i="10" s="1"/>
  <c r="E149" i="9"/>
  <c r="G149" i="9" s="1"/>
  <c r="G219" i="10" l="1"/>
  <c r="H219" i="10" s="1"/>
  <c r="D220" i="10" s="1"/>
  <c r="F219" i="10"/>
  <c r="K219" i="10" s="1"/>
  <c r="H149" i="9"/>
  <c r="D150" i="9" s="1"/>
  <c r="E220" i="10" l="1"/>
  <c r="E150" i="9"/>
  <c r="G150" i="9" s="1"/>
  <c r="F220" i="10" l="1"/>
  <c r="K220" i="10" s="1"/>
  <c r="H150" i="9"/>
  <c r="D151" i="9" s="1"/>
  <c r="G220" i="10" l="1"/>
  <c r="H220" i="10" s="1"/>
  <c r="D221" i="10" s="1"/>
  <c r="E221" i="10" s="1"/>
  <c r="E151" i="9"/>
  <c r="G151" i="9" s="1"/>
  <c r="F221" i="10" l="1"/>
  <c r="K221" i="10" s="1"/>
  <c r="H151" i="9"/>
  <c r="D152" i="9" s="1"/>
  <c r="G221" i="10" l="1"/>
  <c r="H221" i="10" s="1"/>
  <c r="D222" i="10" s="1"/>
  <c r="E222" i="10" s="1"/>
  <c r="E152" i="9"/>
  <c r="G152" i="9" s="1"/>
  <c r="F222" i="10" l="1"/>
  <c r="K222" i="10" s="1"/>
  <c r="H152" i="9"/>
  <c r="D153" i="9" s="1"/>
  <c r="G222" i="10" l="1"/>
  <c r="H222" i="10" s="1"/>
  <c r="D223" i="10" s="1"/>
  <c r="E223" i="10" s="1"/>
  <c r="E153" i="9"/>
  <c r="G153" i="9" s="1"/>
  <c r="F223" i="10" l="1"/>
  <c r="K223" i="10" s="1"/>
  <c r="H153" i="9"/>
  <c r="D154" i="9" s="1"/>
  <c r="G223" i="10" l="1"/>
  <c r="H223" i="10" s="1"/>
  <c r="D224" i="10" s="1"/>
  <c r="E224" i="10" s="1"/>
  <c r="E154" i="9"/>
  <c r="G154" i="9" s="1"/>
  <c r="F224" i="10" l="1"/>
  <c r="K224" i="10" s="1"/>
  <c r="H154" i="9"/>
  <c r="D155" i="9" s="1"/>
  <c r="G224" i="10" l="1"/>
  <c r="H224" i="10" s="1"/>
  <c r="D225" i="10" s="1"/>
  <c r="E225" i="10" s="1"/>
  <c r="E155" i="9"/>
  <c r="G155" i="9" s="1"/>
  <c r="F225" i="10" l="1"/>
  <c r="K225" i="10" s="1"/>
  <c r="H155" i="9"/>
  <c r="D156" i="9" s="1"/>
  <c r="G225" i="10" l="1"/>
  <c r="H225" i="10" s="1"/>
  <c r="D226" i="10" s="1"/>
  <c r="E226" i="10" s="1"/>
  <c r="E156" i="9"/>
  <c r="G156" i="9" s="1"/>
  <c r="F226" i="10" l="1"/>
  <c r="K226" i="10" s="1"/>
  <c r="H156" i="9"/>
  <c r="D157" i="9" s="1"/>
  <c r="G226" i="10" l="1"/>
  <c r="H226" i="10" s="1"/>
  <c r="D227" i="10" s="1"/>
  <c r="E227" i="10" s="1"/>
  <c r="E157" i="9"/>
  <c r="G157" i="9" s="1"/>
  <c r="F227" i="10" l="1"/>
  <c r="K227" i="10" s="1"/>
  <c r="H157" i="9"/>
  <c r="D158" i="9" s="1"/>
  <c r="G227" i="10" l="1"/>
  <c r="H227" i="10" s="1"/>
  <c r="D228" i="10" s="1"/>
  <c r="E228" i="10" s="1"/>
  <c r="E158" i="9"/>
  <c r="G158" i="9" s="1"/>
  <c r="F228" i="10" l="1"/>
  <c r="K228" i="10" s="1"/>
  <c r="H158" i="9"/>
  <c r="D159" i="9" s="1"/>
  <c r="G228" i="10" l="1"/>
  <c r="H228" i="10" s="1"/>
  <c r="D229" i="10" s="1"/>
  <c r="E229" i="10" s="1"/>
  <c r="E159" i="9"/>
  <c r="G159" i="9" s="1"/>
  <c r="F229" i="10" l="1"/>
  <c r="K229" i="10" s="1"/>
  <c r="H159" i="9"/>
  <c r="D160" i="9" s="1"/>
  <c r="G229" i="10" l="1"/>
  <c r="H229" i="10" s="1"/>
  <c r="D230" i="10" s="1"/>
  <c r="E230" i="10" s="1"/>
  <c r="E160" i="9"/>
  <c r="G160" i="9" s="1"/>
  <c r="F230" i="10" l="1"/>
  <c r="K230" i="10" s="1"/>
  <c r="H160" i="9"/>
  <c r="D161" i="9" s="1"/>
  <c r="G230" i="10" l="1"/>
  <c r="H230" i="10" s="1"/>
  <c r="D231" i="10" s="1"/>
  <c r="E231" i="10" s="1"/>
  <c r="E161" i="9"/>
  <c r="G161" i="9" s="1"/>
  <c r="G231" i="10" l="1"/>
  <c r="H231" i="10" s="1"/>
  <c r="D232" i="10" s="1"/>
  <c r="E232" i="10" s="1"/>
  <c r="F231" i="10"/>
  <c r="K231" i="10" s="1"/>
  <c r="H161" i="9"/>
  <c r="D162" i="9" s="1"/>
  <c r="F232" i="10" l="1"/>
  <c r="K232" i="10" s="1"/>
  <c r="E162" i="9"/>
  <c r="G162" i="9" s="1"/>
  <c r="G232" i="10" l="1"/>
  <c r="H232" i="10" s="1"/>
  <c r="D233" i="10" s="1"/>
  <c r="E233" i="10" s="1"/>
  <c r="H162" i="9"/>
  <c r="D163" i="9" s="1"/>
  <c r="F233" i="10" l="1"/>
  <c r="K233" i="10" s="1"/>
  <c r="E163" i="9"/>
  <c r="G163" i="9" s="1"/>
  <c r="G233" i="10" l="1"/>
  <c r="H233" i="10" s="1"/>
  <c r="D234" i="10" s="1"/>
  <c r="E234" i="10" s="1"/>
  <c r="H163" i="9"/>
  <c r="D164" i="9" s="1"/>
  <c r="F234" i="10" l="1"/>
  <c r="K234" i="10" s="1"/>
  <c r="E164" i="9"/>
  <c r="G164" i="9" s="1"/>
  <c r="G234" i="10" l="1"/>
  <c r="H234" i="10" s="1"/>
  <c r="D235" i="10" s="1"/>
  <c r="E235" i="10" s="1"/>
  <c r="H164" i="9"/>
  <c r="D165" i="9" s="1"/>
  <c r="F235" i="10" l="1"/>
  <c r="K235" i="10" s="1"/>
  <c r="E165" i="9"/>
  <c r="G165" i="9" s="1"/>
  <c r="G235" i="10" l="1"/>
  <c r="H235" i="10" s="1"/>
  <c r="D236" i="10" s="1"/>
  <c r="E236" i="10" s="1"/>
  <c r="H165" i="9"/>
  <c r="D166" i="9" s="1"/>
  <c r="F236" i="10" l="1"/>
  <c r="K236" i="10" s="1"/>
  <c r="E166" i="9"/>
  <c r="G166" i="9" s="1"/>
  <c r="G236" i="10" l="1"/>
  <c r="H236" i="10" s="1"/>
  <c r="D237" i="10" s="1"/>
  <c r="E237" i="10" s="1"/>
  <c r="H166" i="9"/>
  <c r="D167" i="9" s="1"/>
  <c r="F237" i="10" l="1"/>
  <c r="K237" i="10" s="1"/>
  <c r="E167" i="9"/>
  <c r="G167" i="9" s="1"/>
  <c r="G237" i="10" l="1"/>
  <c r="H237" i="10" s="1"/>
  <c r="D238" i="10" s="1"/>
  <c r="E238" i="10" s="1"/>
  <c r="H167" i="9"/>
  <c r="D168" i="9" s="1"/>
  <c r="F238" i="10" l="1"/>
  <c r="K238" i="10" s="1"/>
  <c r="E168" i="9"/>
  <c r="G168" i="9" s="1"/>
  <c r="G238" i="10" l="1"/>
  <c r="H238" i="10" s="1"/>
  <c r="D239" i="10" s="1"/>
  <c r="E239" i="10" s="1"/>
  <c r="H168" i="9"/>
  <c r="D169" i="9" s="1"/>
  <c r="F239" i="10" l="1"/>
  <c r="K239" i="10" s="1"/>
  <c r="E169" i="9"/>
  <c r="G169" i="9" s="1"/>
  <c r="G239" i="10" l="1"/>
  <c r="H239" i="10" s="1"/>
  <c r="D240" i="10" s="1"/>
  <c r="H169" i="9"/>
  <c r="D170" i="9" s="1"/>
  <c r="E240" i="10" l="1"/>
  <c r="E170" i="9"/>
  <c r="G170" i="9" s="1"/>
  <c r="F240" i="10" l="1"/>
  <c r="K240" i="10" s="1"/>
  <c r="H170" i="9"/>
  <c r="D171" i="9" s="1"/>
  <c r="G240" i="10" l="1"/>
  <c r="H240" i="10" s="1"/>
  <c r="D241" i="10" s="1"/>
  <c r="E241" i="10" s="1"/>
  <c r="E171" i="9"/>
  <c r="G171" i="9" s="1"/>
  <c r="F241" i="10" l="1"/>
  <c r="K241" i="10" s="1"/>
  <c r="H171" i="9"/>
  <c r="D172" i="9" s="1"/>
  <c r="G241" i="10" l="1"/>
  <c r="H241" i="10" s="1"/>
  <c r="D242" i="10" s="1"/>
  <c r="E172" i="9"/>
  <c r="G172" i="9" s="1"/>
  <c r="E242" i="10" l="1"/>
  <c r="H172" i="9"/>
  <c r="D173" i="9" s="1"/>
  <c r="E173" i="9" l="1"/>
  <c r="G173" i="9" s="1"/>
  <c r="M2" i="10" l="1"/>
  <c r="H242" i="10"/>
  <c r="H173" i="9"/>
  <c r="D174" i="9" s="1"/>
  <c r="E174" i="9" l="1"/>
  <c r="G174" i="9" s="1"/>
  <c r="H174" i="9" l="1"/>
  <c r="D175" i="9" s="1"/>
  <c r="E175" i="9" l="1"/>
  <c r="G175" i="9" s="1"/>
  <c r="H175" i="9" l="1"/>
  <c r="D176" i="9" s="1"/>
  <c r="E176" i="9" l="1"/>
  <c r="G176" i="9" s="1"/>
  <c r="H176" i="9" l="1"/>
  <c r="D177" i="9" s="1"/>
  <c r="E177" i="9" l="1"/>
  <c r="G177" i="9" s="1"/>
  <c r="H177" i="9" l="1"/>
  <c r="D178" i="9" s="1"/>
  <c r="E178" i="9" l="1"/>
  <c r="G178" i="9" s="1"/>
  <c r="H178" i="9" l="1"/>
  <c r="D179" i="9" s="1"/>
  <c r="E179" i="9" l="1"/>
  <c r="G179" i="9" s="1"/>
  <c r="H179" i="9" l="1"/>
  <c r="D180" i="9" s="1"/>
  <c r="E180" i="9" l="1"/>
  <c r="G180" i="9" s="1"/>
  <c r="H180" i="9" l="1"/>
  <c r="D181" i="9" s="1"/>
  <c r="E181" i="9" l="1"/>
  <c r="G181" i="9" s="1"/>
  <c r="H181" i="9" l="1"/>
  <c r="D182" i="9" s="1"/>
  <c r="E182" i="9" l="1"/>
  <c r="G182" i="9" s="1"/>
  <c r="H182" i="9" l="1"/>
  <c r="D183" i="9" s="1"/>
  <c r="E183" i="9" l="1"/>
  <c r="G183" i="9" s="1"/>
  <c r="H183" i="9" l="1"/>
  <c r="D184" i="9" s="1"/>
  <c r="E184" i="9" l="1"/>
  <c r="G184" i="9" s="1"/>
  <c r="H184" i="9" l="1"/>
  <c r="D185" i="9" s="1"/>
  <c r="E185" i="9" l="1"/>
  <c r="G185" i="9" s="1"/>
  <c r="H185" i="9" l="1"/>
  <c r="D186" i="9" s="1"/>
  <c r="E186" i="9" l="1"/>
  <c r="G186" i="9" s="1"/>
  <c r="H186" i="9" l="1"/>
  <c r="D187" i="9" s="1"/>
  <c r="E187" i="9" l="1"/>
  <c r="G187" i="9" s="1"/>
  <c r="H187" i="9" l="1"/>
  <c r="D188" i="9" s="1"/>
  <c r="E188" i="9" l="1"/>
  <c r="G188" i="9" s="1"/>
  <c r="H188" i="9" l="1"/>
  <c r="D189" i="9" s="1"/>
  <c r="E189" i="9" l="1"/>
  <c r="G189" i="9" s="1"/>
  <c r="H189" i="9" l="1"/>
  <c r="D190" i="9" s="1"/>
  <c r="E190" i="9" l="1"/>
  <c r="G190" i="9" s="1"/>
  <c r="H190" i="9" l="1"/>
  <c r="D191" i="9" s="1"/>
  <c r="E191" i="9" l="1"/>
  <c r="G191" i="9" s="1"/>
  <c r="H191" i="9" l="1"/>
  <c r="D192" i="9" s="1"/>
  <c r="E192" i="9" l="1"/>
  <c r="G192" i="9" s="1"/>
  <c r="H192" i="9" l="1"/>
  <c r="D193" i="9" s="1"/>
  <c r="E193" i="9" l="1"/>
  <c r="G193" i="9" s="1"/>
  <c r="H193" i="9" l="1"/>
  <c r="D194" i="9" s="1"/>
  <c r="E194" i="9" l="1"/>
  <c r="G194" i="9" s="1"/>
  <c r="H194" i="9" l="1"/>
  <c r="D195" i="9" s="1"/>
  <c r="E195" i="9" l="1"/>
  <c r="G195" i="9" s="1"/>
  <c r="H195" i="9" l="1"/>
  <c r="D196" i="9" s="1"/>
  <c r="E196" i="9" l="1"/>
  <c r="G196" i="9" s="1"/>
  <c r="H196" i="9" l="1"/>
  <c r="D197" i="9" s="1"/>
  <c r="E197" i="9" l="1"/>
  <c r="G197" i="9" s="1"/>
  <c r="H197" i="9" l="1"/>
  <c r="D198" i="9" s="1"/>
  <c r="E198" i="9" l="1"/>
  <c r="G198" i="9" s="1"/>
  <c r="H198" i="9" l="1"/>
  <c r="D199" i="9" s="1"/>
  <c r="E199" i="9" l="1"/>
  <c r="G199" i="9" s="1"/>
  <c r="H199" i="9" l="1"/>
  <c r="D200" i="9" s="1"/>
  <c r="E200" i="9" l="1"/>
  <c r="G200" i="9" s="1"/>
  <c r="H200" i="9" l="1"/>
  <c r="D201" i="9" s="1"/>
  <c r="E201" i="9" l="1"/>
  <c r="G201" i="9" s="1"/>
  <c r="H201" i="9" l="1"/>
  <c r="D202" i="9" s="1"/>
  <c r="E202" i="9" l="1"/>
  <c r="G202" i="9" s="1"/>
  <c r="H202" i="9" l="1"/>
  <c r="D203" i="9" s="1"/>
  <c r="E203" i="9" l="1"/>
  <c r="G203" i="9" s="1"/>
  <c r="H203" i="9" l="1"/>
  <c r="D204" i="9" s="1"/>
  <c r="E204" i="9" l="1"/>
  <c r="G204" i="9" s="1"/>
  <c r="H204" i="9" l="1"/>
  <c r="D205" i="9" s="1"/>
  <c r="E205" i="9" l="1"/>
  <c r="G205" i="9" s="1"/>
  <c r="H205" i="9" l="1"/>
  <c r="D206" i="9" s="1"/>
  <c r="E206" i="9" l="1"/>
  <c r="G206" i="9" s="1"/>
  <c r="H206" i="9" l="1"/>
  <c r="D207" i="9" s="1"/>
  <c r="E207" i="9" l="1"/>
  <c r="G207" i="9" s="1"/>
  <c r="H207" i="9" l="1"/>
  <c r="D208" i="9" s="1"/>
  <c r="E208" i="9" l="1"/>
  <c r="G208" i="9" s="1"/>
  <c r="H208" i="9" l="1"/>
  <c r="D209" i="9" s="1"/>
  <c r="E209" i="9" l="1"/>
  <c r="G209" i="9" s="1"/>
  <c r="H209" i="9" l="1"/>
  <c r="D210" i="9" s="1"/>
  <c r="E210" i="9" l="1"/>
  <c r="G210" i="9" s="1"/>
  <c r="H210" i="9" l="1"/>
  <c r="D211" i="9" s="1"/>
  <c r="E211" i="9" l="1"/>
  <c r="G211" i="9" s="1"/>
  <c r="H211" i="9" l="1"/>
  <c r="D212" i="9" s="1"/>
  <c r="E212" i="9" l="1"/>
  <c r="G212" i="9" s="1"/>
  <c r="H212" i="9" l="1"/>
  <c r="D213" i="9" s="1"/>
  <c r="E213" i="9" l="1"/>
  <c r="G213" i="9" s="1"/>
  <c r="H213" i="9" l="1"/>
  <c r="D214" i="9" s="1"/>
  <c r="E214" i="9" l="1"/>
  <c r="G214" i="9" s="1"/>
  <c r="H214" i="9" l="1"/>
  <c r="D215" i="9" s="1"/>
  <c r="E215" i="9" l="1"/>
  <c r="G215" i="9" s="1"/>
  <c r="H215" i="9" l="1"/>
  <c r="D216" i="9" s="1"/>
  <c r="E216" i="9" l="1"/>
  <c r="G216" i="9" s="1"/>
  <c r="H216" i="9" l="1"/>
  <c r="D217" i="9" s="1"/>
  <c r="E217" i="9" l="1"/>
  <c r="G217" i="9" s="1"/>
  <c r="H217" i="9" l="1"/>
  <c r="D218" i="9" s="1"/>
  <c r="E218" i="9" l="1"/>
  <c r="G218" i="9" s="1"/>
  <c r="H218" i="9" l="1"/>
  <c r="D219" i="9" s="1"/>
  <c r="E219" i="9" l="1"/>
  <c r="G219" i="9" s="1"/>
  <c r="H219" i="9" l="1"/>
  <c r="D220" i="9" s="1"/>
  <c r="E220" i="9" l="1"/>
  <c r="G220" i="9" s="1"/>
  <c r="H220" i="9" l="1"/>
  <c r="D221" i="9" s="1"/>
  <c r="E221" i="9" l="1"/>
  <c r="G221" i="9" s="1"/>
  <c r="H221" i="9" l="1"/>
  <c r="D222" i="9" s="1"/>
  <c r="E222" i="9" l="1"/>
  <c r="G222" i="9" s="1"/>
  <c r="H222" i="9" l="1"/>
  <c r="D223" i="9" s="1"/>
  <c r="E223" i="9" l="1"/>
  <c r="G223" i="9" s="1"/>
  <c r="H223" i="9" l="1"/>
  <c r="D224" i="9" s="1"/>
  <c r="E224" i="9" l="1"/>
  <c r="G224" i="9" s="1"/>
  <c r="H224" i="9" l="1"/>
  <c r="D225" i="9" s="1"/>
  <c r="E225" i="9" l="1"/>
  <c r="G225" i="9" s="1"/>
  <c r="H225" i="9" l="1"/>
  <c r="D226" i="9" s="1"/>
  <c r="E226" i="9" l="1"/>
  <c r="G226" i="9" s="1"/>
  <c r="H226" i="9" l="1"/>
  <c r="D227" i="9" s="1"/>
  <c r="E227" i="9" l="1"/>
  <c r="G227" i="9" s="1"/>
  <c r="H227" i="9" l="1"/>
  <c r="D228" i="9" s="1"/>
  <c r="E228" i="9" l="1"/>
  <c r="G228" i="9" s="1"/>
  <c r="H228" i="9" l="1"/>
  <c r="D229" i="9" s="1"/>
  <c r="E229" i="9" l="1"/>
  <c r="G229" i="9" s="1"/>
  <c r="H229" i="9" l="1"/>
  <c r="D230" i="9" s="1"/>
  <c r="E230" i="9" l="1"/>
  <c r="G230" i="9" s="1"/>
  <c r="H230" i="9" l="1"/>
  <c r="D231" i="9" s="1"/>
  <c r="E231" i="9" l="1"/>
  <c r="G231" i="9" s="1"/>
  <c r="H231" i="9" l="1"/>
  <c r="D232" i="9" s="1"/>
  <c r="E232" i="9" l="1"/>
  <c r="G232" i="9" s="1"/>
  <c r="H232" i="9" l="1"/>
  <c r="D233" i="9" s="1"/>
  <c r="E233" i="9" l="1"/>
  <c r="G233" i="9" s="1"/>
  <c r="H233" i="9" l="1"/>
  <c r="D234" i="9" s="1"/>
  <c r="E234" i="9" l="1"/>
  <c r="G234" i="9" s="1"/>
  <c r="H234" i="9" l="1"/>
  <c r="D235" i="9" s="1"/>
  <c r="E235" i="9" l="1"/>
  <c r="G235" i="9" s="1"/>
  <c r="H235" i="9" l="1"/>
  <c r="D236" i="9" s="1"/>
  <c r="E236" i="9" l="1"/>
  <c r="G236" i="9" s="1"/>
  <c r="H236" i="9" l="1"/>
  <c r="D237" i="9" s="1"/>
  <c r="E237" i="9" l="1"/>
  <c r="G237" i="9" s="1"/>
  <c r="H237" i="9" l="1"/>
  <c r="D238" i="9" s="1"/>
  <c r="E238" i="9" l="1"/>
  <c r="G238" i="9" s="1"/>
  <c r="H238" i="9" l="1"/>
  <c r="D239" i="9" s="1"/>
  <c r="E239" i="9" l="1"/>
  <c r="G239" i="9" s="1"/>
  <c r="H239" i="9" l="1"/>
  <c r="D240" i="9" s="1"/>
  <c r="E240" i="9" l="1"/>
  <c r="G240" i="9" s="1"/>
  <c r="H240" i="9" l="1"/>
  <c r="D241" i="9" s="1"/>
  <c r="E241" i="9" l="1"/>
  <c r="G241" i="9" s="1"/>
  <c r="H241" i="9" l="1"/>
  <c r="D242" i="9" s="1"/>
  <c r="E242" i="9" l="1"/>
  <c r="G242" i="9" s="1"/>
  <c r="H242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K3" authorId="0" shapeId="0" xr:uid="{0CF0E2E3-6917-4231-AC03-3ACA6E6B56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一列火車，橫著走</t>
        </r>
      </text>
    </comment>
    <comment ref="C5" authorId="0" shapeId="0" xr:uid="{3F8E3C89-D17D-4EE9-BB17-419214965D1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不要直接複製，公是會跑掉，直接</t>
        </r>
        <r>
          <rPr>
            <sz val="9"/>
            <color indexed="81"/>
            <rFont val="Tahoma"/>
            <family val="2"/>
          </rPr>
          <t>quote</t>
        </r>
        <r>
          <rPr>
            <sz val="9"/>
            <color indexed="81"/>
            <rFont val="MingLiU"/>
            <family val="3"/>
            <charset val="136"/>
          </rPr>
          <t>該項就好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1" authorId="0" shapeId="0" xr:uid="{A5B64A76-B92E-442B-92F1-126BC05D895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monthly
</t>
        </r>
      </text>
    </comment>
    <comment ref="K1" authorId="0" shapeId="0" xr:uid="{45103D11-EF78-4BAD-BB76-92F9B07A957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annual</t>
        </r>
      </text>
    </comment>
    <comment ref="B4" authorId="0" shapeId="0" xr:uid="{4B069A89-EEAE-48AC-BC3B-A41A5339F5E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以總共的7年下去算，不是用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MingLiU"/>
            <family val="3"/>
            <charset val="136"/>
          </rPr>
          <t>年</t>
        </r>
      </text>
    </comment>
    <comment ref="A8" authorId="0" shapeId="0" xr:uid="{87973F03-EEBA-42CB-BD8E-2542706E457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前三期繳完後，剩下的還沒繳的本金</t>
        </r>
      </text>
    </comment>
    <comment ref="B8" authorId="0" shapeId="0" xr:uid="{AF4B5C9D-D721-4164-8278-4BCB2A89C35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也可以(算扣掉前三期還的，還剩下多少)
=B2+CUMPRINC(B3/12,B4*12,B2,1,3,0)
或是直接算4到84期(算剩下的)
=CUMPRINC(B3/12,B4*12,B2,</t>
        </r>
        <r>
          <rPr>
            <b/>
            <sz val="9"/>
            <color indexed="81"/>
            <rFont val="MingLiU"/>
            <family val="3"/>
          </rPr>
          <t>4,84</t>
        </r>
        <r>
          <rPr>
            <sz val="9"/>
            <color indexed="81"/>
            <rFont val="MingLiU"/>
            <family val="3"/>
            <charset val="136"/>
          </rPr>
          <t>,0)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2" authorId="0" shapeId="0" xr:uid="{7707F47C-8FB1-4318-974D-3DE455F1A49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因為有300,000免利息</t>
        </r>
      </text>
    </comment>
    <comment ref="F4" authorId="0" shapeId="0" xr:uid="{5A3DF7CF-3FDB-47E9-8C53-A63DB3F2BDC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當本金還到</t>
        </r>
        <r>
          <rPr>
            <sz val="9"/>
            <color indexed="81"/>
            <rFont val="Tahoma"/>
            <family val="2"/>
          </rPr>
          <t>300,000</t>
        </r>
        <r>
          <rPr>
            <sz val="9"/>
            <color indexed="81"/>
            <rFont val="MingLiU"/>
            <family val="3"/>
            <charset val="136"/>
          </rPr>
          <t>以內就不再計息
使用MAX公式，當出現負的就歸零
(因為銀行不可能還還息給你)
Hint:盡量一開始就設MAX公式，因若資料變多不容易抓到哪時開始變負數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2" authorId="0" shapeId="0" xr:uid="{6E43E169-20D2-4C28-BFA1-0719D1C3C1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因為有300,000免利息，要扣掉</t>
        </r>
      </text>
    </comment>
    <comment ref="F37" authorId="0" shapeId="0" xr:uid="{998E31E7-35FD-4051-9FB7-4B68CD8659D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MingLiU"/>
            <family val="3"/>
            <charset val="136"/>
          </rPr>
          <t>當本金還到</t>
        </r>
        <r>
          <rPr>
            <sz val="9"/>
            <color indexed="81"/>
            <rFont val="Tahoma"/>
            <family val="2"/>
          </rPr>
          <t>300,000</t>
        </r>
        <r>
          <rPr>
            <sz val="9"/>
            <color indexed="81"/>
            <rFont val="MingLiU"/>
            <family val="3"/>
            <charset val="136"/>
          </rPr>
          <t>以內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MingLiU"/>
            <family val="3"/>
            <charset val="136"/>
          </rPr>
          <t>三年內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MingLiU"/>
            <family val="3"/>
            <charset val="136"/>
          </rPr>
          <t>不計息
使用</t>
        </r>
        <r>
          <rPr>
            <sz val="9"/>
            <color indexed="81"/>
            <rFont val="Tahoma"/>
            <family val="2"/>
          </rPr>
          <t>MAX</t>
        </r>
        <r>
          <rPr>
            <sz val="9"/>
            <color indexed="81"/>
            <rFont val="MingLiU"/>
            <family val="3"/>
            <charset val="136"/>
          </rPr>
          <t xml:space="preserve">公式，當出現負的就歸零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MingLiU"/>
            <family val="3"/>
            <charset val="136"/>
          </rPr>
          <t>因為銀行不可能還息給你</t>
        </r>
        <r>
          <rPr>
            <sz val="9"/>
            <color indexed="81"/>
            <rFont val="Tahoma"/>
            <family val="2"/>
          </rPr>
          <t>)
Hint:</t>
        </r>
        <r>
          <rPr>
            <sz val="9"/>
            <color indexed="81"/>
            <rFont val="MingLiU"/>
            <family val="3"/>
            <charset val="136"/>
          </rPr>
          <t>盡量一開始就設</t>
        </r>
        <r>
          <rPr>
            <sz val="9"/>
            <color indexed="81"/>
            <rFont val="Tahoma"/>
            <family val="2"/>
          </rPr>
          <t>MAX</t>
        </r>
        <r>
          <rPr>
            <sz val="9"/>
            <color indexed="81"/>
            <rFont val="MingLiU"/>
            <family val="3"/>
            <charset val="136"/>
          </rPr>
          <t>公式，因若資料變多不容易抓到哪時開始變負數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2" authorId="0" shapeId="0" xr:uid="{08103D2E-8869-405A-8AB4-3ABD908DEDB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MingLiU"/>
            <family val="3"/>
            <charset val="136"/>
          </rPr>
          <t xml:space="preserve">
因本金平均攤還，本金降得快
總利息費用比本息平均攤還法低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2" authorId="0" shapeId="0" xr:uid="{9A81380B-2C09-4B83-A6E6-D74F14D8B4B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總利息最高，但IRR一致</t>
        </r>
      </text>
    </comment>
    <comment ref="L3" authorId="0" shapeId="0" xr:uid="{DBA431A8-4A5A-4754-AFAB-BC2C3167D87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MingLiU"/>
            <family val="3"/>
            <charset val="136"/>
          </rPr>
          <t>年</t>
        </r>
        <r>
          <rPr>
            <sz val="9"/>
            <color indexed="81"/>
            <rFont val="Tahoma"/>
            <family val="2"/>
          </rPr>
          <t>IRR</t>
        </r>
      </text>
    </comment>
  </commentList>
</comments>
</file>

<file path=xl/sharedStrings.xml><?xml version="1.0" encoding="utf-8"?>
<sst xmlns="http://schemas.openxmlformats.org/spreadsheetml/2006/main" count="148" uniqueCount="76">
  <si>
    <r>
      <rPr>
        <sz val="12"/>
        <color theme="1"/>
        <rFont val="Microsoft YaHei"/>
        <family val="2"/>
        <charset val="134"/>
      </rPr>
      <t>每月攤還</t>
    </r>
    <phoneticPr fontId="2" type="noConversion"/>
  </si>
  <si>
    <r>
      <t>&gt;</t>
    </r>
    <r>
      <rPr>
        <sz val="12"/>
        <color theme="1"/>
        <rFont val="Microsoft YaHei"/>
        <family val="2"/>
        <charset val="134"/>
      </rPr>
      <t>列</t>
    </r>
    <r>
      <rPr>
        <sz val="12"/>
        <color theme="1"/>
        <rFont val="Calibri"/>
        <family val="2"/>
      </rPr>
      <t>Row(</t>
    </r>
    <r>
      <rPr>
        <sz val="12"/>
        <color theme="1"/>
        <rFont val="Microsoft YaHei"/>
        <family val="2"/>
        <charset val="134"/>
      </rPr>
      <t>替代貸款期間</t>
    </r>
    <r>
      <rPr>
        <sz val="12"/>
        <color theme="1"/>
        <rFont val="Calibri"/>
        <family val="2"/>
      </rPr>
      <t>)&gt;</t>
    </r>
    <r>
      <rPr>
        <sz val="12"/>
        <color theme="1"/>
        <rFont val="Microsoft YaHei"/>
        <family val="2"/>
        <charset val="134"/>
      </rPr>
      <t>欄</t>
    </r>
    <r>
      <rPr>
        <sz val="12"/>
        <color theme="1"/>
        <rFont val="Calibri"/>
        <family val="2"/>
      </rPr>
      <t>Column(</t>
    </r>
    <r>
      <rPr>
        <sz val="12"/>
        <color theme="1"/>
        <rFont val="Microsoft YaHei"/>
        <family val="2"/>
        <charset val="134"/>
      </rPr>
      <t>替代總貸金額</t>
    </r>
    <r>
      <rPr>
        <sz val="12"/>
        <color theme="1"/>
        <rFont val="Calibri"/>
        <family val="2"/>
      </rPr>
      <t>)</t>
    </r>
    <phoneticPr fontId="2" type="noConversion"/>
  </si>
  <si>
    <r>
      <rPr>
        <sz val="12"/>
        <color theme="1"/>
        <rFont val="Microsoft YaHei"/>
        <family val="2"/>
        <charset val="134"/>
      </rPr>
      <t>貸款期間</t>
    </r>
    <phoneticPr fontId="2" type="noConversion"/>
  </si>
  <si>
    <r>
      <t>&gt;</t>
    </r>
    <r>
      <rPr>
        <sz val="12"/>
        <color theme="1"/>
        <rFont val="MingLiU"/>
        <family val="3"/>
        <charset val="136"/>
      </rPr>
      <t>資料</t>
    </r>
    <r>
      <rPr>
        <sz val="12"/>
        <color theme="1"/>
        <rFont val="Calibri"/>
        <family val="2"/>
      </rPr>
      <t>&gt;</t>
    </r>
    <r>
      <rPr>
        <sz val="12"/>
        <color theme="1"/>
        <rFont val="MingLiU"/>
        <family val="3"/>
        <charset val="136"/>
      </rPr>
      <t>資料工具</t>
    </r>
    <r>
      <rPr>
        <sz val="12"/>
        <color theme="1"/>
        <rFont val="Calibri"/>
        <family val="2"/>
      </rPr>
      <t>&gt;</t>
    </r>
    <r>
      <rPr>
        <sz val="12"/>
        <color theme="1"/>
        <rFont val="MingLiU"/>
        <family val="3"/>
        <charset val="136"/>
      </rPr>
      <t>模擬分析</t>
    </r>
    <r>
      <rPr>
        <sz val="12"/>
        <color theme="1"/>
        <rFont val="Calibri"/>
        <family val="2"/>
      </rPr>
      <t>&gt;</t>
    </r>
    <r>
      <rPr>
        <sz val="12"/>
        <color theme="1"/>
        <rFont val="MingLiU"/>
        <family val="3"/>
        <charset val="136"/>
      </rPr>
      <t>運算列表</t>
    </r>
    <r>
      <rPr>
        <sz val="12"/>
        <color theme="1"/>
        <rFont val="Calibri"/>
        <family val="2"/>
      </rPr>
      <t>(Data Table)</t>
    </r>
    <phoneticPr fontId="2" type="noConversion"/>
  </si>
  <si>
    <r>
      <rPr>
        <sz val="12"/>
        <color theme="1"/>
        <rFont val="Microsoft YaHei"/>
        <family val="2"/>
        <charset val="134"/>
      </rPr>
      <t>貸款利率</t>
    </r>
    <phoneticPr fontId="2" type="noConversion"/>
  </si>
  <si>
    <r>
      <rPr>
        <sz val="12"/>
        <color theme="1"/>
        <rFont val="Microsoft YaHei"/>
        <family val="2"/>
        <charset val="134"/>
      </rPr>
      <t>表格左上</t>
    </r>
    <r>
      <rPr>
        <sz val="12"/>
        <color theme="1"/>
        <rFont val="Calibri"/>
        <family val="2"/>
      </rPr>
      <t>quote</t>
    </r>
    <r>
      <rPr>
        <sz val="12"/>
        <color theme="1"/>
        <rFont val="Microsoft YaHei"/>
        <family val="2"/>
        <charset val="134"/>
      </rPr>
      <t>公式，再把表格全部框起來</t>
    </r>
    <phoneticPr fontId="2" type="noConversion"/>
  </si>
  <si>
    <r>
      <rPr>
        <sz val="12"/>
        <color theme="1"/>
        <rFont val="Microsoft YaHei"/>
        <family val="2"/>
        <charset val="134"/>
      </rPr>
      <t>總貸金額</t>
    </r>
    <phoneticPr fontId="2" type="noConversion"/>
  </si>
  <si>
    <t>相關費用</t>
    <phoneticPr fontId="2" type="noConversion"/>
  </si>
  <si>
    <t>IRR</t>
    <phoneticPr fontId="2" type="noConversion"/>
  </si>
  <si>
    <t>總費用</t>
    <phoneticPr fontId="2" type="noConversion"/>
  </si>
  <si>
    <t>每月攤還</t>
    <phoneticPr fontId="2" type="noConversion"/>
  </si>
  <si>
    <t>總貸金額</t>
    <phoneticPr fontId="2" type="noConversion"/>
  </si>
  <si>
    <r>
      <t>第</t>
    </r>
    <r>
      <rPr>
        <sz val="12"/>
        <color theme="1"/>
        <rFont val="MingLiU"/>
        <family val="2"/>
        <charset val="136"/>
      </rPr>
      <t>4</t>
    </r>
    <r>
      <rPr>
        <sz val="12"/>
        <color theme="1"/>
        <rFont val="Microsoft YaHei"/>
        <family val="2"/>
        <charset val="134"/>
      </rPr>
      <t>期起</t>
    </r>
    <phoneticPr fontId="2" type="noConversion"/>
  </si>
  <si>
    <t>尚餘本金</t>
    <phoneticPr fontId="2" type="noConversion"/>
  </si>
  <si>
    <t>償還本金</t>
    <phoneticPr fontId="2" type="noConversion"/>
  </si>
  <si>
    <t>利息</t>
    <phoneticPr fontId="2" type="noConversion"/>
  </si>
  <si>
    <t>本期繳款</t>
    <phoneticPr fontId="2" type="noConversion"/>
  </si>
  <si>
    <t>期初本金</t>
    <phoneticPr fontId="2" type="noConversion"/>
  </si>
  <si>
    <r>
      <rPr>
        <sz val="12"/>
        <color theme="1"/>
        <rFont val="Microsoft YaHei"/>
        <family val="2"/>
        <charset val="134"/>
      </rPr>
      <t>第</t>
    </r>
    <r>
      <rPr>
        <sz val="12"/>
        <color theme="1"/>
        <rFont val="Calibri"/>
        <family val="2"/>
      </rPr>
      <t>1~3</t>
    </r>
    <r>
      <rPr>
        <sz val="12"/>
        <color theme="1"/>
        <rFont val="Microsoft YaHei"/>
        <family val="2"/>
        <charset val="134"/>
      </rPr>
      <t>期</t>
    </r>
    <phoneticPr fontId="2" type="noConversion"/>
  </si>
  <si>
    <t>每月還款</t>
    <phoneticPr fontId="2" type="noConversion"/>
  </si>
  <si>
    <t>期數</t>
    <phoneticPr fontId="2" type="noConversion"/>
  </si>
  <si>
    <t>利率</t>
    <phoneticPr fontId="2" type="noConversion"/>
  </si>
  <si>
    <t>貸款金額</t>
    <phoneticPr fontId="2" type="noConversion"/>
  </si>
  <si>
    <t>※參考基數表</t>
    <phoneticPr fontId="2" type="noConversion"/>
  </si>
  <si>
    <t>NT 1,470</t>
    <phoneticPr fontId="2" type="noConversion"/>
  </si>
  <si>
    <t>10萬</t>
    <phoneticPr fontId="2" type="noConversion"/>
  </si>
  <si>
    <t>7年期</t>
    <phoneticPr fontId="2" type="noConversion"/>
  </si>
  <si>
    <t>NT 1,943</t>
    <phoneticPr fontId="2" type="noConversion"/>
  </si>
  <si>
    <t>5年期</t>
    <phoneticPr fontId="2" type="noConversion"/>
  </si>
  <si>
    <t>NT 2,358</t>
    <phoneticPr fontId="2" type="noConversion"/>
  </si>
  <si>
    <t>4年期</t>
    <phoneticPr fontId="2" type="noConversion"/>
  </si>
  <si>
    <t>NT 3,051</t>
    <phoneticPr fontId="2" type="noConversion"/>
  </si>
  <si>
    <t>3年期</t>
    <phoneticPr fontId="2" type="noConversion"/>
  </si>
  <si>
    <t>每月繳交金額</t>
    <phoneticPr fontId="2" type="noConversion"/>
  </si>
  <si>
    <t>貸款年限</t>
    <phoneticPr fontId="2" type="noConversion"/>
  </si>
  <si>
    <t>（申貸所須之條件、資料、實際核准利率，視個別情況有所不同）</t>
    <phoneticPr fontId="2" type="noConversion"/>
  </si>
  <si>
    <t>申請方式</t>
    <phoneticPr fontId="2" type="noConversion"/>
  </si>
  <si>
    <t>有效年利率</t>
    <phoneticPr fontId="2" type="noConversion"/>
  </si>
  <si>
    <t>&gt;第五期尚餘本金為零&gt;每期還款金額為變數</t>
    <phoneticPr fontId="2" type="noConversion"/>
  </si>
  <si>
    <t>每年繳款金額</t>
    <phoneticPr fontId="2" type="noConversion"/>
  </si>
  <si>
    <t>資料&gt;目標搜尋(Goal Seek)</t>
    <phoneticPr fontId="2" type="noConversion"/>
  </si>
  <si>
    <t>免利息金額</t>
    <phoneticPr fontId="2" type="noConversion"/>
  </si>
  <si>
    <t>貸款年數</t>
    <phoneticPr fontId="2" type="noConversion"/>
  </si>
  <si>
    <t>每年繳多少錢</t>
    <phoneticPr fontId="2" type="noConversion"/>
  </si>
  <si>
    <t>年利率</t>
    <phoneticPr fontId="2" type="noConversion"/>
  </si>
  <si>
    <t>汽車總價45萬，貸款5年年利率7%，30萬3年免利息</t>
    <phoneticPr fontId="2" type="noConversion"/>
  </si>
  <si>
    <t>歸還本金</t>
    <phoneticPr fontId="2" type="noConversion"/>
  </si>
  <si>
    <t>年底繳款</t>
    <phoneticPr fontId="2" type="noConversion"/>
  </si>
  <si>
    <t>年初本金</t>
    <phoneticPr fontId="2" type="noConversion"/>
  </si>
  <si>
    <t>年</t>
    <phoneticPr fontId="2" type="noConversion"/>
  </si>
  <si>
    <t>總貸款金額</t>
    <phoneticPr fontId="2" type="noConversion"/>
  </si>
  <si>
    <t>&gt;末期尚餘本金為零&gt;每期還款金額為變數</t>
    <phoneticPr fontId="2" type="noConversion"/>
  </si>
  <si>
    <t>每月繳款金額</t>
    <phoneticPr fontId="2" type="noConversion"/>
  </si>
  <si>
    <t>每月多少錢</t>
    <phoneticPr fontId="2" type="noConversion"/>
  </si>
  <si>
    <t>月底繳款</t>
    <phoneticPr fontId="2" type="noConversion"/>
  </si>
  <si>
    <t>寬限期</t>
    <phoneticPr fontId="2" type="noConversion"/>
  </si>
  <si>
    <t>總貸款</t>
    <phoneticPr fontId="2" type="noConversion"/>
  </si>
  <si>
    <r>
      <rPr>
        <sz val="12"/>
        <color theme="1"/>
        <rFont val="新細明體"/>
        <family val="2"/>
        <charset val="136"/>
      </rPr>
      <t>總貸款</t>
    </r>
    <phoneticPr fontId="2" type="noConversion"/>
  </si>
  <si>
    <r>
      <rPr>
        <sz val="12"/>
        <color theme="1"/>
        <rFont val="新細明體"/>
        <family val="2"/>
        <charset val="136"/>
      </rPr>
      <t>期</t>
    </r>
    <phoneticPr fontId="2" type="noConversion"/>
  </si>
  <si>
    <r>
      <rPr>
        <sz val="12"/>
        <color theme="1"/>
        <rFont val="新細明體"/>
        <family val="2"/>
        <charset val="136"/>
      </rPr>
      <t>現金流</t>
    </r>
    <phoneticPr fontId="2" type="noConversion"/>
  </si>
  <si>
    <r>
      <rPr>
        <sz val="12"/>
        <color theme="1"/>
        <rFont val="新細明體"/>
        <family val="2"/>
        <charset val="136"/>
      </rPr>
      <t>利息費用</t>
    </r>
    <phoneticPr fontId="2" type="noConversion"/>
  </si>
  <si>
    <r>
      <rPr>
        <sz val="12"/>
        <color theme="1"/>
        <rFont val="新細明體"/>
        <family val="2"/>
        <charset val="136"/>
      </rPr>
      <t>寬限期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2"/>
        <charset val="136"/>
      </rPr>
      <t>繳息不還本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2"/>
        <charset val="136"/>
      </rPr>
      <t>，等到寬限期後再以本息平均攤還</t>
    </r>
    <phoneticPr fontId="2" type="noConversion"/>
  </si>
  <si>
    <r>
      <rPr>
        <sz val="12"/>
        <color theme="1"/>
        <rFont val="新細明體"/>
        <family val="2"/>
        <charset val="136"/>
      </rPr>
      <t>年利率</t>
    </r>
    <phoneticPr fontId="2" type="noConversion"/>
  </si>
  <si>
    <r>
      <rPr>
        <sz val="12"/>
        <color theme="1"/>
        <rFont val="新細明體"/>
        <family val="2"/>
        <charset val="136"/>
      </rPr>
      <t>期初本金</t>
    </r>
    <phoneticPr fontId="2" type="noConversion"/>
  </si>
  <si>
    <r>
      <rPr>
        <sz val="12"/>
        <color theme="1"/>
        <rFont val="新細明體"/>
        <family val="2"/>
        <charset val="136"/>
      </rPr>
      <t>利息</t>
    </r>
    <phoneticPr fontId="2" type="noConversion"/>
  </si>
  <si>
    <r>
      <rPr>
        <sz val="12"/>
        <color theme="1"/>
        <rFont val="新細明體"/>
        <family val="2"/>
        <charset val="136"/>
      </rPr>
      <t>月底繳款</t>
    </r>
    <phoneticPr fontId="2" type="noConversion"/>
  </si>
  <si>
    <r>
      <rPr>
        <sz val="12"/>
        <color theme="1"/>
        <rFont val="新細明體"/>
        <family val="2"/>
        <charset val="136"/>
      </rPr>
      <t>歸還本金</t>
    </r>
    <phoneticPr fontId="2" type="noConversion"/>
  </si>
  <si>
    <r>
      <rPr>
        <sz val="12"/>
        <color theme="1"/>
        <rFont val="新細明體"/>
        <family val="2"/>
        <charset val="136"/>
      </rPr>
      <t>尚餘本金</t>
    </r>
    <phoneticPr fontId="2" type="noConversion"/>
  </si>
  <si>
    <r>
      <rPr>
        <sz val="12"/>
        <color theme="1"/>
        <rFont val="新細明體"/>
        <family val="2"/>
        <charset val="136"/>
      </rPr>
      <t>貸款年數</t>
    </r>
    <phoneticPr fontId="2" type="noConversion"/>
  </si>
  <si>
    <r>
      <rPr>
        <sz val="12"/>
        <color theme="1"/>
        <rFont val="新細明體"/>
        <family val="2"/>
        <charset val="136"/>
      </rPr>
      <t>每月繳款金額</t>
    </r>
    <phoneticPr fontId="2" type="noConversion"/>
  </si>
  <si>
    <r>
      <rPr>
        <sz val="12"/>
        <color theme="1"/>
        <rFont val="新細明體"/>
        <family val="2"/>
        <charset val="136"/>
      </rPr>
      <t>每月攤還</t>
    </r>
    <r>
      <rPr>
        <sz val="12"/>
        <color rgb="FFFF0000"/>
        <rFont val="新細明體"/>
        <family val="1"/>
      </rPr>
      <t>本金</t>
    </r>
    <r>
      <rPr>
        <sz val="12"/>
        <color theme="1"/>
        <rFont val="新細明體"/>
        <family val="2"/>
        <charset val="136"/>
      </rPr>
      <t xml:space="preserve">金額
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2"/>
        <charset val="136"/>
      </rPr>
      <t>每月攤還金額會變動</t>
    </r>
    <r>
      <rPr>
        <sz val="12"/>
        <color theme="1"/>
        <rFont val="Calibri"/>
        <family val="2"/>
      </rPr>
      <t>)</t>
    </r>
    <phoneticPr fontId="2" type="noConversion"/>
  </si>
  <si>
    <t>寬限期每月繳款金額</t>
    <phoneticPr fontId="2" type="noConversion"/>
  </si>
  <si>
    <r>
      <t>寬限期</t>
    </r>
    <r>
      <rPr>
        <sz val="12"/>
        <color rgb="FFFF0000"/>
        <rFont val="新細明體"/>
        <family val="1"/>
        <scheme val="major"/>
      </rPr>
      <t>後</t>
    </r>
    <r>
      <rPr>
        <sz val="12"/>
        <color theme="1"/>
        <rFont val="新細明體"/>
        <family val="1"/>
        <scheme val="major"/>
      </rPr>
      <t>每月繳款金額</t>
    </r>
    <phoneticPr fontId="2" type="noConversion"/>
  </si>
  <si>
    <t>過程中不還本只還息，期限結束時才一次還本</t>
    <phoneticPr fontId="2" type="noConversion"/>
  </si>
  <si>
    <t>到期還本=寬限期的延伸版=一次還本付息法</t>
    <phoneticPr fontId="2" type="noConversion"/>
  </si>
  <si>
    <t>最後一次還款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</si>
</sst>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MingLiU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MingLiU"/>
      <family val="3"/>
      <charset val="136"/>
    </font>
    <font>
      <sz val="12"/>
      <color theme="4"/>
      <name val="Calibri"/>
      <family val="2"/>
    </font>
    <font>
      <sz val="12"/>
      <color theme="4"/>
      <name val="Microsoft YaHei"/>
      <family val="2"/>
      <charset val="134"/>
    </font>
    <font>
      <sz val="12"/>
      <color rgb="FFFF0000"/>
      <name val="Calibri"/>
      <family val="2"/>
    </font>
    <font>
      <sz val="12"/>
      <color theme="1"/>
      <name val="MingLiU"/>
      <family val="2"/>
      <charset val="136"/>
    </font>
    <font>
      <b/>
      <sz val="12"/>
      <color theme="1"/>
      <name val="Calibri"/>
      <family val="2"/>
    </font>
    <font>
      <sz val="12"/>
      <color theme="1"/>
      <name val="Calibri"/>
      <family val="2"/>
      <charset val="134"/>
    </font>
    <font>
      <b/>
      <sz val="9"/>
      <color indexed="81"/>
      <name val="MingLiU"/>
      <family val="3"/>
    </font>
    <font>
      <sz val="12"/>
      <color theme="1"/>
      <name val="新細明體"/>
      <family val="1"/>
      <scheme val="major"/>
    </font>
    <font>
      <sz val="12"/>
      <name val="新細明體"/>
      <family val="1"/>
      <scheme val="major"/>
    </font>
    <font>
      <sz val="12"/>
      <color theme="1"/>
      <name val="新細明體"/>
      <scheme val="major"/>
    </font>
    <font>
      <sz val="12"/>
      <color theme="1"/>
      <name val="新細明體"/>
      <family val="2"/>
      <charset val="136"/>
    </font>
    <font>
      <sz val="12"/>
      <color rgb="FFFF0000"/>
      <name val="新細明體"/>
      <family val="1"/>
    </font>
    <font>
      <sz val="12"/>
      <color rgb="FFFF0000"/>
      <name val="新細明體"/>
      <family val="1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1" fontId="1" fillId="0" borderId="1" xfId="0" applyNumberFormat="1" applyFont="1" applyBorder="1">
      <alignment vertical="center"/>
    </xf>
    <xf numFmtId="1" fontId="1" fillId="0" borderId="2" xfId="0" applyNumberFormat="1" applyFont="1" applyBorder="1">
      <alignment vertical="center"/>
    </xf>
    <xf numFmtId="3" fontId="1" fillId="0" borderId="3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" fontId="1" fillId="0" borderId="0" xfId="0" applyNumberFormat="1" applyFont="1">
      <alignment vertical="center"/>
    </xf>
    <xf numFmtId="3" fontId="1" fillId="0" borderId="5" xfId="0" applyNumberFormat="1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1" fontId="1" fillId="0" borderId="8" xfId="0" applyNumberFormat="1" applyFont="1" applyBorder="1">
      <alignment vertical="center"/>
    </xf>
    <xf numFmtId="10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" fontId="1" fillId="0" borderId="3" xfId="0" applyNumberFormat="1" applyFont="1" applyBorder="1">
      <alignment vertical="center"/>
    </xf>
    <xf numFmtId="0" fontId="1" fillId="0" borderId="9" xfId="0" applyFont="1" applyBorder="1">
      <alignment vertical="center"/>
    </xf>
    <xf numFmtId="1" fontId="1" fillId="0" borderId="5" xfId="0" applyNumberFormat="1" applyFont="1" applyBorder="1">
      <alignment vertical="center"/>
    </xf>
    <xf numFmtId="0" fontId="1" fillId="0" borderId="10" xfId="0" applyFont="1" applyBorder="1">
      <alignment vertical="center"/>
    </xf>
    <xf numFmtId="176" fontId="1" fillId="0" borderId="0" xfId="0" applyNumberFormat="1" applyFont="1">
      <alignment vertical="center"/>
    </xf>
    <xf numFmtId="0" fontId="3" fillId="0" borderId="0" xfId="0" applyFont="1">
      <alignment vertical="center"/>
    </xf>
    <xf numFmtId="3" fontId="1" fillId="0" borderId="11" xfId="0" applyNumberFormat="1" applyFont="1" applyBorder="1">
      <alignment vertical="center"/>
    </xf>
    <xf numFmtId="0" fontId="1" fillId="0" borderId="12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76" fontId="10" fillId="0" borderId="0" xfId="0" applyNumberFormat="1" applyFont="1" applyAlignment="1">
      <alignment horizontal="right"/>
    </xf>
    <xf numFmtId="3" fontId="1" fillId="0" borderId="2" xfId="0" applyNumberFormat="1" applyFont="1" applyBorder="1">
      <alignment vertical="center"/>
    </xf>
    <xf numFmtId="3" fontId="1" fillId="0" borderId="9" xfId="0" applyNumberFormat="1" applyFont="1" applyBorder="1">
      <alignment vertical="center"/>
    </xf>
    <xf numFmtId="3" fontId="1" fillId="0" borderId="10" xfId="0" applyNumberFormat="1" applyFont="1" applyBorder="1">
      <alignment vertical="center"/>
    </xf>
    <xf numFmtId="0" fontId="3" fillId="0" borderId="0" xfId="0" applyFont="1" applyAlignment="1">
      <alignment horizontal="left" vertical="center" indent="1"/>
    </xf>
    <xf numFmtId="3" fontId="1" fillId="0" borderId="13" xfId="0" applyNumberFormat="1" applyFont="1" applyBorder="1">
      <alignment vertical="center"/>
    </xf>
    <xf numFmtId="1" fontId="1" fillId="0" borderId="13" xfId="0" applyNumberFormat="1" applyFont="1" applyBorder="1">
      <alignment vertical="center"/>
    </xf>
    <xf numFmtId="3" fontId="1" fillId="0" borderId="12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14" xfId="0" applyFont="1" applyBorder="1">
      <alignment vertical="center"/>
    </xf>
    <xf numFmtId="1" fontId="10" fillId="0" borderId="0" xfId="0" applyNumberFormat="1" applyFont="1">
      <alignment vertical="center"/>
    </xf>
    <xf numFmtId="10" fontId="10" fillId="0" borderId="0" xfId="0" applyNumberFormat="1" applyFo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 indent="1"/>
    </xf>
    <xf numFmtId="3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4" xfId="0" applyBorder="1">
      <alignment vertical="center"/>
    </xf>
    <xf numFmtId="0" fontId="15" fillId="0" borderId="0" xfId="0" applyFont="1" applyAlignment="1">
      <alignment horizontal="right" vertical="center"/>
    </xf>
    <xf numFmtId="3" fontId="1" fillId="0" borderId="1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16" fillId="0" borderId="0" xfId="0" applyFont="1" applyAlignment="1">
      <alignment horizontal="right" vertical="center"/>
    </xf>
    <xf numFmtId="0" fontId="15" fillId="0" borderId="0" xfId="0" applyFont="1">
      <alignment vertical="center"/>
    </xf>
    <xf numFmtId="3" fontId="1" fillId="0" borderId="4" xfId="0" applyNumberFormat="1" applyFont="1" applyBorder="1">
      <alignment vertical="center"/>
    </xf>
    <xf numFmtId="0" fontId="1" fillId="0" borderId="5" xfId="0" applyFont="1" applyBorder="1">
      <alignment vertical="center"/>
    </xf>
    <xf numFmtId="0" fontId="17" fillId="0" borderId="0" xfId="0" applyFont="1">
      <alignment vertical="center"/>
    </xf>
    <xf numFmtId="9" fontId="1" fillId="0" borderId="0" xfId="0" applyNumberFormat="1" applyFont="1">
      <alignment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right" vertical="center"/>
    </xf>
    <xf numFmtId="0" fontId="17" fillId="0" borderId="0" xfId="0" applyFont="1" applyAlignment="1">
      <alignment horizontal="right" vertical="center"/>
    </xf>
    <xf numFmtId="3" fontId="1" fillId="0" borderId="0" xfId="0" applyNumberFormat="1" applyFont="1" applyBorder="1">
      <alignment vertical="center"/>
    </xf>
    <xf numFmtId="1" fontId="1" fillId="0" borderId="0" xfId="0" applyNumberFormat="1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1" fontId="1" fillId="0" borderId="0" xfId="0" applyNumberFormat="1" applyFont="1" applyAlignment="1">
      <alignment horizontal="left" vertical="center" indent="5"/>
    </xf>
    <xf numFmtId="0" fontId="1" fillId="0" borderId="0" xfId="0" applyFont="1" applyAlignment="1">
      <alignment vertical="center" wrapText="1"/>
    </xf>
    <xf numFmtId="1" fontId="10" fillId="0" borderId="0" xfId="0" applyNumberFormat="1" applyFont="1" applyAlignment="1">
      <alignment vertical="center"/>
    </xf>
    <xf numFmtId="0" fontId="15" fillId="0" borderId="0" xfId="0" applyFont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E76B-7D1E-4B0B-92F6-BDECF5C9C2F3}">
  <dimension ref="A1:K8"/>
  <sheetViews>
    <sheetView workbookViewId="0">
      <selection activeCell="F10" sqref="F10"/>
    </sheetView>
  </sheetViews>
  <sheetFormatPr defaultRowHeight="15.5"/>
  <cols>
    <col min="1" max="2" width="11.81640625" style="1" customWidth="1"/>
    <col min="3" max="3" width="10" style="1" bestFit="1" customWidth="1"/>
    <col min="4" max="4" width="10.81640625" style="1" customWidth="1"/>
    <col min="5" max="5" width="11.36328125" style="1" customWidth="1"/>
    <col min="6" max="6" width="11.1796875" style="1" customWidth="1"/>
    <col min="7" max="7" width="11.6328125" style="1" customWidth="1"/>
    <col min="8" max="8" width="12.1796875" style="1" customWidth="1"/>
    <col min="9" max="9" width="11.08984375" style="1" customWidth="1"/>
    <col min="10" max="16384" width="8.7265625" style="1"/>
  </cols>
  <sheetData>
    <row r="1" spans="1:11" ht="16.5">
      <c r="A1" s="1" t="s">
        <v>6</v>
      </c>
      <c r="B1" s="12">
        <v>1000000</v>
      </c>
      <c r="K1" s="1" t="s">
        <v>5</v>
      </c>
    </row>
    <row r="2" spans="1:11" ht="17">
      <c r="A2" s="1" t="s">
        <v>4</v>
      </c>
      <c r="B2" s="11">
        <v>2.9100000000000001E-2</v>
      </c>
      <c r="K2" s="1" t="s">
        <v>3</v>
      </c>
    </row>
    <row r="3" spans="1:11" ht="16.5">
      <c r="A3" s="1" t="s">
        <v>2</v>
      </c>
      <c r="B3" s="1">
        <v>7</v>
      </c>
      <c r="K3" s="1" t="s">
        <v>1</v>
      </c>
    </row>
    <row r="4" spans="1:11" ht="17" thickBot="1">
      <c r="A4" s="1" t="s">
        <v>0</v>
      </c>
      <c r="B4" s="6">
        <f>PMT(B2/12,B3*12,-B1,0,0)</f>
        <v>13172.776808908395</v>
      </c>
    </row>
    <row r="5" spans="1:11" ht="16" thickBot="1">
      <c r="C5" s="10">
        <f>B4</f>
        <v>13172.776808908395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8">
        <v>7</v>
      </c>
    </row>
    <row r="6" spans="1:11">
      <c r="C6" s="7">
        <v>1000000</v>
      </c>
      <c r="D6" s="6">
        <f t="dataTable" ref="D6:I8" dt2D="1" dtr="1" r1="B3" r2="B1"/>
        <v>42941.413456872084</v>
      </c>
      <c r="E6" s="6">
        <v>29041.563023635867</v>
      </c>
      <c r="F6" s="6">
        <v>22094.572287148349</v>
      </c>
      <c r="G6" s="6">
        <v>17928.724041896527</v>
      </c>
      <c r="H6" s="6">
        <v>15153.44555688929</v>
      </c>
      <c r="I6" s="5">
        <v>13172.776808908395</v>
      </c>
    </row>
    <row r="7" spans="1:11">
      <c r="C7" s="7">
        <v>2000000</v>
      </c>
      <c r="D7" s="6">
        <v>85882.826913744168</v>
      </c>
      <c r="E7" s="6">
        <v>58083.126047271733</v>
      </c>
      <c r="F7" s="6">
        <v>44189.144574296697</v>
      </c>
      <c r="G7" s="6">
        <v>35857.448083793053</v>
      </c>
      <c r="H7" s="6">
        <v>30306.89111377858</v>
      </c>
      <c r="I7" s="5">
        <v>26345.553617816789</v>
      </c>
    </row>
    <row r="8" spans="1:11" ht="16" thickBot="1">
      <c r="C8" s="4">
        <v>3000000</v>
      </c>
      <c r="D8" s="3">
        <v>128824.24037061627</v>
      </c>
      <c r="E8" s="3">
        <v>87124.689070907596</v>
      </c>
      <c r="F8" s="3">
        <v>66283.716861445035</v>
      </c>
      <c r="G8" s="3">
        <v>53786.172125689569</v>
      </c>
      <c r="H8" s="3">
        <v>45460.336670667872</v>
      </c>
      <c r="I8" s="2">
        <v>39518.330426725188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8EBA-B2B8-47FA-8D1F-22BBD30E94B5}">
  <dimension ref="A1:E62"/>
  <sheetViews>
    <sheetView zoomScaleNormal="100" workbookViewId="0">
      <selection activeCell="I8" sqref="I8"/>
    </sheetView>
  </sheetViews>
  <sheetFormatPr defaultRowHeight="15.5"/>
  <cols>
    <col min="1" max="2" width="11.81640625" style="1" customWidth="1"/>
    <col min="3" max="3" width="10" style="1" bestFit="1" customWidth="1"/>
    <col min="4" max="4" width="10.81640625" style="1" customWidth="1"/>
    <col min="5" max="5" width="13.36328125" style="1" customWidth="1"/>
    <col min="6" max="6" width="11.1796875" style="1" customWidth="1"/>
    <col min="7" max="7" width="11.6328125" style="1" customWidth="1"/>
    <col min="8" max="8" width="12.1796875" style="1" customWidth="1"/>
    <col min="9" max="9" width="11.08984375" style="1" customWidth="1"/>
    <col min="10" max="16384" width="8.7265625" style="1"/>
  </cols>
  <sheetData>
    <row r="1" spans="1:5" ht="17" thickBot="1">
      <c r="A1" s="1" t="s">
        <v>6</v>
      </c>
      <c r="B1" s="12">
        <v>400000</v>
      </c>
      <c r="C1" s="21" t="s">
        <v>8</v>
      </c>
      <c r="D1" s="11">
        <f>IRR(D2:D62)</f>
        <v>2.913672130664624E-3</v>
      </c>
      <c r="E1" s="11">
        <f>D1*12</f>
        <v>3.4964065567975489E-2</v>
      </c>
    </row>
    <row r="2" spans="1:5" ht="16.5">
      <c r="A2" s="1" t="s">
        <v>4</v>
      </c>
      <c r="B2" s="11">
        <v>3.1399999999999997E-2</v>
      </c>
      <c r="C2" s="20">
        <v>0</v>
      </c>
      <c r="D2" s="19">
        <f>-(B1-B5)</f>
        <v>-396500</v>
      </c>
      <c r="E2" s="11">
        <f>RATE(B3*12,B4,D2,0,0)*12</f>
        <v>3.4964065567975031E-2</v>
      </c>
    </row>
    <row r="3" spans="1:5" ht="16.5">
      <c r="A3" s="1" t="s">
        <v>2</v>
      </c>
      <c r="B3" s="1">
        <v>5</v>
      </c>
      <c r="C3" s="16">
        <v>1</v>
      </c>
      <c r="D3" s="15">
        <f t="shared" ref="D3:D34" si="0">B$4</f>
        <v>7212.3888268566916</v>
      </c>
    </row>
    <row r="4" spans="1:5" ht="16.5">
      <c r="A4" s="1" t="s">
        <v>0</v>
      </c>
      <c r="B4" s="17">
        <f>PMT(B2/12,B3*12,-B1,0,0)</f>
        <v>7212.3888268566916</v>
      </c>
      <c r="C4" s="16">
        <v>2</v>
      </c>
      <c r="D4" s="15">
        <f t="shared" si="0"/>
        <v>7212.3888268566916</v>
      </c>
    </row>
    <row r="5" spans="1:5" ht="16.5">
      <c r="A5" s="18" t="s">
        <v>7</v>
      </c>
      <c r="B5" s="17">
        <v>3500</v>
      </c>
      <c r="C5" s="16">
        <v>3</v>
      </c>
      <c r="D5" s="15">
        <f t="shared" si="0"/>
        <v>7212.3888268566916</v>
      </c>
    </row>
    <row r="6" spans="1:5">
      <c r="C6" s="16">
        <v>4</v>
      </c>
      <c r="D6" s="15">
        <f t="shared" si="0"/>
        <v>7212.3888268566916</v>
      </c>
    </row>
    <row r="7" spans="1:5">
      <c r="C7" s="16">
        <v>5</v>
      </c>
      <c r="D7" s="15">
        <f t="shared" si="0"/>
        <v>7212.3888268566916</v>
      </c>
    </row>
    <row r="8" spans="1:5">
      <c r="C8" s="16">
        <v>5</v>
      </c>
      <c r="D8" s="15">
        <f t="shared" si="0"/>
        <v>7212.3888268566916</v>
      </c>
    </row>
    <row r="9" spans="1:5">
      <c r="C9" s="16">
        <v>6</v>
      </c>
      <c r="D9" s="15">
        <f t="shared" si="0"/>
        <v>7212.3888268566916</v>
      </c>
    </row>
    <row r="10" spans="1:5">
      <c r="C10" s="16">
        <v>7</v>
      </c>
      <c r="D10" s="15">
        <f t="shared" si="0"/>
        <v>7212.3888268566916</v>
      </c>
    </row>
    <row r="11" spans="1:5">
      <c r="C11" s="16">
        <v>8</v>
      </c>
      <c r="D11" s="15">
        <f t="shared" si="0"/>
        <v>7212.3888268566916</v>
      </c>
    </row>
    <row r="12" spans="1:5">
      <c r="C12" s="16">
        <v>9</v>
      </c>
      <c r="D12" s="15">
        <f t="shared" si="0"/>
        <v>7212.3888268566916</v>
      </c>
    </row>
    <row r="13" spans="1:5">
      <c r="C13" s="16">
        <v>10</v>
      </c>
      <c r="D13" s="15">
        <f t="shared" si="0"/>
        <v>7212.3888268566916</v>
      </c>
    </row>
    <row r="14" spans="1:5">
      <c r="C14" s="16">
        <v>11</v>
      </c>
      <c r="D14" s="15">
        <f t="shared" si="0"/>
        <v>7212.3888268566916</v>
      </c>
    </row>
    <row r="15" spans="1:5">
      <c r="C15" s="16">
        <v>12</v>
      </c>
      <c r="D15" s="15">
        <f t="shared" si="0"/>
        <v>7212.3888268566916</v>
      </c>
    </row>
    <row r="16" spans="1:5">
      <c r="C16" s="16">
        <v>13</v>
      </c>
      <c r="D16" s="15">
        <f t="shared" si="0"/>
        <v>7212.3888268566916</v>
      </c>
    </row>
    <row r="17" spans="3:4">
      <c r="C17" s="16">
        <v>14</v>
      </c>
      <c r="D17" s="15">
        <f t="shared" si="0"/>
        <v>7212.3888268566916</v>
      </c>
    </row>
    <row r="18" spans="3:4">
      <c r="C18" s="16">
        <v>15</v>
      </c>
      <c r="D18" s="15">
        <f t="shared" si="0"/>
        <v>7212.3888268566916</v>
      </c>
    </row>
    <row r="19" spans="3:4">
      <c r="C19" s="16">
        <v>16</v>
      </c>
      <c r="D19" s="15">
        <f t="shared" si="0"/>
        <v>7212.3888268566916</v>
      </c>
    </row>
    <row r="20" spans="3:4">
      <c r="C20" s="16">
        <v>17</v>
      </c>
      <c r="D20" s="15">
        <f t="shared" si="0"/>
        <v>7212.3888268566916</v>
      </c>
    </row>
    <row r="21" spans="3:4">
      <c r="C21" s="16">
        <v>18</v>
      </c>
      <c r="D21" s="15">
        <f t="shared" si="0"/>
        <v>7212.3888268566916</v>
      </c>
    </row>
    <row r="22" spans="3:4">
      <c r="C22" s="16">
        <v>19</v>
      </c>
      <c r="D22" s="15">
        <f t="shared" si="0"/>
        <v>7212.3888268566916</v>
      </c>
    </row>
    <row r="23" spans="3:4">
      <c r="C23" s="16">
        <v>20</v>
      </c>
      <c r="D23" s="15">
        <f t="shared" si="0"/>
        <v>7212.3888268566916</v>
      </c>
    </row>
    <row r="24" spans="3:4">
      <c r="C24" s="16">
        <v>21</v>
      </c>
      <c r="D24" s="15">
        <f t="shared" si="0"/>
        <v>7212.3888268566916</v>
      </c>
    </row>
    <row r="25" spans="3:4">
      <c r="C25" s="16">
        <v>22</v>
      </c>
      <c r="D25" s="15">
        <f t="shared" si="0"/>
        <v>7212.3888268566916</v>
      </c>
    </row>
    <row r="26" spans="3:4">
      <c r="C26" s="16">
        <v>23</v>
      </c>
      <c r="D26" s="15">
        <f t="shared" si="0"/>
        <v>7212.3888268566916</v>
      </c>
    </row>
    <row r="27" spans="3:4">
      <c r="C27" s="16">
        <v>24</v>
      </c>
      <c r="D27" s="15">
        <f t="shared" si="0"/>
        <v>7212.3888268566916</v>
      </c>
    </row>
    <row r="28" spans="3:4">
      <c r="C28" s="16">
        <v>25</v>
      </c>
      <c r="D28" s="15">
        <f t="shared" si="0"/>
        <v>7212.3888268566916</v>
      </c>
    </row>
    <row r="29" spans="3:4">
      <c r="C29" s="16">
        <v>26</v>
      </c>
      <c r="D29" s="15">
        <f t="shared" si="0"/>
        <v>7212.3888268566916</v>
      </c>
    </row>
    <row r="30" spans="3:4">
      <c r="C30" s="16">
        <v>27</v>
      </c>
      <c r="D30" s="15">
        <f t="shared" si="0"/>
        <v>7212.3888268566916</v>
      </c>
    </row>
    <row r="31" spans="3:4">
      <c r="C31" s="16">
        <v>28</v>
      </c>
      <c r="D31" s="15">
        <f t="shared" si="0"/>
        <v>7212.3888268566916</v>
      </c>
    </row>
    <row r="32" spans="3:4">
      <c r="C32" s="16">
        <v>29</v>
      </c>
      <c r="D32" s="15">
        <f t="shared" si="0"/>
        <v>7212.3888268566916</v>
      </c>
    </row>
    <row r="33" spans="3:4">
      <c r="C33" s="16">
        <v>30</v>
      </c>
      <c r="D33" s="15">
        <f t="shared" si="0"/>
        <v>7212.3888268566916</v>
      </c>
    </row>
    <row r="34" spans="3:4">
      <c r="C34" s="16">
        <v>31</v>
      </c>
      <c r="D34" s="15">
        <f t="shared" si="0"/>
        <v>7212.3888268566916</v>
      </c>
    </row>
    <row r="35" spans="3:4">
      <c r="C35" s="16">
        <v>32</v>
      </c>
      <c r="D35" s="15">
        <f t="shared" ref="D35:D62" si="1">B$4</f>
        <v>7212.3888268566916</v>
      </c>
    </row>
    <row r="36" spans="3:4">
      <c r="C36" s="16">
        <v>33</v>
      </c>
      <c r="D36" s="15">
        <f t="shared" si="1"/>
        <v>7212.3888268566916</v>
      </c>
    </row>
    <row r="37" spans="3:4">
      <c r="C37" s="16">
        <v>34</v>
      </c>
      <c r="D37" s="15">
        <f t="shared" si="1"/>
        <v>7212.3888268566916</v>
      </c>
    </row>
    <row r="38" spans="3:4">
      <c r="C38" s="16">
        <v>35</v>
      </c>
      <c r="D38" s="15">
        <f t="shared" si="1"/>
        <v>7212.3888268566916</v>
      </c>
    </row>
    <row r="39" spans="3:4">
      <c r="C39" s="16">
        <v>36</v>
      </c>
      <c r="D39" s="15">
        <f t="shared" si="1"/>
        <v>7212.3888268566916</v>
      </c>
    </row>
    <row r="40" spans="3:4">
      <c r="C40" s="16">
        <v>37</v>
      </c>
      <c r="D40" s="15">
        <f t="shared" si="1"/>
        <v>7212.3888268566916</v>
      </c>
    </row>
    <row r="41" spans="3:4">
      <c r="C41" s="16">
        <v>38</v>
      </c>
      <c r="D41" s="15">
        <f t="shared" si="1"/>
        <v>7212.3888268566916</v>
      </c>
    </row>
    <row r="42" spans="3:4">
      <c r="C42" s="16">
        <v>39</v>
      </c>
      <c r="D42" s="15">
        <f t="shared" si="1"/>
        <v>7212.3888268566916</v>
      </c>
    </row>
    <row r="43" spans="3:4">
      <c r="C43" s="16">
        <v>40</v>
      </c>
      <c r="D43" s="15">
        <f t="shared" si="1"/>
        <v>7212.3888268566916</v>
      </c>
    </row>
    <row r="44" spans="3:4">
      <c r="C44" s="16">
        <v>41</v>
      </c>
      <c r="D44" s="15">
        <f t="shared" si="1"/>
        <v>7212.3888268566916</v>
      </c>
    </row>
    <row r="45" spans="3:4">
      <c r="C45" s="16">
        <v>42</v>
      </c>
      <c r="D45" s="15">
        <f t="shared" si="1"/>
        <v>7212.3888268566916</v>
      </c>
    </row>
    <row r="46" spans="3:4">
      <c r="C46" s="16">
        <v>43</v>
      </c>
      <c r="D46" s="15">
        <f t="shared" si="1"/>
        <v>7212.3888268566916</v>
      </c>
    </row>
    <row r="47" spans="3:4">
      <c r="C47" s="16">
        <v>44</v>
      </c>
      <c r="D47" s="15">
        <f t="shared" si="1"/>
        <v>7212.3888268566916</v>
      </c>
    </row>
    <row r="48" spans="3:4">
      <c r="C48" s="16">
        <v>45</v>
      </c>
      <c r="D48" s="15">
        <f t="shared" si="1"/>
        <v>7212.3888268566916</v>
      </c>
    </row>
    <row r="49" spans="3:4">
      <c r="C49" s="16">
        <v>46</v>
      </c>
      <c r="D49" s="15">
        <f t="shared" si="1"/>
        <v>7212.3888268566916</v>
      </c>
    </row>
    <row r="50" spans="3:4">
      <c r="C50" s="16">
        <v>47</v>
      </c>
      <c r="D50" s="15">
        <f t="shared" si="1"/>
        <v>7212.3888268566916</v>
      </c>
    </row>
    <row r="51" spans="3:4">
      <c r="C51" s="16">
        <v>48</v>
      </c>
      <c r="D51" s="15">
        <f t="shared" si="1"/>
        <v>7212.3888268566916</v>
      </c>
    </row>
    <row r="52" spans="3:4">
      <c r="C52" s="16">
        <v>49</v>
      </c>
      <c r="D52" s="15">
        <f t="shared" si="1"/>
        <v>7212.3888268566916</v>
      </c>
    </row>
    <row r="53" spans="3:4">
      <c r="C53" s="16">
        <v>50</v>
      </c>
      <c r="D53" s="15">
        <f t="shared" si="1"/>
        <v>7212.3888268566916</v>
      </c>
    </row>
    <row r="54" spans="3:4">
      <c r="C54" s="16">
        <v>51</v>
      </c>
      <c r="D54" s="15">
        <f t="shared" si="1"/>
        <v>7212.3888268566916</v>
      </c>
    </row>
    <row r="55" spans="3:4">
      <c r="C55" s="16">
        <v>52</v>
      </c>
      <c r="D55" s="15">
        <f t="shared" si="1"/>
        <v>7212.3888268566916</v>
      </c>
    </row>
    <row r="56" spans="3:4">
      <c r="C56" s="16">
        <v>53</v>
      </c>
      <c r="D56" s="15">
        <f t="shared" si="1"/>
        <v>7212.3888268566916</v>
      </c>
    </row>
    <row r="57" spans="3:4">
      <c r="C57" s="16">
        <v>54</v>
      </c>
      <c r="D57" s="15">
        <f t="shared" si="1"/>
        <v>7212.3888268566916</v>
      </c>
    </row>
    <row r="58" spans="3:4">
      <c r="C58" s="16">
        <v>55</v>
      </c>
      <c r="D58" s="15">
        <f t="shared" si="1"/>
        <v>7212.3888268566916</v>
      </c>
    </row>
    <row r="59" spans="3:4">
      <c r="C59" s="16">
        <v>56</v>
      </c>
      <c r="D59" s="15">
        <f t="shared" si="1"/>
        <v>7212.3888268566916</v>
      </c>
    </row>
    <row r="60" spans="3:4">
      <c r="C60" s="16">
        <v>57</v>
      </c>
      <c r="D60" s="15">
        <f t="shared" si="1"/>
        <v>7212.3888268566916</v>
      </c>
    </row>
    <row r="61" spans="3:4">
      <c r="C61" s="16">
        <v>58</v>
      </c>
      <c r="D61" s="15">
        <f t="shared" si="1"/>
        <v>7212.3888268566916</v>
      </c>
    </row>
    <row r="62" spans="3:4" ht="16" thickBot="1">
      <c r="C62" s="14">
        <v>59</v>
      </c>
      <c r="D62" s="13">
        <f t="shared" si="1"/>
        <v>7212.3888268566916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FAE6-3D9D-4CE9-98F0-1C3569EFE092}">
  <dimension ref="A1:K86"/>
  <sheetViews>
    <sheetView workbookViewId="0">
      <selection activeCell="E10" sqref="E10"/>
    </sheetView>
  </sheetViews>
  <sheetFormatPr defaultRowHeight="15.5"/>
  <cols>
    <col min="1" max="1" width="14.08984375" style="1" customWidth="1"/>
    <col min="2" max="2" width="13.90625" style="1" customWidth="1"/>
    <col min="3" max="3" width="10" style="1" bestFit="1" customWidth="1"/>
    <col min="4" max="4" width="10.81640625" style="1" customWidth="1"/>
    <col min="5" max="5" width="11.36328125" style="1" customWidth="1"/>
    <col min="6" max="6" width="11.1796875" style="1" customWidth="1"/>
    <col min="7" max="7" width="11.6328125" style="1" customWidth="1"/>
    <col min="8" max="8" width="12.1796875" style="1" customWidth="1"/>
    <col min="9" max="9" width="13.08984375" style="1" customWidth="1"/>
    <col min="10" max="10" width="9" style="1" bestFit="1" customWidth="1"/>
    <col min="11" max="16384" width="8.7265625" style="1"/>
  </cols>
  <sheetData>
    <row r="1" spans="1:11" ht="17" thickBot="1">
      <c r="A1" s="37" t="s">
        <v>18</v>
      </c>
      <c r="I1" s="36" t="s">
        <v>8</v>
      </c>
      <c r="J1" s="11">
        <f>IRR(J2:J86)</f>
        <v>2.5138811854223952E-3</v>
      </c>
      <c r="K1" s="35">
        <f>J1*12</f>
        <v>3.0166574225068743E-2</v>
      </c>
    </row>
    <row r="2" spans="1:11" ht="16.5">
      <c r="A2" s="18" t="s">
        <v>11</v>
      </c>
      <c r="B2" s="12">
        <v>300000</v>
      </c>
      <c r="I2" s="20">
        <v>0</v>
      </c>
      <c r="J2" s="19">
        <f>-B2+B13</f>
        <v>-297112</v>
      </c>
    </row>
    <row r="3" spans="1:11" ht="16.5">
      <c r="A3" s="1" t="s">
        <v>4</v>
      </c>
      <c r="B3" s="11">
        <v>1.8800000000000001E-2</v>
      </c>
      <c r="I3" s="16">
        <v>1</v>
      </c>
      <c r="J3" s="15">
        <f>B$5</f>
        <v>3814.3742768828552</v>
      </c>
    </row>
    <row r="4" spans="1:11" ht="17" thickBot="1">
      <c r="A4" s="1" t="s">
        <v>2</v>
      </c>
      <c r="B4" s="1">
        <v>7</v>
      </c>
      <c r="I4" s="16">
        <v>2</v>
      </c>
      <c r="J4" s="15">
        <f>B$5</f>
        <v>3814.3742768828552</v>
      </c>
    </row>
    <row r="5" spans="1:11" ht="17" thickBot="1">
      <c r="A5" s="18" t="s">
        <v>10</v>
      </c>
      <c r="B5" s="34">
        <f>PMT(B3/12,B4*12,-B2,0,0)</f>
        <v>3814.3742768828552</v>
      </c>
      <c r="D5" s="33" t="s">
        <v>17</v>
      </c>
      <c r="E5" s="32" t="s">
        <v>16</v>
      </c>
      <c r="F5" s="32" t="s">
        <v>15</v>
      </c>
      <c r="G5" s="32" t="s">
        <v>14</v>
      </c>
      <c r="H5" s="32" t="s">
        <v>13</v>
      </c>
      <c r="I5" s="16">
        <v>3</v>
      </c>
      <c r="J5" s="15">
        <f>B$5</f>
        <v>3814.3742768828552</v>
      </c>
    </row>
    <row r="6" spans="1:11" ht="16.5">
      <c r="A6" s="18"/>
      <c r="C6" s="1">
        <v>1</v>
      </c>
      <c r="D6" s="31">
        <f>B2</f>
        <v>300000</v>
      </c>
      <c r="E6" s="30">
        <f>B$5</f>
        <v>3814.3742768828552</v>
      </c>
      <c r="F6" s="30">
        <f>D6*B$3/12</f>
        <v>470</v>
      </c>
      <c r="G6" s="30">
        <f>E6-F6</f>
        <v>3344.3742768828552</v>
      </c>
      <c r="H6" s="29">
        <f>D6-G6</f>
        <v>296655.62572311715</v>
      </c>
      <c r="I6" s="16">
        <v>4</v>
      </c>
      <c r="J6" s="15">
        <f t="shared" ref="J6:J37" si="0">B$11</f>
        <v>3932.7317792412528</v>
      </c>
    </row>
    <row r="7" spans="1:11" ht="17">
      <c r="A7" s="28" t="s">
        <v>12</v>
      </c>
      <c r="C7" s="1">
        <v>2</v>
      </c>
      <c r="D7" s="27">
        <f>H6</f>
        <v>296655.62572311715</v>
      </c>
      <c r="E7" s="6">
        <f>B$5</f>
        <v>3814.3742768828552</v>
      </c>
      <c r="F7" s="6">
        <f>D7*B$3/12</f>
        <v>464.76048029955018</v>
      </c>
      <c r="G7" s="6">
        <f>E7-F7</f>
        <v>3349.613796583305</v>
      </c>
      <c r="H7" s="12">
        <f>D7-G7</f>
        <v>293306.01192653383</v>
      </c>
      <c r="I7" s="16">
        <v>5</v>
      </c>
      <c r="J7" s="15">
        <f t="shared" si="0"/>
        <v>3932.7317792412528</v>
      </c>
    </row>
    <row r="8" spans="1:11" ht="17" thickBot="1">
      <c r="A8" s="18" t="s">
        <v>11</v>
      </c>
      <c r="B8" s="12">
        <f>H8</f>
        <v>289951.15040166921</v>
      </c>
      <c r="C8" s="1">
        <v>3</v>
      </c>
      <c r="D8" s="26">
        <f>H7</f>
        <v>293306.01192653383</v>
      </c>
      <c r="E8" s="3">
        <f>B$5</f>
        <v>3814.3742768828552</v>
      </c>
      <c r="F8" s="3">
        <f>D8*B$3/12</f>
        <v>459.51275201823637</v>
      </c>
      <c r="G8" s="3">
        <f>E8-F8</f>
        <v>3354.8615248646188</v>
      </c>
      <c r="H8" s="25">
        <f>D8-G8</f>
        <v>289951.15040166921</v>
      </c>
      <c r="I8" s="16">
        <v>6</v>
      </c>
      <c r="J8" s="15">
        <f t="shared" si="0"/>
        <v>3932.7317792412528</v>
      </c>
    </row>
    <row r="9" spans="1:11" ht="16.5">
      <c r="A9" s="1" t="s">
        <v>4</v>
      </c>
      <c r="B9" s="11">
        <v>2.8000000000000001E-2</v>
      </c>
      <c r="I9" s="16">
        <v>7</v>
      </c>
      <c r="J9" s="15">
        <f t="shared" si="0"/>
        <v>3932.7317792412528</v>
      </c>
    </row>
    <row r="10" spans="1:11" ht="16.5">
      <c r="A10" s="1" t="s">
        <v>2</v>
      </c>
      <c r="B10" s="1">
        <v>6.75</v>
      </c>
      <c r="I10" s="16">
        <v>8</v>
      </c>
      <c r="J10" s="15">
        <f t="shared" si="0"/>
        <v>3932.7317792412528</v>
      </c>
    </row>
    <row r="11" spans="1:11" ht="16.5">
      <c r="A11" s="18" t="s">
        <v>10</v>
      </c>
      <c r="B11" s="24">
        <f>PMT(B9/12,B10*12,-B8,0,0)</f>
        <v>3932.7317792412528</v>
      </c>
      <c r="I11" s="16">
        <v>9</v>
      </c>
      <c r="J11" s="15">
        <f t="shared" si="0"/>
        <v>3932.7317792412528</v>
      </c>
    </row>
    <row r="12" spans="1:11">
      <c r="I12" s="16">
        <v>10</v>
      </c>
      <c r="J12" s="15">
        <f t="shared" si="0"/>
        <v>3932.7317792412528</v>
      </c>
    </row>
    <row r="13" spans="1:11" ht="16.5">
      <c r="A13" s="23" t="s">
        <v>9</v>
      </c>
      <c r="B13" s="22">
        <v>2888</v>
      </c>
      <c r="I13" s="16">
        <v>11</v>
      </c>
      <c r="J13" s="15">
        <f t="shared" si="0"/>
        <v>3932.7317792412528</v>
      </c>
    </row>
    <row r="14" spans="1:11">
      <c r="I14" s="16">
        <v>12</v>
      </c>
      <c r="J14" s="15">
        <f t="shared" si="0"/>
        <v>3932.7317792412528</v>
      </c>
    </row>
    <row r="15" spans="1:11">
      <c r="I15" s="16">
        <v>13</v>
      </c>
      <c r="J15" s="15">
        <f t="shared" si="0"/>
        <v>3932.7317792412528</v>
      </c>
    </row>
    <row r="16" spans="1:11">
      <c r="I16" s="16">
        <v>14</v>
      </c>
      <c r="J16" s="15">
        <f t="shared" si="0"/>
        <v>3932.7317792412528</v>
      </c>
    </row>
    <row r="17" spans="9:10">
      <c r="I17" s="16">
        <v>15</v>
      </c>
      <c r="J17" s="15">
        <f t="shared" si="0"/>
        <v>3932.7317792412528</v>
      </c>
    </row>
    <row r="18" spans="9:10">
      <c r="I18" s="16">
        <v>16</v>
      </c>
      <c r="J18" s="15">
        <f t="shared" si="0"/>
        <v>3932.7317792412528</v>
      </c>
    </row>
    <row r="19" spans="9:10">
      <c r="I19" s="16">
        <v>17</v>
      </c>
      <c r="J19" s="15">
        <f t="shared" si="0"/>
        <v>3932.7317792412528</v>
      </c>
    </row>
    <row r="20" spans="9:10">
      <c r="I20" s="16">
        <v>18</v>
      </c>
      <c r="J20" s="15">
        <f t="shared" si="0"/>
        <v>3932.7317792412528</v>
      </c>
    </row>
    <row r="21" spans="9:10">
      <c r="I21" s="16">
        <v>19</v>
      </c>
      <c r="J21" s="15">
        <f t="shared" si="0"/>
        <v>3932.7317792412528</v>
      </c>
    </row>
    <row r="22" spans="9:10">
      <c r="I22" s="16">
        <v>20</v>
      </c>
      <c r="J22" s="15">
        <f t="shared" si="0"/>
        <v>3932.7317792412528</v>
      </c>
    </row>
    <row r="23" spans="9:10">
      <c r="I23" s="16">
        <v>21</v>
      </c>
      <c r="J23" s="15">
        <f t="shared" si="0"/>
        <v>3932.7317792412528</v>
      </c>
    </row>
    <row r="24" spans="9:10">
      <c r="I24" s="16">
        <v>22</v>
      </c>
      <c r="J24" s="15">
        <f t="shared" si="0"/>
        <v>3932.7317792412528</v>
      </c>
    </row>
    <row r="25" spans="9:10">
      <c r="I25" s="16">
        <v>23</v>
      </c>
      <c r="J25" s="15">
        <f t="shared" si="0"/>
        <v>3932.7317792412528</v>
      </c>
    </row>
    <row r="26" spans="9:10">
      <c r="I26" s="16">
        <v>24</v>
      </c>
      <c r="J26" s="15">
        <f t="shared" si="0"/>
        <v>3932.7317792412528</v>
      </c>
    </row>
    <row r="27" spans="9:10">
      <c r="I27" s="16">
        <v>25</v>
      </c>
      <c r="J27" s="15">
        <f t="shared" si="0"/>
        <v>3932.7317792412528</v>
      </c>
    </row>
    <row r="28" spans="9:10">
      <c r="I28" s="16">
        <v>26</v>
      </c>
      <c r="J28" s="15">
        <f t="shared" si="0"/>
        <v>3932.7317792412528</v>
      </c>
    </row>
    <row r="29" spans="9:10">
      <c r="I29" s="16">
        <v>27</v>
      </c>
      <c r="J29" s="15">
        <f t="shared" si="0"/>
        <v>3932.7317792412528</v>
      </c>
    </row>
    <row r="30" spans="9:10">
      <c r="I30" s="16">
        <v>28</v>
      </c>
      <c r="J30" s="15">
        <f t="shared" si="0"/>
        <v>3932.7317792412528</v>
      </c>
    </row>
    <row r="31" spans="9:10">
      <c r="I31" s="16">
        <v>29</v>
      </c>
      <c r="J31" s="15">
        <f t="shared" si="0"/>
        <v>3932.7317792412528</v>
      </c>
    </row>
    <row r="32" spans="9:10">
      <c r="I32" s="16">
        <v>30</v>
      </c>
      <c r="J32" s="15">
        <f t="shared" si="0"/>
        <v>3932.7317792412528</v>
      </c>
    </row>
    <row r="33" spans="9:10">
      <c r="I33" s="16">
        <v>31</v>
      </c>
      <c r="J33" s="15">
        <f t="shared" si="0"/>
        <v>3932.7317792412528</v>
      </c>
    </row>
    <row r="34" spans="9:10">
      <c r="I34" s="16">
        <v>32</v>
      </c>
      <c r="J34" s="15">
        <f t="shared" si="0"/>
        <v>3932.7317792412528</v>
      </c>
    </row>
    <row r="35" spans="9:10">
      <c r="I35" s="16">
        <v>33</v>
      </c>
      <c r="J35" s="15">
        <f t="shared" si="0"/>
        <v>3932.7317792412528</v>
      </c>
    </row>
    <row r="36" spans="9:10">
      <c r="I36" s="16">
        <v>34</v>
      </c>
      <c r="J36" s="15">
        <f t="shared" si="0"/>
        <v>3932.7317792412528</v>
      </c>
    </row>
    <row r="37" spans="9:10">
      <c r="I37" s="16">
        <v>35</v>
      </c>
      <c r="J37" s="15">
        <f t="shared" si="0"/>
        <v>3932.7317792412528</v>
      </c>
    </row>
    <row r="38" spans="9:10">
      <c r="I38" s="16">
        <v>36</v>
      </c>
      <c r="J38" s="15">
        <f t="shared" ref="J38:J69" si="1">B$11</f>
        <v>3932.7317792412528</v>
      </c>
    </row>
    <row r="39" spans="9:10">
      <c r="I39" s="16">
        <v>37</v>
      </c>
      <c r="J39" s="15">
        <f t="shared" si="1"/>
        <v>3932.7317792412528</v>
      </c>
    </row>
    <row r="40" spans="9:10">
      <c r="I40" s="16">
        <v>38</v>
      </c>
      <c r="J40" s="15">
        <f t="shared" si="1"/>
        <v>3932.7317792412528</v>
      </c>
    </row>
    <row r="41" spans="9:10">
      <c r="I41" s="16">
        <v>39</v>
      </c>
      <c r="J41" s="15">
        <f t="shared" si="1"/>
        <v>3932.7317792412528</v>
      </c>
    </row>
    <row r="42" spans="9:10">
      <c r="I42" s="16">
        <v>40</v>
      </c>
      <c r="J42" s="15">
        <f t="shared" si="1"/>
        <v>3932.7317792412528</v>
      </c>
    </row>
    <row r="43" spans="9:10">
      <c r="I43" s="16">
        <v>41</v>
      </c>
      <c r="J43" s="15">
        <f t="shared" si="1"/>
        <v>3932.7317792412528</v>
      </c>
    </row>
    <row r="44" spans="9:10">
      <c r="I44" s="16">
        <v>42</v>
      </c>
      <c r="J44" s="15">
        <f t="shared" si="1"/>
        <v>3932.7317792412528</v>
      </c>
    </row>
    <row r="45" spans="9:10">
      <c r="I45" s="16">
        <v>43</v>
      </c>
      <c r="J45" s="15">
        <f t="shared" si="1"/>
        <v>3932.7317792412528</v>
      </c>
    </row>
    <row r="46" spans="9:10">
      <c r="I46" s="16">
        <v>44</v>
      </c>
      <c r="J46" s="15">
        <f t="shared" si="1"/>
        <v>3932.7317792412528</v>
      </c>
    </row>
    <row r="47" spans="9:10">
      <c r="I47" s="16">
        <v>45</v>
      </c>
      <c r="J47" s="15">
        <f t="shared" si="1"/>
        <v>3932.7317792412528</v>
      </c>
    </row>
    <row r="48" spans="9:10">
      <c r="I48" s="16">
        <v>46</v>
      </c>
      <c r="J48" s="15">
        <f t="shared" si="1"/>
        <v>3932.7317792412528</v>
      </c>
    </row>
    <row r="49" spans="9:10">
      <c r="I49" s="16">
        <v>47</v>
      </c>
      <c r="J49" s="15">
        <f t="shared" si="1"/>
        <v>3932.7317792412528</v>
      </c>
    </row>
    <row r="50" spans="9:10">
      <c r="I50" s="16">
        <v>48</v>
      </c>
      <c r="J50" s="15">
        <f t="shared" si="1"/>
        <v>3932.7317792412528</v>
      </c>
    </row>
    <row r="51" spans="9:10">
      <c r="I51" s="16">
        <v>49</v>
      </c>
      <c r="J51" s="15">
        <f t="shared" si="1"/>
        <v>3932.7317792412528</v>
      </c>
    </row>
    <row r="52" spans="9:10">
      <c r="I52" s="16">
        <v>50</v>
      </c>
      <c r="J52" s="15">
        <f t="shared" si="1"/>
        <v>3932.7317792412528</v>
      </c>
    </row>
    <row r="53" spans="9:10">
      <c r="I53" s="16">
        <v>51</v>
      </c>
      <c r="J53" s="15">
        <f t="shared" si="1"/>
        <v>3932.7317792412528</v>
      </c>
    </row>
    <row r="54" spans="9:10">
      <c r="I54" s="16">
        <v>52</v>
      </c>
      <c r="J54" s="15">
        <f t="shared" si="1"/>
        <v>3932.7317792412528</v>
      </c>
    </row>
    <row r="55" spans="9:10">
      <c r="I55" s="16">
        <v>53</v>
      </c>
      <c r="J55" s="15">
        <f t="shared" si="1"/>
        <v>3932.7317792412528</v>
      </c>
    </row>
    <row r="56" spans="9:10">
      <c r="I56" s="16">
        <v>54</v>
      </c>
      <c r="J56" s="15">
        <f t="shared" si="1"/>
        <v>3932.7317792412528</v>
      </c>
    </row>
    <row r="57" spans="9:10">
      <c r="I57" s="16">
        <v>55</v>
      </c>
      <c r="J57" s="15">
        <f t="shared" si="1"/>
        <v>3932.7317792412528</v>
      </c>
    </row>
    <row r="58" spans="9:10">
      <c r="I58" s="16">
        <v>56</v>
      </c>
      <c r="J58" s="15">
        <f t="shared" si="1"/>
        <v>3932.7317792412528</v>
      </c>
    </row>
    <row r="59" spans="9:10">
      <c r="I59" s="16">
        <v>57</v>
      </c>
      <c r="J59" s="15">
        <f t="shared" si="1"/>
        <v>3932.7317792412528</v>
      </c>
    </row>
    <row r="60" spans="9:10">
      <c r="I60" s="16">
        <v>58</v>
      </c>
      <c r="J60" s="15">
        <f t="shared" si="1"/>
        <v>3932.7317792412528</v>
      </c>
    </row>
    <row r="61" spans="9:10">
      <c r="I61" s="16">
        <v>59</v>
      </c>
      <c r="J61" s="15">
        <f t="shared" si="1"/>
        <v>3932.7317792412528</v>
      </c>
    </row>
    <row r="62" spans="9:10">
      <c r="I62" s="16">
        <v>60</v>
      </c>
      <c r="J62" s="15">
        <f t="shared" si="1"/>
        <v>3932.7317792412528</v>
      </c>
    </row>
    <row r="63" spans="9:10">
      <c r="I63" s="16">
        <v>61</v>
      </c>
      <c r="J63" s="15">
        <f t="shared" si="1"/>
        <v>3932.7317792412528</v>
      </c>
    </row>
    <row r="64" spans="9:10">
      <c r="I64" s="16">
        <v>62</v>
      </c>
      <c r="J64" s="15">
        <f t="shared" si="1"/>
        <v>3932.7317792412528</v>
      </c>
    </row>
    <row r="65" spans="9:10">
      <c r="I65" s="16">
        <v>63</v>
      </c>
      <c r="J65" s="15">
        <f t="shared" si="1"/>
        <v>3932.7317792412528</v>
      </c>
    </row>
    <row r="66" spans="9:10">
      <c r="I66" s="16">
        <v>64</v>
      </c>
      <c r="J66" s="15">
        <f t="shared" si="1"/>
        <v>3932.7317792412528</v>
      </c>
    </row>
    <row r="67" spans="9:10">
      <c r="I67" s="16">
        <v>65</v>
      </c>
      <c r="J67" s="15">
        <f t="shared" si="1"/>
        <v>3932.7317792412528</v>
      </c>
    </row>
    <row r="68" spans="9:10">
      <c r="I68" s="16">
        <v>66</v>
      </c>
      <c r="J68" s="15">
        <f t="shared" si="1"/>
        <v>3932.7317792412528</v>
      </c>
    </row>
    <row r="69" spans="9:10">
      <c r="I69" s="16">
        <v>67</v>
      </c>
      <c r="J69" s="15">
        <f t="shared" si="1"/>
        <v>3932.7317792412528</v>
      </c>
    </row>
    <row r="70" spans="9:10">
      <c r="I70" s="16">
        <v>68</v>
      </c>
      <c r="J70" s="15">
        <f t="shared" ref="J70:J86" si="2">B$11</f>
        <v>3932.7317792412528</v>
      </c>
    </row>
    <row r="71" spans="9:10">
      <c r="I71" s="16">
        <v>69</v>
      </c>
      <c r="J71" s="15">
        <f t="shared" si="2"/>
        <v>3932.7317792412528</v>
      </c>
    </row>
    <row r="72" spans="9:10">
      <c r="I72" s="16">
        <v>70</v>
      </c>
      <c r="J72" s="15">
        <f t="shared" si="2"/>
        <v>3932.7317792412528</v>
      </c>
    </row>
    <row r="73" spans="9:10">
      <c r="I73" s="16">
        <v>71</v>
      </c>
      <c r="J73" s="15">
        <f t="shared" si="2"/>
        <v>3932.7317792412528</v>
      </c>
    </row>
    <row r="74" spans="9:10">
      <c r="I74" s="16">
        <v>72</v>
      </c>
      <c r="J74" s="15">
        <f t="shared" si="2"/>
        <v>3932.7317792412528</v>
      </c>
    </row>
    <row r="75" spans="9:10">
      <c r="I75" s="16">
        <v>73</v>
      </c>
      <c r="J75" s="15">
        <f t="shared" si="2"/>
        <v>3932.7317792412528</v>
      </c>
    </row>
    <row r="76" spans="9:10">
      <c r="I76" s="16">
        <v>74</v>
      </c>
      <c r="J76" s="15">
        <f t="shared" si="2"/>
        <v>3932.7317792412528</v>
      </c>
    </row>
    <row r="77" spans="9:10">
      <c r="I77" s="16">
        <v>75</v>
      </c>
      <c r="J77" s="15">
        <f t="shared" si="2"/>
        <v>3932.7317792412528</v>
      </c>
    </row>
    <row r="78" spans="9:10">
      <c r="I78" s="16">
        <v>76</v>
      </c>
      <c r="J78" s="15">
        <f t="shared" si="2"/>
        <v>3932.7317792412528</v>
      </c>
    </row>
    <row r="79" spans="9:10">
      <c r="I79" s="16">
        <v>77</v>
      </c>
      <c r="J79" s="15">
        <f t="shared" si="2"/>
        <v>3932.7317792412528</v>
      </c>
    </row>
    <row r="80" spans="9:10">
      <c r="I80" s="16">
        <v>78</v>
      </c>
      <c r="J80" s="15">
        <f t="shared" si="2"/>
        <v>3932.7317792412528</v>
      </c>
    </row>
    <row r="81" spans="9:10">
      <c r="I81" s="16">
        <v>79</v>
      </c>
      <c r="J81" s="15">
        <f t="shared" si="2"/>
        <v>3932.7317792412528</v>
      </c>
    </row>
    <row r="82" spans="9:10">
      <c r="I82" s="16">
        <v>80</v>
      </c>
      <c r="J82" s="15">
        <f t="shared" si="2"/>
        <v>3932.7317792412528</v>
      </c>
    </row>
    <row r="83" spans="9:10">
      <c r="I83" s="16">
        <v>81</v>
      </c>
      <c r="J83" s="15">
        <f t="shared" si="2"/>
        <v>3932.7317792412528</v>
      </c>
    </row>
    <row r="84" spans="9:10">
      <c r="I84" s="16">
        <v>82</v>
      </c>
      <c r="J84" s="15">
        <f t="shared" si="2"/>
        <v>3932.7317792412528</v>
      </c>
    </row>
    <row r="85" spans="9:10">
      <c r="I85" s="16">
        <v>83</v>
      </c>
      <c r="J85" s="15">
        <f t="shared" si="2"/>
        <v>3932.7317792412528</v>
      </c>
    </row>
    <row r="86" spans="9:10" ht="16" thickBot="1">
      <c r="I86" s="14">
        <v>84</v>
      </c>
      <c r="J86" s="13">
        <f t="shared" si="2"/>
        <v>3932.7317792412528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3EED-7FEE-43AC-8301-2136B3561254}">
  <dimension ref="A1:C13"/>
  <sheetViews>
    <sheetView workbookViewId="0">
      <selection activeCell="D19" sqref="D19"/>
    </sheetView>
  </sheetViews>
  <sheetFormatPr defaultRowHeight="17"/>
  <cols>
    <col min="1" max="1" width="14" customWidth="1"/>
    <col min="2" max="2" width="13.6328125" customWidth="1"/>
    <col min="3" max="3" width="16" customWidth="1"/>
  </cols>
  <sheetData>
    <row r="1" spans="1:3">
      <c r="A1" t="s">
        <v>36</v>
      </c>
    </row>
    <row r="2" spans="1:3" ht="17.5" thickBot="1">
      <c r="A2" t="s">
        <v>35</v>
      </c>
    </row>
    <row r="3" spans="1:3" ht="17.5" thickBot="1">
      <c r="A3" s="48" t="s">
        <v>34</v>
      </c>
      <c r="B3" s="47" t="s">
        <v>22</v>
      </c>
      <c r="C3" s="46" t="s">
        <v>33</v>
      </c>
    </row>
    <row r="4" spans="1:3">
      <c r="A4" s="45" t="s">
        <v>32</v>
      </c>
      <c r="B4" t="s">
        <v>25</v>
      </c>
      <c r="C4" s="44" t="s">
        <v>31</v>
      </c>
    </row>
    <row r="5" spans="1:3">
      <c r="A5" s="45" t="s">
        <v>30</v>
      </c>
      <c r="B5" t="s">
        <v>25</v>
      </c>
      <c r="C5" s="44" t="s">
        <v>29</v>
      </c>
    </row>
    <row r="6" spans="1:3">
      <c r="A6" s="45" t="s">
        <v>28</v>
      </c>
      <c r="B6" t="s">
        <v>25</v>
      </c>
      <c r="C6" s="44" t="s">
        <v>27</v>
      </c>
    </row>
    <row r="7" spans="1:3" ht="17.5" thickBot="1">
      <c r="A7" s="43" t="s">
        <v>26</v>
      </c>
      <c r="B7" s="42" t="s">
        <v>25</v>
      </c>
      <c r="C7" s="41" t="s">
        <v>24</v>
      </c>
    </row>
    <row r="8" spans="1:3">
      <c r="A8" t="s">
        <v>23</v>
      </c>
    </row>
    <row r="10" spans="1:3">
      <c r="A10" s="39" t="s">
        <v>22</v>
      </c>
      <c r="B10" s="38">
        <v>100000</v>
      </c>
    </row>
    <row r="11" spans="1:3">
      <c r="A11" s="39" t="s">
        <v>21</v>
      </c>
      <c r="B11" s="40">
        <f>RATE(B12*12,B13,-B10,0,0)*12</f>
        <v>6.1941836553452756E-2</v>
      </c>
    </row>
    <row r="12" spans="1:3">
      <c r="A12" s="39" t="s">
        <v>20</v>
      </c>
      <c r="B12">
        <v>3</v>
      </c>
    </row>
    <row r="13" spans="1:3">
      <c r="A13" s="39" t="s">
        <v>19</v>
      </c>
      <c r="B13" s="38">
        <v>3051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1E0D-FF41-44FB-854F-633BE74BEF2F}">
  <dimension ref="A1:J7"/>
  <sheetViews>
    <sheetView workbookViewId="0">
      <selection activeCell="F4" sqref="F4"/>
    </sheetView>
  </sheetViews>
  <sheetFormatPr defaultRowHeight="15.5"/>
  <cols>
    <col min="1" max="1" width="14.7265625" style="1" customWidth="1"/>
    <col min="2" max="2" width="10.1796875" style="1" customWidth="1"/>
    <col min="3" max="3" width="8.7265625" style="1"/>
    <col min="4" max="4" width="12.08984375" style="1" customWidth="1"/>
    <col min="5" max="5" width="14.26953125" style="1" customWidth="1"/>
    <col min="6" max="6" width="9.81640625" style="1" customWidth="1"/>
    <col min="7" max="7" width="11" style="1" customWidth="1"/>
    <col min="8" max="8" width="12.36328125" style="1" customWidth="1"/>
    <col min="9" max="16384" width="8.7265625" style="1"/>
  </cols>
  <sheetData>
    <row r="1" spans="1:10" ht="17.5" thickBot="1">
      <c r="A1" s="61" t="s">
        <v>50</v>
      </c>
      <c r="B1" s="12">
        <v>450000</v>
      </c>
      <c r="C1" s="60" t="s">
        <v>49</v>
      </c>
      <c r="D1" s="59" t="s">
        <v>48</v>
      </c>
      <c r="E1" s="59" t="s">
        <v>47</v>
      </c>
      <c r="F1" s="59" t="s">
        <v>15</v>
      </c>
      <c r="G1" s="59" t="s">
        <v>46</v>
      </c>
      <c r="H1" s="58" t="s">
        <v>13</v>
      </c>
      <c r="I1" s="53"/>
      <c r="J1" s="53" t="s">
        <v>45</v>
      </c>
    </row>
    <row r="2" spans="1:10" ht="17">
      <c r="A2" s="49" t="s">
        <v>44</v>
      </c>
      <c r="B2" s="57">
        <v>7.0000000000000007E-2</v>
      </c>
      <c r="C2" s="55">
        <v>1</v>
      </c>
      <c r="D2" s="12">
        <f>B1</f>
        <v>450000</v>
      </c>
      <c r="E2" s="12">
        <f>B$5</f>
        <v>96706.281895480337</v>
      </c>
      <c r="F2" s="1">
        <f>MAX(D2-B$4,0)*B$2</f>
        <v>10500.000000000002</v>
      </c>
      <c r="G2" s="12">
        <f>E2-F2</f>
        <v>86206.281895480337</v>
      </c>
      <c r="H2" s="54">
        <f>D2-G2</f>
        <v>363793.71810451965</v>
      </c>
      <c r="I2" s="53"/>
      <c r="J2" s="53" t="s">
        <v>43</v>
      </c>
    </row>
    <row r="3" spans="1:10" ht="17">
      <c r="A3" s="49" t="s">
        <v>42</v>
      </c>
      <c r="B3" s="1">
        <v>5</v>
      </c>
      <c r="C3" s="55">
        <v>2</v>
      </c>
      <c r="D3" s="12">
        <f>H2</f>
        <v>363793.71810451965</v>
      </c>
      <c r="E3" s="12">
        <f>B$5</f>
        <v>96706.281895480337</v>
      </c>
      <c r="F3" s="1">
        <f>MAX(D3-B$4,0)*B$2</f>
        <v>4465.5602673163758</v>
      </c>
      <c r="G3" s="12">
        <f>E3-F3</f>
        <v>92240.721628163956</v>
      </c>
      <c r="H3" s="54">
        <f>D3-G3</f>
        <v>271552.99647635571</v>
      </c>
    </row>
    <row r="4" spans="1:10" ht="17">
      <c r="A4" s="49" t="s">
        <v>41</v>
      </c>
      <c r="B4" s="12">
        <v>300000</v>
      </c>
      <c r="C4" s="55">
        <v>3</v>
      </c>
      <c r="D4" s="12">
        <f>H3</f>
        <v>271552.99647635571</v>
      </c>
      <c r="E4" s="12">
        <f>B$5</f>
        <v>96706.281895480337</v>
      </c>
      <c r="F4" s="6">
        <f>MAX(D4-B$4,0)*B$2</f>
        <v>0</v>
      </c>
      <c r="G4" s="12">
        <f>E4-F4</f>
        <v>96706.281895480337</v>
      </c>
      <c r="H4" s="54">
        <f>D4-G4</f>
        <v>174846.71458087536</v>
      </c>
      <c r="J4" s="56" t="s">
        <v>40</v>
      </c>
    </row>
    <row r="5" spans="1:10" ht="17">
      <c r="A5" s="49" t="s">
        <v>39</v>
      </c>
      <c r="B5" s="12">
        <v>96706.281895480337</v>
      </c>
      <c r="C5" s="55">
        <v>4</v>
      </c>
      <c r="D5" s="12">
        <f>H4</f>
        <v>174846.71458087536</v>
      </c>
      <c r="E5" s="12">
        <f>B$5</f>
        <v>96706.281895480337</v>
      </c>
      <c r="F5" s="6">
        <f>D5*B$2</f>
        <v>12239.270020661275</v>
      </c>
      <c r="G5" s="12">
        <f>E5-F5</f>
        <v>84467.011874819058</v>
      </c>
      <c r="H5" s="54">
        <f>D5-G5</f>
        <v>90379.702706056298</v>
      </c>
      <c r="J5" s="53" t="s">
        <v>38</v>
      </c>
    </row>
    <row r="6" spans="1:10" ht="17.5" thickBot="1">
      <c r="A6" s="52" t="s">
        <v>37</v>
      </c>
      <c r="B6" s="11">
        <f>RATE(B3,B5,-B1)</f>
        <v>2.4444612109159335E-2</v>
      </c>
      <c r="C6" s="51">
        <v>5</v>
      </c>
      <c r="D6" s="25">
        <f>H5</f>
        <v>90379.702706056298</v>
      </c>
      <c r="E6" s="25">
        <f>B$5</f>
        <v>96706.281895480337</v>
      </c>
      <c r="F6" s="3">
        <f>D6*B$2</f>
        <v>6326.5791894239419</v>
      </c>
      <c r="G6" s="25">
        <f>E6-F6</f>
        <v>90379.7027060564</v>
      </c>
      <c r="H6" s="50">
        <f>D6-G6</f>
        <v>0</v>
      </c>
    </row>
    <row r="7" spans="1:10" ht="17">
      <c r="A7" s="49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624F-CC42-4D65-9985-8BAEF3B0B854}">
  <dimension ref="A1:J63"/>
  <sheetViews>
    <sheetView workbookViewId="0">
      <selection activeCell="B6" sqref="B6"/>
    </sheetView>
  </sheetViews>
  <sheetFormatPr defaultRowHeight="15.5"/>
  <cols>
    <col min="1" max="1" width="14.7265625" style="1" customWidth="1"/>
    <col min="2" max="2" width="10.1796875" style="1" customWidth="1"/>
    <col min="3" max="3" width="8.7265625" style="1"/>
    <col min="4" max="4" width="12.08984375" style="1" customWidth="1"/>
    <col min="5" max="5" width="14.26953125" style="1" customWidth="1"/>
    <col min="6" max="6" width="9.81640625" style="1" customWidth="1"/>
    <col min="7" max="7" width="11" style="1" customWidth="1"/>
    <col min="8" max="8" width="12.36328125" style="1" customWidth="1"/>
    <col min="9" max="16384" width="8.7265625" style="1"/>
  </cols>
  <sheetData>
    <row r="1" spans="1:10" ht="17.5" thickBot="1">
      <c r="A1" s="61" t="s">
        <v>50</v>
      </c>
      <c r="B1" s="12">
        <v>450000</v>
      </c>
      <c r="C1" s="60" t="s">
        <v>49</v>
      </c>
      <c r="D1" s="59" t="s">
        <v>48</v>
      </c>
      <c r="E1" s="59" t="s">
        <v>54</v>
      </c>
      <c r="F1" s="59" t="s">
        <v>15</v>
      </c>
      <c r="G1" s="59" t="s">
        <v>46</v>
      </c>
      <c r="H1" s="58" t="s">
        <v>13</v>
      </c>
      <c r="I1" s="53"/>
      <c r="J1" s="53" t="s">
        <v>45</v>
      </c>
    </row>
    <row r="2" spans="1:10" ht="17">
      <c r="A2" s="49" t="s">
        <v>44</v>
      </c>
      <c r="B2" s="57">
        <f>7%</f>
        <v>7.0000000000000007E-2</v>
      </c>
      <c r="C2" s="55">
        <v>1</v>
      </c>
      <c r="D2" s="12">
        <f>B1</f>
        <v>450000</v>
      </c>
      <c r="E2" s="12">
        <f t="shared" ref="E2:E33" si="0">B$5</f>
        <v>7876.4396222072273</v>
      </c>
      <c r="F2" s="6">
        <f t="shared" ref="F2:F37" si="1">MAX(D2-B$4,0)*(B$2/12)</f>
        <v>875</v>
      </c>
      <c r="G2" s="12">
        <f t="shared" ref="G2:G33" si="2">E2-F2</f>
        <v>7001.4396222072273</v>
      </c>
      <c r="H2" s="54">
        <f t="shared" ref="H2:H33" si="3">D2-G2</f>
        <v>442998.56037779275</v>
      </c>
      <c r="I2" s="53"/>
      <c r="J2" s="53" t="s">
        <v>53</v>
      </c>
    </row>
    <row r="3" spans="1:10" ht="17">
      <c r="A3" s="49" t="s">
        <v>42</v>
      </c>
      <c r="B3" s="1">
        <f>5</f>
        <v>5</v>
      </c>
      <c r="C3" s="55">
        <v>2</v>
      </c>
      <c r="D3" s="12">
        <f t="shared" ref="D3:D34" si="4">H2</f>
        <v>442998.56037779275</v>
      </c>
      <c r="E3" s="12">
        <f t="shared" si="0"/>
        <v>7876.4396222072273</v>
      </c>
      <c r="F3" s="6">
        <f t="shared" si="1"/>
        <v>834.15826887045773</v>
      </c>
      <c r="G3" s="12">
        <f t="shared" si="2"/>
        <v>7042.2813533367698</v>
      </c>
      <c r="H3" s="54">
        <f t="shared" si="3"/>
        <v>435956.27902445599</v>
      </c>
    </row>
    <row r="4" spans="1:10" ht="17">
      <c r="A4" s="49" t="s">
        <v>41</v>
      </c>
      <c r="B4" s="12">
        <v>300000</v>
      </c>
      <c r="C4" s="55">
        <v>3</v>
      </c>
      <c r="D4" s="12">
        <f t="shared" si="4"/>
        <v>435956.27902445599</v>
      </c>
      <c r="E4" s="12">
        <f t="shared" si="0"/>
        <v>7876.4396222072273</v>
      </c>
      <c r="F4" s="6">
        <f t="shared" si="1"/>
        <v>793.07829430932668</v>
      </c>
      <c r="G4" s="12">
        <f t="shared" si="2"/>
        <v>7083.361327897901</v>
      </c>
      <c r="H4" s="54">
        <f t="shared" si="3"/>
        <v>428872.91769655811</v>
      </c>
      <c r="J4" s="56" t="s">
        <v>40</v>
      </c>
    </row>
    <row r="5" spans="1:10" ht="17">
      <c r="A5" s="49" t="s">
        <v>52</v>
      </c>
      <c r="B5" s="12">
        <v>7876.4396222072273</v>
      </c>
      <c r="C5" s="55">
        <v>4</v>
      </c>
      <c r="D5" s="12">
        <f t="shared" si="4"/>
        <v>428872.91769655811</v>
      </c>
      <c r="E5" s="12">
        <f t="shared" si="0"/>
        <v>7876.4396222072273</v>
      </c>
      <c r="F5" s="6">
        <f t="shared" si="1"/>
        <v>751.75868656325565</v>
      </c>
      <c r="G5" s="12">
        <f t="shared" si="2"/>
        <v>7124.6809356439717</v>
      </c>
      <c r="H5" s="54">
        <f t="shared" si="3"/>
        <v>421748.23676091415</v>
      </c>
      <c r="J5" s="53" t="s">
        <v>51</v>
      </c>
    </row>
    <row r="6" spans="1:10" ht="17">
      <c r="A6" s="52" t="s">
        <v>37</v>
      </c>
      <c r="B6" s="11">
        <f>RATE(B3,B5*12,-B1)</f>
        <v>1.6549573212799078E-2</v>
      </c>
      <c r="C6" s="55">
        <v>5</v>
      </c>
      <c r="D6" s="12">
        <f t="shared" si="4"/>
        <v>421748.23676091415</v>
      </c>
      <c r="E6" s="12">
        <f t="shared" si="0"/>
        <v>7876.4396222072273</v>
      </c>
      <c r="F6" s="6">
        <f t="shared" si="1"/>
        <v>710.1980477719992</v>
      </c>
      <c r="G6" s="12">
        <f t="shared" si="2"/>
        <v>7166.2415744352284</v>
      </c>
      <c r="H6" s="54">
        <f t="shared" si="3"/>
        <v>414581.99518647895</v>
      </c>
    </row>
    <row r="7" spans="1:10" ht="17">
      <c r="A7" s="49"/>
      <c r="C7" s="55">
        <v>6</v>
      </c>
      <c r="D7" s="12">
        <f t="shared" si="4"/>
        <v>414581.99518647895</v>
      </c>
      <c r="E7" s="12">
        <f t="shared" si="0"/>
        <v>7876.4396222072273</v>
      </c>
      <c r="F7" s="6">
        <f t="shared" si="1"/>
        <v>668.39497192112719</v>
      </c>
      <c r="G7" s="12">
        <f t="shared" si="2"/>
        <v>7208.0446502861005</v>
      </c>
      <c r="H7" s="54">
        <f t="shared" si="3"/>
        <v>407373.95053619286</v>
      </c>
    </row>
    <row r="8" spans="1:10">
      <c r="C8" s="55">
        <v>7</v>
      </c>
      <c r="D8" s="12">
        <f t="shared" si="4"/>
        <v>407373.95053619286</v>
      </c>
      <c r="E8" s="12">
        <f t="shared" si="0"/>
        <v>7876.4396222072273</v>
      </c>
      <c r="F8" s="6">
        <f t="shared" si="1"/>
        <v>626.34804479445836</v>
      </c>
      <c r="G8" s="12">
        <f t="shared" si="2"/>
        <v>7250.0915774127689</v>
      </c>
      <c r="H8" s="54">
        <f t="shared" si="3"/>
        <v>400123.85895878007</v>
      </c>
    </row>
    <row r="9" spans="1:10">
      <c r="C9" s="55">
        <v>8</v>
      </c>
      <c r="D9" s="12">
        <f t="shared" si="4"/>
        <v>400123.85895878007</v>
      </c>
      <c r="E9" s="12">
        <f t="shared" si="0"/>
        <v>7876.4396222072273</v>
      </c>
      <c r="F9" s="6">
        <f t="shared" si="1"/>
        <v>584.05584392621711</v>
      </c>
      <c r="G9" s="12">
        <f t="shared" si="2"/>
        <v>7292.3837782810106</v>
      </c>
      <c r="H9" s="54">
        <f t="shared" si="3"/>
        <v>392831.47518049908</v>
      </c>
    </row>
    <row r="10" spans="1:10">
      <c r="C10" s="55">
        <v>9</v>
      </c>
      <c r="D10" s="12">
        <f t="shared" si="4"/>
        <v>392831.47518049908</v>
      </c>
      <c r="E10" s="12">
        <f t="shared" si="0"/>
        <v>7876.4396222072273</v>
      </c>
      <c r="F10" s="6">
        <f t="shared" si="1"/>
        <v>541.51693855291137</v>
      </c>
      <c r="G10" s="12">
        <f t="shared" si="2"/>
        <v>7334.9226836543157</v>
      </c>
      <c r="H10" s="54">
        <f t="shared" si="3"/>
        <v>385496.55249684479</v>
      </c>
    </row>
    <row r="11" spans="1:10">
      <c r="C11" s="55">
        <v>10</v>
      </c>
      <c r="D11" s="12">
        <f t="shared" si="4"/>
        <v>385496.55249684479</v>
      </c>
      <c r="E11" s="12">
        <f t="shared" si="0"/>
        <v>7876.4396222072273</v>
      </c>
      <c r="F11" s="6">
        <f t="shared" si="1"/>
        <v>498.72988956492793</v>
      </c>
      <c r="G11" s="12">
        <f t="shared" si="2"/>
        <v>7377.7097326422991</v>
      </c>
      <c r="H11" s="54">
        <f t="shared" si="3"/>
        <v>378118.84276420251</v>
      </c>
    </row>
    <row r="12" spans="1:10">
      <c r="C12" s="55">
        <v>11</v>
      </c>
      <c r="D12" s="12">
        <f t="shared" si="4"/>
        <v>378118.84276420251</v>
      </c>
      <c r="E12" s="12">
        <f t="shared" si="0"/>
        <v>7876.4396222072273</v>
      </c>
      <c r="F12" s="6">
        <f t="shared" si="1"/>
        <v>455.69324945784797</v>
      </c>
      <c r="G12" s="12">
        <f t="shared" si="2"/>
        <v>7420.7463727493796</v>
      </c>
      <c r="H12" s="54">
        <f t="shared" si="3"/>
        <v>370698.09639145312</v>
      </c>
    </row>
    <row r="13" spans="1:10">
      <c r="C13" s="55">
        <v>12</v>
      </c>
      <c r="D13" s="12">
        <f t="shared" si="4"/>
        <v>370698.09639145312</v>
      </c>
      <c r="E13" s="12">
        <f t="shared" si="0"/>
        <v>7876.4396222072273</v>
      </c>
      <c r="F13" s="6">
        <f t="shared" si="1"/>
        <v>412.40556228347651</v>
      </c>
      <c r="G13" s="12">
        <f t="shared" si="2"/>
        <v>7464.0340599237506</v>
      </c>
      <c r="H13" s="54">
        <f t="shared" si="3"/>
        <v>363234.06233152939</v>
      </c>
    </row>
    <row r="14" spans="1:10">
      <c r="C14" s="55">
        <v>13</v>
      </c>
      <c r="D14" s="12">
        <f t="shared" si="4"/>
        <v>363234.06233152939</v>
      </c>
      <c r="E14" s="12">
        <f t="shared" si="0"/>
        <v>7876.4396222072273</v>
      </c>
      <c r="F14" s="6">
        <f t="shared" si="1"/>
        <v>368.86536360058813</v>
      </c>
      <c r="G14" s="12">
        <f t="shared" si="2"/>
        <v>7507.574258606639</v>
      </c>
      <c r="H14" s="54">
        <f t="shared" si="3"/>
        <v>355726.48807292274</v>
      </c>
    </row>
    <row r="15" spans="1:10">
      <c r="C15" s="55">
        <v>14</v>
      </c>
      <c r="D15" s="12">
        <f t="shared" si="4"/>
        <v>355726.48807292274</v>
      </c>
      <c r="E15" s="12">
        <f t="shared" si="0"/>
        <v>7876.4396222072273</v>
      </c>
      <c r="F15" s="6">
        <f t="shared" si="1"/>
        <v>325.07118042538269</v>
      </c>
      <c r="G15" s="12">
        <f t="shared" si="2"/>
        <v>7551.3684417818449</v>
      </c>
      <c r="H15" s="54">
        <f t="shared" si="3"/>
        <v>348175.1196311409</v>
      </c>
    </row>
    <row r="16" spans="1:10">
      <c r="C16" s="55">
        <v>15</v>
      </c>
      <c r="D16" s="12">
        <f t="shared" si="4"/>
        <v>348175.1196311409</v>
      </c>
      <c r="E16" s="12">
        <f t="shared" si="0"/>
        <v>7876.4396222072273</v>
      </c>
      <c r="F16" s="6">
        <f t="shared" si="1"/>
        <v>281.02153118165529</v>
      </c>
      <c r="G16" s="12">
        <f t="shared" si="2"/>
        <v>7595.4180910255718</v>
      </c>
      <c r="H16" s="54">
        <f t="shared" si="3"/>
        <v>340579.70154011535</v>
      </c>
    </row>
    <row r="17" spans="3:8">
      <c r="C17" s="55">
        <v>16</v>
      </c>
      <c r="D17" s="12">
        <f t="shared" si="4"/>
        <v>340579.70154011535</v>
      </c>
      <c r="E17" s="12">
        <f t="shared" si="0"/>
        <v>7876.4396222072273</v>
      </c>
      <c r="F17" s="6">
        <f t="shared" si="1"/>
        <v>236.71492565067288</v>
      </c>
      <c r="G17" s="12">
        <f t="shared" si="2"/>
        <v>7639.7246965565546</v>
      </c>
      <c r="H17" s="54">
        <f t="shared" si="3"/>
        <v>332939.97684355878</v>
      </c>
    </row>
    <row r="18" spans="3:8">
      <c r="C18" s="55">
        <v>17</v>
      </c>
      <c r="D18" s="12">
        <f t="shared" si="4"/>
        <v>332939.97684355878</v>
      </c>
      <c r="E18" s="12">
        <f t="shared" si="0"/>
        <v>7876.4396222072273</v>
      </c>
      <c r="F18" s="6">
        <f t="shared" si="1"/>
        <v>192.14986492075954</v>
      </c>
      <c r="G18" s="12">
        <f t="shared" si="2"/>
        <v>7684.2897572864676</v>
      </c>
      <c r="H18" s="54">
        <f t="shared" si="3"/>
        <v>325255.68708627229</v>
      </c>
    </row>
    <row r="19" spans="3:8">
      <c r="C19" s="55">
        <v>18</v>
      </c>
      <c r="D19" s="12">
        <f t="shared" si="4"/>
        <v>325255.68708627229</v>
      </c>
      <c r="E19" s="12">
        <f t="shared" si="0"/>
        <v>7876.4396222072273</v>
      </c>
      <c r="F19" s="6">
        <f t="shared" si="1"/>
        <v>147.32484133658835</v>
      </c>
      <c r="G19" s="12">
        <f t="shared" si="2"/>
        <v>7729.1147808706392</v>
      </c>
      <c r="H19" s="54">
        <f t="shared" si="3"/>
        <v>317526.57230540167</v>
      </c>
    </row>
    <row r="20" spans="3:8">
      <c r="C20" s="55">
        <v>19</v>
      </c>
      <c r="D20" s="12">
        <f t="shared" si="4"/>
        <v>317526.57230540167</v>
      </c>
      <c r="E20" s="12">
        <f t="shared" si="0"/>
        <v>7876.4396222072273</v>
      </c>
      <c r="F20" s="6">
        <f t="shared" si="1"/>
        <v>102.23833844817642</v>
      </c>
      <c r="G20" s="12">
        <f t="shared" si="2"/>
        <v>7774.201283759051</v>
      </c>
      <c r="H20" s="54">
        <f t="shared" si="3"/>
        <v>309752.37102164264</v>
      </c>
    </row>
    <row r="21" spans="3:8">
      <c r="C21" s="55">
        <v>20</v>
      </c>
      <c r="D21" s="12">
        <f t="shared" si="4"/>
        <v>309752.37102164264</v>
      </c>
      <c r="E21" s="12">
        <f t="shared" si="0"/>
        <v>7876.4396222072273</v>
      </c>
      <c r="F21" s="6">
        <f t="shared" si="1"/>
        <v>56.888830959582073</v>
      </c>
      <c r="G21" s="12">
        <f t="shared" si="2"/>
        <v>7819.5507912476451</v>
      </c>
      <c r="H21" s="54">
        <f t="shared" si="3"/>
        <v>301932.82023039501</v>
      </c>
    </row>
    <row r="22" spans="3:8">
      <c r="C22" s="55">
        <v>21</v>
      </c>
      <c r="D22" s="12">
        <f t="shared" si="4"/>
        <v>301932.82023039501</v>
      </c>
      <c r="E22" s="12">
        <f t="shared" si="0"/>
        <v>7876.4396222072273</v>
      </c>
      <c r="F22" s="6">
        <f t="shared" si="1"/>
        <v>11.274784677304222</v>
      </c>
      <c r="G22" s="12">
        <f t="shared" si="2"/>
        <v>7865.1648375299228</v>
      </c>
      <c r="H22" s="54">
        <f t="shared" si="3"/>
        <v>294067.65539286507</v>
      </c>
    </row>
    <row r="23" spans="3:8">
      <c r="C23" s="55">
        <v>22</v>
      </c>
      <c r="D23" s="12">
        <f t="shared" si="4"/>
        <v>294067.65539286507</v>
      </c>
      <c r="E23" s="12">
        <f t="shared" si="0"/>
        <v>7876.4396222072273</v>
      </c>
      <c r="F23" s="6">
        <f t="shared" si="1"/>
        <v>0</v>
      </c>
      <c r="G23" s="12">
        <f t="shared" si="2"/>
        <v>7876.4396222072273</v>
      </c>
      <c r="H23" s="54">
        <f t="shared" si="3"/>
        <v>286191.21577065781</v>
      </c>
    </row>
    <row r="24" spans="3:8">
      <c r="C24" s="55">
        <v>23</v>
      </c>
      <c r="D24" s="12">
        <f t="shared" si="4"/>
        <v>286191.21577065781</v>
      </c>
      <c r="E24" s="12">
        <f t="shared" si="0"/>
        <v>7876.4396222072273</v>
      </c>
      <c r="F24" s="6">
        <f t="shared" si="1"/>
        <v>0</v>
      </c>
      <c r="G24" s="12">
        <f t="shared" si="2"/>
        <v>7876.4396222072273</v>
      </c>
      <c r="H24" s="54">
        <f t="shared" si="3"/>
        <v>278314.77614845056</v>
      </c>
    </row>
    <row r="25" spans="3:8">
      <c r="C25" s="55">
        <v>24</v>
      </c>
      <c r="D25" s="12">
        <f t="shared" si="4"/>
        <v>278314.77614845056</v>
      </c>
      <c r="E25" s="12">
        <f t="shared" si="0"/>
        <v>7876.4396222072273</v>
      </c>
      <c r="F25" s="6">
        <f t="shared" si="1"/>
        <v>0</v>
      </c>
      <c r="G25" s="12">
        <f t="shared" si="2"/>
        <v>7876.4396222072273</v>
      </c>
      <c r="H25" s="54">
        <f t="shared" si="3"/>
        <v>270438.33652624331</v>
      </c>
    </row>
    <row r="26" spans="3:8">
      <c r="C26" s="55">
        <v>25</v>
      </c>
      <c r="D26" s="12">
        <f t="shared" si="4"/>
        <v>270438.33652624331</v>
      </c>
      <c r="E26" s="12">
        <f t="shared" si="0"/>
        <v>7876.4396222072273</v>
      </c>
      <c r="F26" s="6">
        <f t="shared" si="1"/>
        <v>0</v>
      </c>
      <c r="G26" s="12">
        <f t="shared" si="2"/>
        <v>7876.4396222072273</v>
      </c>
      <c r="H26" s="54">
        <f t="shared" si="3"/>
        <v>262561.89690403605</v>
      </c>
    </row>
    <row r="27" spans="3:8">
      <c r="C27" s="55">
        <v>26</v>
      </c>
      <c r="D27" s="12">
        <f t="shared" si="4"/>
        <v>262561.89690403605</v>
      </c>
      <c r="E27" s="12">
        <f t="shared" si="0"/>
        <v>7876.4396222072273</v>
      </c>
      <c r="F27" s="6">
        <f t="shared" si="1"/>
        <v>0</v>
      </c>
      <c r="G27" s="12">
        <f t="shared" si="2"/>
        <v>7876.4396222072273</v>
      </c>
      <c r="H27" s="54">
        <f t="shared" si="3"/>
        <v>254685.45728182883</v>
      </c>
    </row>
    <row r="28" spans="3:8">
      <c r="C28" s="55">
        <v>27</v>
      </c>
      <c r="D28" s="12">
        <f t="shared" si="4"/>
        <v>254685.45728182883</v>
      </c>
      <c r="E28" s="12">
        <f t="shared" si="0"/>
        <v>7876.4396222072273</v>
      </c>
      <c r="F28" s="6">
        <f t="shared" si="1"/>
        <v>0</v>
      </c>
      <c r="G28" s="12">
        <f t="shared" si="2"/>
        <v>7876.4396222072273</v>
      </c>
      <c r="H28" s="54">
        <f t="shared" si="3"/>
        <v>246809.0176596216</v>
      </c>
    </row>
    <row r="29" spans="3:8">
      <c r="C29" s="55">
        <v>28</v>
      </c>
      <c r="D29" s="12">
        <f t="shared" si="4"/>
        <v>246809.0176596216</v>
      </c>
      <c r="E29" s="12">
        <f t="shared" si="0"/>
        <v>7876.4396222072273</v>
      </c>
      <c r="F29" s="6">
        <f t="shared" si="1"/>
        <v>0</v>
      </c>
      <c r="G29" s="12">
        <f t="shared" si="2"/>
        <v>7876.4396222072273</v>
      </c>
      <c r="H29" s="54">
        <f t="shared" si="3"/>
        <v>238932.57803741438</v>
      </c>
    </row>
    <row r="30" spans="3:8">
      <c r="C30" s="55">
        <v>29</v>
      </c>
      <c r="D30" s="12">
        <f t="shared" si="4"/>
        <v>238932.57803741438</v>
      </c>
      <c r="E30" s="12">
        <f t="shared" si="0"/>
        <v>7876.4396222072273</v>
      </c>
      <c r="F30" s="6">
        <f t="shared" si="1"/>
        <v>0</v>
      </c>
      <c r="G30" s="12">
        <f t="shared" si="2"/>
        <v>7876.4396222072273</v>
      </c>
      <c r="H30" s="54">
        <f t="shared" si="3"/>
        <v>231056.13841520716</v>
      </c>
    </row>
    <row r="31" spans="3:8">
      <c r="C31" s="55">
        <v>30</v>
      </c>
      <c r="D31" s="12">
        <f t="shared" si="4"/>
        <v>231056.13841520716</v>
      </c>
      <c r="E31" s="12">
        <f t="shared" si="0"/>
        <v>7876.4396222072273</v>
      </c>
      <c r="F31" s="6">
        <f t="shared" si="1"/>
        <v>0</v>
      </c>
      <c r="G31" s="12">
        <f t="shared" si="2"/>
        <v>7876.4396222072273</v>
      </c>
      <c r="H31" s="54">
        <f t="shared" si="3"/>
        <v>223179.69879299993</v>
      </c>
    </row>
    <row r="32" spans="3:8">
      <c r="C32" s="55">
        <v>31</v>
      </c>
      <c r="D32" s="12">
        <f t="shared" si="4"/>
        <v>223179.69879299993</v>
      </c>
      <c r="E32" s="12">
        <f t="shared" si="0"/>
        <v>7876.4396222072273</v>
      </c>
      <c r="F32" s="6">
        <f t="shared" si="1"/>
        <v>0</v>
      </c>
      <c r="G32" s="12">
        <f t="shared" si="2"/>
        <v>7876.4396222072273</v>
      </c>
      <c r="H32" s="54">
        <f t="shared" si="3"/>
        <v>215303.25917079271</v>
      </c>
    </row>
    <row r="33" spans="3:8">
      <c r="C33" s="55">
        <v>32</v>
      </c>
      <c r="D33" s="12">
        <f t="shared" si="4"/>
        <v>215303.25917079271</v>
      </c>
      <c r="E33" s="12">
        <f t="shared" si="0"/>
        <v>7876.4396222072273</v>
      </c>
      <c r="F33" s="6">
        <f t="shared" si="1"/>
        <v>0</v>
      </c>
      <c r="G33" s="12">
        <f t="shared" si="2"/>
        <v>7876.4396222072273</v>
      </c>
      <c r="H33" s="54">
        <f t="shared" si="3"/>
        <v>207426.81954858548</v>
      </c>
    </row>
    <row r="34" spans="3:8">
      <c r="C34" s="55">
        <v>33</v>
      </c>
      <c r="D34" s="12">
        <f t="shared" si="4"/>
        <v>207426.81954858548</v>
      </c>
      <c r="E34" s="12">
        <f t="shared" ref="E34:E61" si="5">B$5</f>
        <v>7876.4396222072273</v>
      </c>
      <c r="F34" s="6">
        <f t="shared" si="1"/>
        <v>0</v>
      </c>
      <c r="G34" s="12">
        <f t="shared" ref="G34:G61" si="6">E34-F34</f>
        <v>7876.4396222072273</v>
      </c>
      <c r="H34" s="54">
        <f t="shared" ref="H34:H61" si="7">D34-G34</f>
        <v>199550.37992637826</v>
      </c>
    </row>
    <row r="35" spans="3:8">
      <c r="C35" s="55">
        <v>34</v>
      </c>
      <c r="D35" s="12">
        <f t="shared" ref="D35:D61" si="8">H34</f>
        <v>199550.37992637826</v>
      </c>
      <c r="E35" s="12">
        <f t="shared" si="5"/>
        <v>7876.4396222072273</v>
      </c>
      <c r="F35" s="6">
        <f t="shared" si="1"/>
        <v>0</v>
      </c>
      <c r="G35" s="12">
        <f t="shared" si="6"/>
        <v>7876.4396222072273</v>
      </c>
      <c r="H35" s="54">
        <f t="shared" si="7"/>
        <v>191673.94030417103</v>
      </c>
    </row>
    <row r="36" spans="3:8">
      <c r="C36" s="55">
        <v>35</v>
      </c>
      <c r="D36" s="12">
        <f t="shared" si="8"/>
        <v>191673.94030417103</v>
      </c>
      <c r="E36" s="12">
        <f t="shared" si="5"/>
        <v>7876.4396222072273</v>
      </c>
      <c r="F36" s="6">
        <f t="shared" si="1"/>
        <v>0</v>
      </c>
      <c r="G36" s="12">
        <f t="shared" si="6"/>
        <v>7876.4396222072273</v>
      </c>
      <c r="H36" s="54">
        <f t="shared" si="7"/>
        <v>183797.50068196381</v>
      </c>
    </row>
    <row r="37" spans="3:8">
      <c r="C37" s="55">
        <v>36</v>
      </c>
      <c r="D37" s="12">
        <f t="shared" si="8"/>
        <v>183797.50068196381</v>
      </c>
      <c r="E37" s="12">
        <f t="shared" si="5"/>
        <v>7876.4396222072273</v>
      </c>
      <c r="F37" s="6">
        <f t="shared" si="1"/>
        <v>0</v>
      </c>
      <c r="G37" s="12">
        <f t="shared" si="6"/>
        <v>7876.4396222072273</v>
      </c>
      <c r="H37" s="54">
        <f t="shared" si="7"/>
        <v>175921.06105975658</v>
      </c>
    </row>
    <row r="38" spans="3:8">
      <c r="C38" s="55">
        <v>37</v>
      </c>
      <c r="D38" s="12">
        <f t="shared" si="8"/>
        <v>175921.06105975658</v>
      </c>
      <c r="E38" s="12">
        <f t="shared" si="5"/>
        <v>7876.4396222072273</v>
      </c>
      <c r="F38" s="6">
        <f t="shared" ref="F38:F61" si="9">D38*B$2/12</f>
        <v>1026.2061895152467</v>
      </c>
      <c r="G38" s="12">
        <f t="shared" si="6"/>
        <v>6850.2334326919809</v>
      </c>
      <c r="H38" s="54">
        <f t="shared" si="7"/>
        <v>169070.8276270646</v>
      </c>
    </row>
    <row r="39" spans="3:8">
      <c r="C39" s="55">
        <v>38</v>
      </c>
      <c r="D39" s="12">
        <f t="shared" si="8"/>
        <v>169070.8276270646</v>
      </c>
      <c r="E39" s="12">
        <f t="shared" si="5"/>
        <v>7876.4396222072273</v>
      </c>
      <c r="F39" s="6">
        <f t="shared" si="9"/>
        <v>986.24649449121034</v>
      </c>
      <c r="G39" s="12">
        <f t="shared" si="6"/>
        <v>6890.1931277160165</v>
      </c>
      <c r="H39" s="54">
        <f t="shared" si="7"/>
        <v>162180.63449934858</v>
      </c>
    </row>
    <row r="40" spans="3:8">
      <c r="C40" s="55">
        <v>39</v>
      </c>
      <c r="D40" s="12">
        <f t="shared" si="8"/>
        <v>162180.63449934858</v>
      </c>
      <c r="E40" s="12">
        <f t="shared" si="5"/>
        <v>7876.4396222072273</v>
      </c>
      <c r="F40" s="6">
        <f t="shared" si="9"/>
        <v>946.05370124620015</v>
      </c>
      <c r="G40" s="12">
        <f t="shared" si="6"/>
        <v>6930.3859209610273</v>
      </c>
      <c r="H40" s="54">
        <f t="shared" si="7"/>
        <v>155250.24857838755</v>
      </c>
    </row>
    <row r="41" spans="3:8">
      <c r="C41" s="55">
        <v>40</v>
      </c>
      <c r="D41" s="12">
        <f t="shared" si="8"/>
        <v>155250.24857838755</v>
      </c>
      <c r="E41" s="12">
        <f t="shared" si="5"/>
        <v>7876.4396222072273</v>
      </c>
      <c r="F41" s="6">
        <f t="shared" si="9"/>
        <v>905.62645004059414</v>
      </c>
      <c r="G41" s="12">
        <f t="shared" si="6"/>
        <v>6970.8131721666332</v>
      </c>
      <c r="H41" s="54">
        <f t="shared" si="7"/>
        <v>148279.4354062209</v>
      </c>
    </row>
    <row r="42" spans="3:8">
      <c r="C42" s="55">
        <v>41</v>
      </c>
      <c r="D42" s="12">
        <f t="shared" si="8"/>
        <v>148279.4354062209</v>
      </c>
      <c r="E42" s="12">
        <f t="shared" si="5"/>
        <v>7876.4396222072273</v>
      </c>
      <c r="F42" s="6">
        <f t="shared" si="9"/>
        <v>864.96337320295527</v>
      </c>
      <c r="G42" s="12">
        <f t="shared" si="6"/>
        <v>7011.4762490042722</v>
      </c>
      <c r="H42" s="54">
        <f t="shared" si="7"/>
        <v>141267.95915721662</v>
      </c>
    </row>
    <row r="43" spans="3:8">
      <c r="C43" s="55">
        <v>42</v>
      </c>
      <c r="D43" s="12">
        <f t="shared" si="8"/>
        <v>141267.95915721662</v>
      </c>
      <c r="E43" s="12">
        <f t="shared" si="5"/>
        <v>7876.4396222072273</v>
      </c>
      <c r="F43" s="6">
        <f t="shared" si="9"/>
        <v>824.06309508376364</v>
      </c>
      <c r="G43" s="12">
        <f t="shared" si="6"/>
        <v>7052.3765271234633</v>
      </c>
      <c r="H43" s="54">
        <f t="shared" si="7"/>
        <v>134215.58263009315</v>
      </c>
    </row>
    <row r="44" spans="3:8">
      <c r="C44" s="55">
        <v>43</v>
      </c>
      <c r="D44" s="12">
        <f t="shared" si="8"/>
        <v>134215.58263009315</v>
      </c>
      <c r="E44" s="12">
        <f t="shared" si="5"/>
        <v>7876.4396222072273</v>
      </c>
      <c r="F44" s="6">
        <f t="shared" si="9"/>
        <v>782.92423200887686</v>
      </c>
      <c r="G44" s="12">
        <f t="shared" si="6"/>
        <v>7093.5153901983504</v>
      </c>
      <c r="H44" s="54">
        <f t="shared" si="7"/>
        <v>127122.06723989479</v>
      </c>
    </row>
    <row r="45" spans="3:8">
      <c r="C45" s="55">
        <v>44</v>
      </c>
      <c r="D45" s="12">
        <f t="shared" si="8"/>
        <v>127122.06723989479</v>
      </c>
      <c r="E45" s="12">
        <f t="shared" si="5"/>
        <v>7876.4396222072273</v>
      </c>
      <c r="F45" s="6">
        <f t="shared" si="9"/>
        <v>741.54539223271968</v>
      </c>
      <c r="G45" s="12">
        <f t="shared" si="6"/>
        <v>7134.8942299745077</v>
      </c>
      <c r="H45" s="54">
        <f t="shared" si="7"/>
        <v>119987.17300992028</v>
      </c>
    </row>
    <row r="46" spans="3:8">
      <c r="C46" s="55">
        <v>45</v>
      </c>
      <c r="D46" s="12">
        <f t="shared" si="8"/>
        <v>119987.17300992028</v>
      </c>
      <c r="E46" s="12">
        <f t="shared" si="5"/>
        <v>7876.4396222072273</v>
      </c>
      <c r="F46" s="6">
        <f t="shared" si="9"/>
        <v>699.92517589120177</v>
      </c>
      <c r="G46" s="12">
        <f t="shared" si="6"/>
        <v>7176.5144463160259</v>
      </c>
      <c r="H46" s="54">
        <f t="shared" si="7"/>
        <v>112810.65856360426</v>
      </c>
    </row>
    <row r="47" spans="3:8">
      <c r="C47" s="55">
        <v>46</v>
      </c>
      <c r="D47" s="12">
        <f t="shared" si="8"/>
        <v>112810.65856360426</v>
      </c>
      <c r="E47" s="12">
        <f t="shared" si="5"/>
        <v>7876.4396222072273</v>
      </c>
      <c r="F47" s="6">
        <f t="shared" si="9"/>
        <v>658.06217495435828</v>
      </c>
      <c r="G47" s="12">
        <f t="shared" si="6"/>
        <v>7218.3774472528694</v>
      </c>
      <c r="H47" s="54">
        <f t="shared" si="7"/>
        <v>105592.28111635138</v>
      </c>
    </row>
    <row r="48" spans="3:8">
      <c r="C48" s="55">
        <v>47</v>
      </c>
      <c r="D48" s="12">
        <f t="shared" si="8"/>
        <v>105592.28111635138</v>
      </c>
      <c r="E48" s="12">
        <f t="shared" si="5"/>
        <v>7876.4396222072273</v>
      </c>
      <c r="F48" s="6">
        <f t="shared" si="9"/>
        <v>615.95497317871639</v>
      </c>
      <c r="G48" s="12">
        <f t="shared" si="6"/>
        <v>7260.4846490285108</v>
      </c>
      <c r="H48" s="54">
        <f t="shared" si="7"/>
        <v>98331.796467322871</v>
      </c>
    </row>
    <row r="49" spans="3:8">
      <c r="C49" s="55">
        <v>48</v>
      </c>
      <c r="D49" s="12">
        <f t="shared" si="8"/>
        <v>98331.796467322871</v>
      </c>
      <c r="E49" s="12">
        <f t="shared" si="5"/>
        <v>7876.4396222072273</v>
      </c>
      <c r="F49" s="6">
        <f t="shared" si="9"/>
        <v>573.60214605938347</v>
      </c>
      <c r="G49" s="12">
        <f t="shared" si="6"/>
        <v>7302.8374761478435</v>
      </c>
      <c r="H49" s="54">
        <f t="shared" si="7"/>
        <v>91028.958991175023</v>
      </c>
    </row>
    <row r="50" spans="3:8">
      <c r="C50" s="55">
        <v>49</v>
      </c>
      <c r="D50" s="12">
        <f t="shared" si="8"/>
        <v>91028.958991175023</v>
      </c>
      <c r="E50" s="12">
        <f t="shared" si="5"/>
        <v>7876.4396222072273</v>
      </c>
      <c r="F50" s="6">
        <f t="shared" si="9"/>
        <v>531.00226078185437</v>
      </c>
      <c r="G50" s="12">
        <f t="shared" si="6"/>
        <v>7345.4373614253727</v>
      </c>
      <c r="H50" s="54">
        <f t="shared" si="7"/>
        <v>83683.521629749652</v>
      </c>
    </row>
    <row r="51" spans="3:8">
      <c r="C51" s="55">
        <v>50</v>
      </c>
      <c r="D51" s="12">
        <f t="shared" si="8"/>
        <v>83683.521629749652</v>
      </c>
      <c r="E51" s="12">
        <f t="shared" si="5"/>
        <v>7876.4396222072273</v>
      </c>
      <c r="F51" s="6">
        <f t="shared" si="9"/>
        <v>488.15387617353969</v>
      </c>
      <c r="G51" s="12">
        <f t="shared" si="6"/>
        <v>7388.2857460336872</v>
      </c>
      <c r="H51" s="54">
        <f t="shared" si="7"/>
        <v>76295.23588371597</v>
      </c>
    </row>
    <row r="52" spans="3:8">
      <c r="C52" s="55">
        <v>51</v>
      </c>
      <c r="D52" s="12">
        <f t="shared" si="8"/>
        <v>76295.23588371597</v>
      </c>
      <c r="E52" s="12">
        <f t="shared" si="5"/>
        <v>7876.4396222072273</v>
      </c>
      <c r="F52" s="6">
        <f t="shared" si="9"/>
        <v>445.0555426550099</v>
      </c>
      <c r="G52" s="12">
        <f t="shared" si="6"/>
        <v>7431.3840795522174</v>
      </c>
      <c r="H52" s="54">
        <f t="shared" si="7"/>
        <v>68863.851804163758</v>
      </c>
    </row>
    <row r="53" spans="3:8">
      <c r="C53" s="55">
        <v>52</v>
      </c>
      <c r="D53" s="12">
        <f t="shared" si="8"/>
        <v>68863.851804163758</v>
      </c>
      <c r="E53" s="12">
        <f t="shared" si="5"/>
        <v>7876.4396222072273</v>
      </c>
      <c r="F53" s="6">
        <f t="shared" si="9"/>
        <v>401.70580219095524</v>
      </c>
      <c r="G53" s="12">
        <f t="shared" si="6"/>
        <v>7474.7338200162721</v>
      </c>
      <c r="H53" s="54">
        <f t="shared" si="7"/>
        <v>61389.117984147488</v>
      </c>
    </row>
    <row r="54" spans="3:8">
      <c r="C54" s="55">
        <v>53</v>
      </c>
      <c r="D54" s="12">
        <f t="shared" si="8"/>
        <v>61389.117984147488</v>
      </c>
      <c r="E54" s="12">
        <f t="shared" si="5"/>
        <v>7876.4396222072273</v>
      </c>
      <c r="F54" s="6">
        <f t="shared" si="9"/>
        <v>358.10318824086039</v>
      </c>
      <c r="G54" s="12">
        <f t="shared" si="6"/>
        <v>7518.3364339663667</v>
      </c>
      <c r="H54" s="54">
        <f t="shared" si="7"/>
        <v>53870.78155018112</v>
      </c>
    </row>
    <row r="55" spans="3:8">
      <c r="C55" s="55">
        <v>54</v>
      </c>
      <c r="D55" s="12">
        <f t="shared" si="8"/>
        <v>53870.78155018112</v>
      </c>
      <c r="E55" s="12">
        <f t="shared" si="5"/>
        <v>7876.4396222072273</v>
      </c>
      <c r="F55" s="6">
        <f t="shared" si="9"/>
        <v>314.24622570938988</v>
      </c>
      <c r="G55" s="12">
        <f t="shared" si="6"/>
        <v>7562.1933964978371</v>
      </c>
      <c r="H55" s="54">
        <f t="shared" si="7"/>
        <v>46308.588153683282</v>
      </c>
    </row>
    <row r="56" spans="3:8">
      <c r="C56" s="55">
        <v>55</v>
      </c>
      <c r="D56" s="12">
        <f t="shared" si="8"/>
        <v>46308.588153683282</v>
      </c>
      <c r="E56" s="12">
        <f t="shared" si="5"/>
        <v>7876.4396222072273</v>
      </c>
      <c r="F56" s="6">
        <f t="shared" si="9"/>
        <v>270.13343089648583</v>
      </c>
      <c r="G56" s="12">
        <f t="shared" si="6"/>
        <v>7606.3061913107413</v>
      </c>
      <c r="H56" s="54">
        <f t="shared" si="7"/>
        <v>38702.281962372537</v>
      </c>
    </row>
    <row r="57" spans="3:8">
      <c r="C57" s="55">
        <v>56</v>
      </c>
      <c r="D57" s="12">
        <f t="shared" si="8"/>
        <v>38702.281962372537</v>
      </c>
      <c r="E57" s="12">
        <f t="shared" si="5"/>
        <v>7876.4396222072273</v>
      </c>
      <c r="F57" s="6">
        <f t="shared" si="9"/>
        <v>225.76331144717315</v>
      </c>
      <c r="G57" s="12">
        <f t="shared" si="6"/>
        <v>7650.6763107600545</v>
      </c>
      <c r="H57" s="54">
        <f t="shared" si="7"/>
        <v>31051.605651612481</v>
      </c>
    </row>
    <row r="58" spans="3:8">
      <c r="C58" s="55">
        <v>57</v>
      </c>
      <c r="D58" s="12">
        <f t="shared" si="8"/>
        <v>31051.605651612481</v>
      </c>
      <c r="E58" s="12">
        <f t="shared" si="5"/>
        <v>7876.4396222072273</v>
      </c>
      <c r="F58" s="6">
        <f t="shared" si="9"/>
        <v>181.13436630107284</v>
      </c>
      <c r="G58" s="12">
        <f t="shared" si="6"/>
        <v>7695.3052559061543</v>
      </c>
      <c r="H58" s="54">
        <f t="shared" si="7"/>
        <v>23356.300395706327</v>
      </c>
    </row>
    <row r="59" spans="3:8">
      <c r="C59" s="55">
        <v>58</v>
      </c>
      <c r="D59" s="12">
        <f t="shared" si="8"/>
        <v>23356.300395706327</v>
      </c>
      <c r="E59" s="12">
        <f t="shared" si="5"/>
        <v>7876.4396222072273</v>
      </c>
      <c r="F59" s="6">
        <f t="shared" si="9"/>
        <v>136.24508564162025</v>
      </c>
      <c r="G59" s="12">
        <f t="shared" si="6"/>
        <v>7740.1945365656075</v>
      </c>
      <c r="H59" s="54">
        <f t="shared" si="7"/>
        <v>15616.10585914072</v>
      </c>
    </row>
    <row r="60" spans="3:8">
      <c r="C60" s="55">
        <v>59</v>
      </c>
      <c r="D60" s="12">
        <f t="shared" si="8"/>
        <v>15616.10585914072</v>
      </c>
      <c r="E60" s="12">
        <f t="shared" si="5"/>
        <v>7876.4396222072273</v>
      </c>
      <c r="F60" s="6">
        <f t="shared" si="9"/>
        <v>91.093950844987546</v>
      </c>
      <c r="G60" s="12">
        <f t="shared" si="6"/>
        <v>7785.34567136224</v>
      </c>
      <c r="H60" s="54">
        <f t="shared" si="7"/>
        <v>7830.76018777848</v>
      </c>
    </row>
    <row r="61" spans="3:8" ht="16" thickBot="1">
      <c r="C61" s="51">
        <v>60</v>
      </c>
      <c r="D61" s="25">
        <f t="shared" si="8"/>
        <v>7830.76018777848</v>
      </c>
      <c r="E61" s="25">
        <f t="shared" si="5"/>
        <v>7876.4396222072273</v>
      </c>
      <c r="F61" s="3">
        <f t="shared" si="9"/>
        <v>45.6794344287078</v>
      </c>
      <c r="G61" s="25">
        <f t="shared" si="6"/>
        <v>7830.7601877785191</v>
      </c>
      <c r="H61" s="50">
        <f t="shared" si="7"/>
        <v>-3.9108272176235914E-11</v>
      </c>
    </row>
    <row r="62" spans="3:8">
      <c r="D62" s="12"/>
      <c r="G62" s="12"/>
    </row>
    <row r="63" spans="3:8">
      <c r="D63" s="12"/>
      <c r="G63" s="12"/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90AD-3E5F-4D79-B30D-A9AAD60443AF}">
  <dimension ref="A1:O244"/>
  <sheetViews>
    <sheetView workbookViewId="0">
      <selection activeCell="O4" sqref="O4"/>
    </sheetView>
  </sheetViews>
  <sheetFormatPr defaultRowHeight="15.5"/>
  <cols>
    <col min="1" max="1" width="15.7265625" style="1" customWidth="1"/>
    <col min="2" max="2" width="14.453125" style="1" customWidth="1"/>
    <col min="3" max="3" width="8.81640625" style="1" bestFit="1" customWidth="1"/>
    <col min="4" max="4" width="10" style="1" bestFit="1" customWidth="1"/>
    <col min="5" max="5" width="8.81640625" style="1" bestFit="1" customWidth="1"/>
    <col min="6" max="6" width="10.453125" style="1" customWidth="1"/>
    <col min="7" max="7" width="11.453125" style="1" customWidth="1"/>
    <col min="8" max="8" width="10" style="1" bestFit="1" customWidth="1"/>
    <col min="9" max="9" width="8.7265625" style="1"/>
    <col min="10" max="10" width="8.81640625" style="1" bestFit="1" customWidth="1"/>
    <col min="11" max="11" width="10.7265625" style="1" bestFit="1" customWidth="1"/>
    <col min="12" max="12" width="8.81640625" style="1" bestFit="1" customWidth="1"/>
    <col min="13" max="13" width="10.81640625" style="1" customWidth="1"/>
    <col min="14" max="16384" width="8.7265625" style="1"/>
  </cols>
  <sheetData>
    <row r="1" spans="1:15" ht="17.5" thickBot="1">
      <c r="A1" s="1" t="s">
        <v>57</v>
      </c>
      <c r="B1" s="12">
        <v>5000000</v>
      </c>
      <c r="J1" s="64" t="s">
        <v>58</v>
      </c>
      <c r="K1" s="1" t="s">
        <v>59</v>
      </c>
      <c r="L1" s="1" t="s">
        <v>8</v>
      </c>
      <c r="M1" s="1" t="s">
        <v>60</v>
      </c>
      <c r="O1" s="1" t="s">
        <v>61</v>
      </c>
    </row>
    <row r="2" spans="1:15" ht="17.5" thickBot="1">
      <c r="A2" s="1" t="s">
        <v>62</v>
      </c>
      <c r="B2" s="11">
        <v>2.3E-2</v>
      </c>
      <c r="C2" s="65" t="s">
        <v>58</v>
      </c>
      <c r="D2" s="9" t="s">
        <v>63</v>
      </c>
      <c r="E2" s="9" t="s">
        <v>64</v>
      </c>
      <c r="F2" s="9" t="s">
        <v>65</v>
      </c>
      <c r="G2" s="9" t="s">
        <v>66</v>
      </c>
      <c r="H2" s="8" t="s">
        <v>67</v>
      </c>
      <c r="J2" s="1">
        <v>0</v>
      </c>
      <c r="K2" s="12">
        <f>-B1</f>
        <v>-5000000</v>
      </c>
      <c r="L2" s="11">
        <f>IRR(K2:K242)*12</f>
        <v>2.2999999999998799E-2</v>
      </c>
      <c r="M2" s="12">
        <f>SUM(K2:K242)</f>
        <v>1242563.9272243825</v>
      </c>
    </row>
    <row r="3" spans="1:15" ht="17">
      <c r="A3" s="1" t="s">
        <v>68</v>
      </c>
      <c r="B3" s="1">
        <v>20</v>
      </c>
      <c r="C3" s="55">
        <v>1</v>
      </c>
      <c r="D3" s="62">
        <f>B1</f>
        <v>5000000</v>
      </c>
      <c r="E3" s="63">
        <f>D3*B$2/12</f>
        <v>9583.3333333333339</v>
      </c>
      <c r="F3" s="63">
        <f>$B$4</f>
        <v>26010.683030101685</v>
      </c>
      <c r="G3" s="63">
        <f>F3-E3</f>
        <v>16427.349696768353</v>
      </c>
      <c r="H3" s="54">
        <f>D3-G3</f>
        <v>4983572.6503032316</v>
      </c>
      <c r="J3" s="1">
        <v>1</v>
      </c>
      <c r="K3" s="6">
        <f>F3</f>
        <v>26010.683030101685</v>
      </c>
    </row>
    <row r="4" spans="1:15" ht="17">
      <c r="A4" s="1" t="s">
        <v>69</v>
      </c>
      <c r="B4" s="66">
        <f>PMT(B2/12,B3*12,-B1)</f>
        <v>26010.683030101685</v>
      </c>
      <c r="C4" s="55">
        <v>2</v>
      </c>
      <c r="D4" s="62">
        <f>H3</f>
        <v>4983572.6503032316</v>
      </c>
      <c r="E4" s="63">
        <f t="shared" ref="E4:E67" si="0">D4*B$2/12</f>
        <v>9551.8475797478604</v>
      </c>
      <c r="F4" s="63">
        <f t="shared" ref="F4:F67" si="1">$B$4</f>
        <v>26010.683030101685</v>
      </c>
      <c r="G4" s="63">
        <f t="shared" ref="G4:G67" si="2">F4-E4</f>
        <v>16458.835450353825</v>
      </c>
      <c r="H4" s="54">
        <f t="shared" ref="H4:H67" si="3">D4-G4</f>
        <v>4967113.8148528775</v>
      </c>
      <c r="J4" s="1">
        <v>2</v>
      </c>
      <c r="K4" s="6">
        <f t="shared" ref="K4:K67" si="4">F4</f>
        <v>26010.683030101685</v>
      </c>
    </row>
    <row r="5" spans="1:15">
      <c r="C5" s="55">
        <v>3</v>
      </c>
      <c r="D5" s="62">
        <f t="shared" ref="D5:D68" si="5">H4</f>
        <v>4967113.8148528775</v>
      </c>
      <c r="E5" s="63">
        <f t="shared" si="0"/>
        <v>9520.3014784680145</v>
      </c>
      <c r="F5" s="63">
        <f t="shared" si="1"/>
        <v>26010.683030101685</v>
      </c>
      <c r="G5" s="63">
        <f t="shared" si="2"/>
        <v>16490.381551633669</v>
      </c>
      <c r="H5" s="54">
        <f t="shared" si="3"/>
        <v>4950623.4333012439</v>
      </c>
      <c r="J5" s="1">
        <v>3</v>
      </c>
      <c r="K5" s="6">
        <f t="shared" si="4"/>
        <v>26010.683030101685</v>
      </c>
    </row>
    <row r="6" spans="1:15">
      <c r="C6" s="55">
        <v>4</v>
      </c>
      <c r="D6" s="62">
        <f t="shared" si="5"/>
        <v>4950623.4333012439</v>
      </c>
      <c r="E6" s="63">
        <f t="shared" si="0"/>
        <v>9488.6949138273831</v>
      </c>
      <c r="F6" s="63">
        <f t="shared" si="1"/>
        <v>26010.683030101685</v>
      </c>
      <c r="G6" s="63">
        <f t="shared" si="2"/>
        <v>16521.988116274304</v>
      </c>
      <c r="H6" s="54">
        <f t="shared" si="3"/>
        <v>4934101.4451849693</v>
      </c>
      <c r="J6" s="1">
        <v>4</v>
      </c>
      <c r="K6" s="6">
        <f t="shared" si="4"/>
        <v>26010.683030101685</v>
      </c>
    </row>
    <row r="7" spans="1:15">
      <c r="C7" s="55">
        <v>5</v>
      </c>
      <c r="D7" s="62">
        <f t="shared" si="5"/>
        <v>4934101.4451849693</v>
      </c>
      <c r="E7" s="63">
        <f t="shared" si="0"/>
        <v>9457.0277699378585</v>
      </c>
      <c r="F7" s="63">
        <f t="shared" si="1"/>
        <v>26010.683030101685</v>
      </c>
      <c r="G7" s="63">
        <f t="shared" si="2"/>
        <v>16553.655260163825</v>
      </c>
      <c r="H7" s="54">
        <f t="shared" si="3"/>
        <v>4917547.789924806</v>
      </c>
      <c r="J7" s="1">
        <v>5</v>
      </c>
      <c r="K7" s="6">
        <f t="shared" si="4"/>
        <v>26010.683030101685</v>
      </c>
    </row>
    <row r="8" spans="1:15">
      <c r="C8" s="55">
        <v>6</v>
      </c>
      <c r="D8" s="62">
        <f t="shared" si="5"/>
        <v>4917547.789924806</v>
      </c>
      <c r="E8" s="63">
        <f t="shared" si="0"/>
        <v>9425.2999306892107</v>
      </c>
      <c r="F8" s="63">
        <f t="shared" si="1"/>
        <v>26010.683030101685</v>
      </c>
      <c r="G8" s="63">
        <f t="shared" si="2"/>
        <v>16585.383099412473</v>
      </c>
      <c r="H8" s="54">
        <f t="shared" si="3"/>
        <v>4900962.4068253934</v>
      </c>
      <c r="J8" s="1">
        <v>6</v>
      </c>
      <c r="K8" s="6">
        <f t="shared" si="4"/>
        <v>26010.683030101685</v>
      </c>
    </row>
    <row r="9" spans="1:15">
      <c r="C9" s="55">
        <v>7</v>
      </c>
      <c r="D9" s="62">
        <f t="shared" si="5"/>
        <v>4900962.4068253934</v>
      </c>
      <c r="E9" s="63">
        <f t="shared" si="0"/>
        <v>9393.5112797486709</v>
      </c>
      <c r="F9" s="63">
        <f t="shared" si="1"/>
        <v>26010.683030101685</v>
      </c>
      <c r="G9" s="63">
        <f t="shared" si="2"/>
        <v>16617.171750353016</v>
      </c>
      <c r="H9" s="54">
        <f t="shared" si="3"/>
        <v>4884345.2350750407</v>
      </c>
      <c r="J9" s="1">
        <v>7</v>
      </c>
      <c r="K9" s="6">
        <f t="shared" si="4"/>
        <v>26010.683030101685</v>
      </c>
    </row>
    <row r="10" spans="1:15">
      <c r="C10" s="55">
        <v>8</v>
      </c>
      <c r="D10" s="62">
        <f t="shared" si="5"/>
        <v>4884345.2350750407</v>
      </c>
      <c r="E10" s="63">
        <f t="shared" si="0"/>
        <v>9361.6617005604949</v>
      </c>
      <c r="F10" s="63">
        <f t="shared" si="1"/>
        <v>26010.683030101685</v>
      </c>
      <c r="G10" s="63">
        <f t="shared" si="2"/>
        <v>16649.021329541189</v>
      </c>
      <c r="H10" s="54">
        <f t="shared" si="3"/>
        <v>4867696.2137455</v>
      </c>
      <c r="J10" s="1">
        <v>8</v>
      </c>
      <c r="K10" s="6">
        <f t="shared" si="4"/>
        <v>26010.683030101685</v>
      </c>
    </row>
    <row r="11" spans="1:15">
      <c r="C11" s="55">
        <v>9</v>
      </c>
      <c r="D11" s="62">
        <f t="shared" si="5"/>
        <v>4867696.2137455</v>
      </c>
      <c r="E11" s="63">
        <f t="shared" si="0"/>
        <v>9329.7510763455412</v>
      </c>
      <c r="F11" s="63">
        <f t="shared" si="1"/>
        <v>26010.683030101685</v>
      </c>
      <c r="G11" s="63">
        <f t="shared" si="2"/>
        <v>16680.931953756146</v>
      </c>
      <c r="H11" s="54">
        <f t="shared" si="3"/>
        <v>4851015.2817917438</v>
      </c>
      <c r="J11" s="1">
        <v>9</v>
      </c>
      <c r="K11" s="6">
        <f t="shared" si="4"/>
        <v>26010.683030101685</v>
      </c>
    </row>
    <row r="12" spans="1:15">
      <c r="C12" s="55">
        <v>10</v>
      </c>
      <c r="D12" s="62">
        <f t="shared" si="5"/>
        <v>4851015.2817917438</v>
      </c>
      <c r="E12" s="63">
        <f t="shared" si="0"/>
        <v>9297.7792901008415</v>
      </c>
      <c r="F12" s="63">
        <f t="shared" si="1"/>
        <v>26010.683030101685</v>
      </c>
      <c r="G12" s="63">
        <f t="shared" si="2"/>
        <v>16712.903740000846</v>
      </c>
      <c r="H12" s="54">
        <f t="shared" si="3"/>
        <v>4834302.3780517429</v>
      </c>
      <c r="J12" s="1">
        <v>10</v>
      </c>
      <c r="K12" s="6">
        <f t="shared" si="4"/>
        <v>26010.683030101685</v>
      </c>
    </row>
    <row r="13" spans="1:15">
      <c r="C13" s="55">
        <v>11</v>
      </c>
      <c r="D13" s="62">
        <f t="shared" si="5"/>
        <v>4834302.3780517429</v>
      </c>
      <c r="E13" s="63">
        <f t="shared" si="0"/>
        <v>9265.7462245991737</v>
      </c>
      <c r="F13" s="63">
        <f t="shared" si="1"/>
        <v>26010.683030101685</v>
      </c>
      <c r="G13" s="63">
        <f t="shared" si="2"/>
        <v>16744.936805502512</v>
      </c>
      <c r="H13" s="54">
        <f t="shared" si="3"/>
        <v>4817557.4412462404</v>
      </c>
      <c r="J13" s="1">
        <v>11</v>
      </c>
      <c r="K13" s="6">
        <f t="shared" si="4"/>
        <v>26010.683030101685</v>
      </c>
    </row>
    <row r="14" spans="1:15">
      <c r="C14" s="55">
        <v>12</v>
      </c>
      <c r="D14" s="62">
        <f t="shared" si="5"/>
        <v>4817557.4412462404</v>
      </c>
      <c r="E14" s="63">
        <f t="shared" si="0"/>
        <v>9233.6517623886266</v>
      </c>
      <c r="F14" s="63">
        <f t="shared" si="1"/>
        <v>26010.683030101685</v>
      </c>
      <c r="G14" s="63">
        <f t="shared" si="2"/>
        <v>16777.031267713057</v>
      </c>
      <c r="H14" s="54">
        <f t="shared" si="3"/>
        <v>4800780.4099785276</v>
      </c>
      <c r="J14" s="1">
        <v>12</v>
      </c>
      <c r="K14" s="6">
        <f t="shared" si="4"/>
        <v>26010.683030101685</v>
      </c>
    </row>
    <row r="15" spans="1:15">
      <c r="C15" s="55">
        <v>13</v>
      </c>
      <c r="D15" s="62">
        <f t="shared" si="5"/>
        <v>4800780.4099785276</v>
      </c>
      <c r="E15" s="63">
        <f t="shared" si="0"/>
        <v>9201.4957857921781</v>
      </c>
      <c r="F15" s="63">
        <f t="shared" si="1"/>
        <v>26010.683030101685</v>
      </c>
      <c r="G15" s="63">
        <f t="shared" si="2"/>
        <v>16809.187244309505</v>
      </c>
      <c r="H15" s="54">
        <f t="shared" si="3"/>
        <v>4783971.2227342185</v>
      </c>
      <c r="J15" s="1">
        <v>13</v>
      </c>
      <c r="K15" s="6">
        <f t="shared" si="4"/>
        <v>26010.683030101685</v>
      </c>
    </row>
    <row r="16" spans="1:15">
      <c r="C16" s="55">
        <v>14</v>
      </c>
      <c r="D16" s="62">
        <f t="shared" si="5"/>
        <v>4783971.2227342185</v>
      </c>
      <c r="E16" s="63">
        <f t="shared" si="0"/>
        <v>9169.2781769072517</v>
      </c>
      <c r="F16" s="63">
        <f t="shared" si="1"/>
        <v>26010.683030101685</v>
      </c>
      <c r="G16" s="63">
        <f t="shared" si="2"/>
        <v>16841.404853194435</v>
      </c>
      <c r="H16" s="54">
        <f t="shared" si="3"/>
        <v>4767129.8178810244</v>
      </c>
      <c r="J16" s="1">
        <v>14</v>
      </c>
      <c r="K16" s="6">
        <f t="shared" si="4"/>
        <v>26010.683030101685</v>
      </c>
    </row>
    <row r="17" spans="3:11">
      <c r="C17" s="55">
        <v>15</v>
      </c>
      <c r="D17" s="62">
        <f t="shared" si="5"/>
        <v>4767129.8178810244</v>
      </c>
      <c r="E17" s="63">
        <f t="shared" si="0"/>
        <v>9136.9988176052957</v>
      </c>
      <c r="F17" s="63">
        <f t="shared" si="1"/>
        <v>26010.683030101685</v>
      </c>
      <c r="G17" s="63">
        <f t="shared" si="2"/>
        <v>16873.684212496388</v>
      </c>
      <c r="H17" s="54">
        <f t="shared" si="3"/>
        <v>4750256.1336685279</v>
      </c>
      <c r="J17" s="1">
        <v>15</v>
      </c>
      <c r="K17" s="6">
        <f t="shared" si="4"/>
        <v>26010.683030101685</v>
      </c>
    </row>
    <row r="18" spans="3:11">
      <c r="C18" s="55">
        <v>16</v>
      </c>
      <c r="D18" s="62">
        <f t="shared" si="5"/>
        <v>4750256.1336685279</v>
      </c>
      <c r="E18" s="63">
        <f t="shared" si="0"/>
        <v>9104.6575895313454</v>
      </c>
      <c r="F18" s="63">
        <f t="shared" si="1"/>
        <v>26010.683030101685</v>
      </c>
      <c r="G18" s="63">
        <f t="shared" si="2"/>
        <v>16906.025440570338</v>
      </c>
      <c r="H18" s="54">
        <f t="shared" si="3"/>
        <v>4733350.108227958</v>
      </c>
      <c r="J18" s="1">
        <v>16</v>
      </c>
      <c r="K18" s="6">
        <f t="shared" si="4"/>
        <v>26010.683030101685</v>
      </c>
    </row>
    <row r="19" spans="3:11">
      <c r="C19" s="55">
        <v>17</v>
      </c>
      <c r="D19" s="62">
        <f t="shared" si="5"/>
        <v>4733350.108227958</v>
      </c>
      <c r="E19" s="63">
        <f t="shared" si="0"/>
        <v>9072.2543741035861</v>
      </c>
      <c r="F19" s="63">
        <f t="shared" si="1"/>
        <v>26010.683030101685</v>
      </c>
      <c r="G19" s="63">
        <f t="shared" si="2"/>
        <v>16938.428655998097</v>
      </c>
      <c r="H19" s="54">
        <f t="shared" si="3"/>
        <v>4716411.6795719601</v>
      </c>
      <c r="J19" s="1">
        <v>17</v>
      </c>
      <c r="K19" s="6">
        <f t="shared" si="4"/>
        <v>26010.683030101685</v>
      </c>
    </row>
    <row r="20" spans="3:11">
      <c r="C20" s="55">
        <v>18</v>
      </c>
      <c r="D20" s="62">
        <f t="shared" si="5"/>
        <v>4716411.6795719601</v>
      </c>
      <c r="E20" s="63">
        <f t="shared" si="0"/>
        <v>9039.7890525129242</v>
      </c>
      <c r="F20" s="63">
        <f t="shared" si="1"/>
        <v>26010.683030101685</v>
      </c>
      <c r="G20" s="63">
        <f t="shared" si="2"/>
        <v>16970.893977588763</v>
      </c>
      <c r="H20" s="54">
        <f t="shared" si="3"/>
        <v>4699440.7855943711</v>
      </c>
      <c r="J20" s="1">
        <v>18</v>
      </c>
      <c r="K20" s="6">
        <f t="shared" si="4"/>
        <v>26010.683030101685</v>
      </c>
    </row>
    <row r="21" spans="3:11">
      <c r="C21" s="55">
        <v>19</v>
      </c>
      <c r="D21" s="62">
        <f t="shared" si="5"/>
        <v>4699440.7855943711</v>
      </c>
      <c r="E21" s="63">
        <f t="shared" si="0"/>
        <v>9007.2615057225448</v>
      </c>
      <c r="F21" s="63">
        <f t="shared" si="1"/>
        <v>26010.683030101685</v>
      </c>
      <c r="G21" s="63">
        <f t="shared" si="2"/>
        <v>17003.42152437914</v>
      </c>
      <c r="H21" s="54">
        <f t="shared" si="3"/>
        <v>4682437.3640699917</v>
      </c>
      <c r="J21" s="1">
        <v>19</v>
      </c>
      <c r="K21" s="6">
        <f t="shared" si="4"/>
        <v>26010.683030101685</v>
      </c>
    </row>
    <row r="22" spans="3:11">
      <c r="C22" s="55">
        <v>20</v>
      </c>
      <c r="D22" s="62">
        <f t="shared" si="5"/>
        <v>4682437.3640699917</v>
      </c>
      <c r="E22" s="63">
        <f t="shared" si="0"/>
        <v>8974.6716144674847</v>
      </c>
      <c r="F22" s="63">
        <f t="shared" si="1"/>
        <v>26010.683030101685</v>
      </c>
      <c r="G22" s="63">
        <f t="shared" si="2"/>
        <v>17036.011415634202</v>
      </c>
      <c r="H22" s="54">
        <f t="shared" si="3"/>
        <v>4665401.3526543574</v>
      </c>
      <c r="J22" s="1">
        <v>20</v>
      </c>
      <c r="K22" s="6">
        <f t="shared" si="4"/>
        <v>26010.683030101685</v>
      </c>
    </row>
    <row r="23" spans="3:11">
      <c r="C23" s="55">
        <v>21</v>
      </c>
      <c r="D23" s="62">
        <f t="shared" si="5"/>
        <v>4665401.3526543574</v>
      </c>
      <c r="E23" s="63">
        <f t="shared" si="0"/>
        <v>8942.0192592541844</v>
      </c>
      <c r="F23" s="63">
        <f t="shared" si="1"/>
        <v>26010.683030101685</v>
      </c>
      <c r="G23" s="63">
        <f t="shared" si="2"/>
        <v>17068.663770847503</v>
      </c>
      <c r="H23" s="54">
        <f t="shared" si="3"/>
        <v>4648332.6888835095</v>
      </c>
      <c r="J23" s="1">
        <v>21</v>
      </c>
      <c r="K23" s="6">
        <f t="shared" si="4"/>
        <v>26010.683030101685</v>
      </c>
    </row>
    <row r="24" spans="3:11">
      <c r="C24" s="55">
        <v>22</v>
      </c>
      <c r="D24" s="62">
        <f t="shared" si="5"/>
        <v>4648332.6888835095</v>
      </c>
      <c r="E24" s="63">
        <f t="shared" si="0"/>
        <v>8909.3043203600591</v>
      </c>
      <c r="F24" s="63">
        <f t="shared" si="1"/>
        <v>26010.683030101685</v>
      </c>
      <c r="G24" s="63">
        <f t="shared" si="2"/>
        <v>17101.378709741628</v>
      </c>
      <c r="H24" s="54">
        <f t="shared" si="3"/>
        <v>4631231.3101737676</v>
      </c>
      <c r="J24" s="1">
        <v>22</v>
      </c>
      <c r="K24" s="6">
        <f t="shared" si="4"/>
        <v>26010.683030101685</v>
      </c>
    </row>
    <row r="25" spans="3:11">
      <c r="C25" s="55">
        <v>23</v>
      </c>
      <c r="D25" s="62">
        <f t="shared" si="5"/>
        <v>4631231.3101737676</v>
      </c>
      <c r="E25" s="63">
        <f t="shared" si="0"/>
        <v>8876.5266778330533</v>
      </c>
      <c r="F25" s="63">
        <f t="shared" si="1"/>
        <v>26010.683030101685</v>
      </c>
      <c r="G25" s="63">
        <f t="shared" si="2"/>
        <v>17134.156352268634</v>
      </c>
      <c r="H25" s="54">
        <f t="shared" si="3"/>
        <v>4614097.1538214991</v>
      </c>
      <c r="J25" s="1">
        <v>23</v>
      </c>
      <c r="K25" s="6">
        <f t="shared" si="4"/>
        <v>26010.683030101685</v>
      </c>
    </row>
    <row r="26" spans="3:11">
      <c r="C26" s="55">
        <v>24</v>
      </c>
      <c r="D26" s="62">
        <f t="shared" si="5"/>
        <v>4614097.1538214991</v>
      </c>
      <c r="E26" s="63">
        <f t="shared" si="0"/>
        <v>8843.6862114912055</v>
      </c>
      <c r="F26" s="63">
        <f t="shared" si="1"/>
        <v>26010.683030101685</v>
      </c>
      <c r="G26" s="63">
        <f t="shared" si="2"/>
        <v>17166.996818610482</v>
      </c>
      <c r="H26" s="54">
        <f t="shared" si="3"/>
        <v>4596930.1570028886</v>
      </c>
      <c r="J26" s="1">
        <v>24</v>
      </c>
      <c r="K26" s="6">
        <f t="shared" si="4"/>
        <v>26010.683030101685</v>
      </c>
    </row>
    <row r="27" spans="3:11">
      <c r="C27" s="55">
        <v>25</v>
      </c>
      <c r="D27" s="62">
        <f t="shared" si="5"/>
        <v>4596930.1570028886</v>
      </c>
      <c r="E27" s="63">
        <f t="shared" si="0"/>
        <v>8810.782800922203</v>
      </c>
      <c r="F27" s="63">
        <f t="shared" si="1"/>
        <v>26010.683030101685</v>
      </c>
      <c r="G27" s="63">
        <f t="shared" si="2"/>
        <v>17199.900229179482</v>
      </c>
      <c r="H27" s="54">
        <f t="shared" si="3"/>
        <v>4579730.2567737093</v>
      </c>
      <c r="J27" s="1">
        <v>25</v>
      </c>
      <c r="K27" s="6">
        <f t="shared" si="4"/>
        <v>26010.683030101685</v>
      </c>
    </row>
    <row r="28" spans="3:11">
      <c r="C28" s="55">
        <v>26</v>
      </c>
      <c r="D28" s="62">
        <f t="shared" si="5"/>
        <v>4579730.2567737093</v>
      </c>
      <c r="E28" s="63">
        <f t="shared" si="0"/>
        <v>8777.8163254829433</v>
      </c>
      <c r="F28" s="63">
        <f t="shared" si="1"/>
        <v>26010.683030101685</v>
      </c>
      <c r="G28" s="63">
        <f t="shared" si="2"/>
        <v>17232.86670461874</v>
      </c>
      <c r="H28" s="54">
        <f t="shared" si="3"/>
        <v>4562497.3900690908</v>
      </c>
      <c r="J28" s="1">
        <v>26</v>
      </c>
      <c r="K28" s="6">
        <f t="shared" si="4"/>
        <v>26010.683030101685</v>
      </c>
    </row>
    <row r="29" spans="3:11">
      <c r="C29" s="55">
        <v>27</v>
      </c>
      <c r="D29" s="62">
        <f t="shared" si="5"/>
        <v>4562497.3900690908</v>
      </c>
      <c r="E29" s="63">
        <f t="shared" si="0"/>
        <v>8744.7866642990903</v>
      </c>
      <c r="F29" s="63">
        <f t="shared" si="1"/>
        <v>26010.683030101685</v>
      </c>
      <c r="G29" s="63">
        <f t="shared" si="2"/>
        <v>17265.896365802597</v>
      </c>
      <c r="H29" s="54">
        <f t="shared" si="3"/>
        <v>4545231.493703288</v>
      </c>
      <c r="J29" s="1">
        <v>27</v>
      </c>
      <c r="K29" s="6">
        <f t="shared" si="4"/>
        <v>26010.683030101685</v>
      </c>
    </row>
    <row r="30" spans="3:11">
      <c r="C30" s="55">
        <v>28</v>
      </c>
      <c r="D30" s="62">
        <f t="shared" si="5"/>
        <v>4545231.493703288</v>
      </c>
      <c r="E30" s="63">
        <f t="shared" si="0"/>
        <v>8711.6936962646341</v>
      </c>
      <c r="F30" s="63">
        <f t="shared" si="1"/>
        <v>26010.683030101685</v>
      </c>
      <c r="G30" s="63">
        <f t="shared" si="2"/>
        <v>17298.989333837053</v>
      </c>
      <c r="H30" s="54">
        <f t="shared" si="3"/>
        <v>4527932.5043694507</v>
      </c>
      <c r="J30" s="1">
        <v>28</v>
      </c>
      <c r="K30" s="6">
        <f t="shared" si="4"/>
        <v>26010.683030101685</v>
      </c>
    </row>
    <row r="31" spans="3:11">
      <c r="C31" s="55">
        <v>29</v>
      </c>
      <c r="D31" s="62">
        <f t="shared" si="5"/>
        <v>4527932.5043694507</v>
      </c>
      <c r="E31" s="63">
        <f t="shared" si="0"/>
        <v>8678.5373000414475</v>
      </c>
      <c r="F31" s="63">
        <f t="shared" si="1"/>
        <v>26010.683030101685</v>
      </c>
      <c r="G31" s="63">
        <f t="shared" si="2"/>
        <v>17332.145730060238</v>
      </c>
      <c r="H31" s="54">
        <f t="shared" si="3"/>
        <v>4510600.3586393902</v>
      </c>
      <c r="J31" s="1">
        <v>29</v>
      </c>
      <c r="K31" s="6">
        <f t="shared" si="4"/>
        <v>26010.683030101685</v>
      </c>
    </row>
    <row r="32" spans="3:11">
      <c r="C32" s="55">
        <v>30</v>
      </c>
      <c r="D32" s="62">
        <f t="shared" si="5"/>
        <v>4510600.3586393902</v>
      </c>
      <c r="E32" s="63">
        <f t="shared" si="0"/>
        <v>8645.3173540588305</v>
      </c>
      <c r="F32" s="63">
        <f t="shared" si="1"/>
        <v>26010.683030101685</v>
      </c>
      <c r="G32" s="63">
        <f t="shared" si="2"/>
        <v>17365.365676042857</v>
      </c>
      <c r="H32" s="54">
        <f t="shared" si="3"/>
        <v>4493234.9929633476</v>
      </c>
      <c r="J32" s="1">
        <v>30</v>
      </c>
      <c r="K32" s="6">
        <f t="shared" si="4"/>
        <v>26010.683030101685</v>
      </c>
    </row>
    <row r="33" spans="3:11">
      <c r="C33" s="55">
        <v>31</v>
      </c>
      <c r="D33" s="62">
        <f t="shared" si="5"/>
        <v>4493234.9929633476</v>
      </c>
      <c r="E33" s="63">
        <f t="shared" si="0"/>
        <v>8612.0337365130817</v>
      </c>
      <c r="F33" s="63">
        <f t="shared" si="1"/>
        <v>26010.683030101685</v>
      </c>
      <c r="G33" s="63">
        <f t="shared" si="2"/>
        <v>17398.649293588605</v>
      </c>
      <c r="H33" s="54">
        <f t="shared" si="3"/>
        <v>4475836.3436697591</v>
      </c>
      <c r="J33" s="1">
        <v>31</v>
      </c>
      <c r="K33" s="6">
        <f t="shared" si="4"/>
        <v>26010.683030101685</v>
      </c>
    </row>
    <row r="34" spans="3:11">
      <c r="C34" s="55">
        <v>32</v>
      </c>
      <c r="D34" s="62">
        <f t="shared" si="5"/>
        <v>4475836.3436697591</v>
      </c>
      <c r="E34" s="63">
        <f t="shared" si="0"/>
        <v>8578.6863253670381</v>
      </c>
      <c r="F34" s="63">
        <f t="shared" si="1"/>
        <v>26010.683030101685</v>
      </c>
      <c r="G34" s="63">
        <f t="shared" si="2"/>
        <v>17431.996704734647</v>
      </c>
      <c r="H34" s="54">
        <f t="shared" si="3"/>
        <v>4458404.3469650242</v>
      </c>
      <c r="J34" s="1">
        <v>32</v>
      </c>
      <c r="K34" s="6">
        <f t="shared" si="4"/>
        <v>26010.683030101685</v>
      </c>
    </row>
    <row r="35" spans="3:11">
      <c r="C35" s="55">
        <v>33</v>
      </c>
      <c r="D35" s="62">
        <f t="shared" si="5"/>
        <v>4458404.3469650242</v>
      </c>
      <c r="E35" s="63">
        <f t="shared" si="0"/>
        <v>8545.2749983496306</v>
      </c>
      <c r="F35" s="63">
        <f t="shared" si="1"/>
        <v>26010.683030101685</v>
      </c>
      <c r="G35" s="63">
        <f t="shared" si="2"/>
        <v>17465.408031752057</v>
      </c>
      <c r="H35" s="54">
        <f t="shared" si="3"/>
        <v>4440938.9389332719</v>
      </c>
      <c r="J35" s="1">
        <v>33</v>
      </c>
      <c r="K35" s="6">
        <f t="shared" si="4"/>
        <v>26010.683030101685</v>
      </c>
    </row>
    <row r="36" spans="3:11">
      <c r="C36" s="55">
        <v>34</v>
      </c>
      <c r="D36" s="62">
        <f t="shared" si="5"/>
        <v>4440938.9389332719</v>
      </c>
      <c r="E36" s="63">
        <f t="shared" si="0"/>
        <v>8511.7996329554371</v>
      </c>
      <c r="F36" s="63">
        <f t="shared" si="1"/>
        <v>26010.683030101685</v>
      </c>
      <c r="G36" s="63">
        <f t="shared" si="2"/>
        <v>17498.883397146248</v>
      </c>
      <c r="H36" s="54">
        <f t="shared" si="3"/>
        <v>4423440.0555361258</v>
      </c>
      <c r="J36" s="1">
        <v>34</v>
      </c>
      <c r="K36" s="6">
        <f t="shared" si="4"/>
        <v>26010.683030101685</v>
      </c>
    </row>
    <row r="37" spans="3:11">
      <c r="C37" s="55">
        <v>35</v>
      </c>
      <c r="D37" s="62">
        <f t="shared" si="5"/>
        <v>4423440.0555361258</v>
      </c>
      <c r="E37" s="63">
        <f t="shared" si="0"/>
        <v>8478.2601064442406</v>
      </c>
      <c r="F37" s="63">
        <f t="shared" si="1"/>
        <v>26010.683030101685</v>
      </c>
      <c r="G37" s="63">
        <f t="shared" si="2"/>
        <v>17532.422923657447</v>
      </c>
      <c r="H37" s="54">
        <f t="shared" si="3"/>
        <v>4405907.6326124687</v>
      </c>
      <c r="J37" s="1">
        <v>35</v>
      </c>
      <c r="K37" s="6">
        <f t="shared" si="4"/>
        <v>26010.683030101685</v>
      </c>
    </row>
    <row r="38" spans="3:11">
      <c r="C38" s="55">
        <v>36</v>
      </c>
      <c r="D38" s="62">
        <f t="shared" si="5"/>
        <v>4405907.6326124687</v>
      </c>
      <c r="E38" s="63">
        <f t="shared" si="0"/>
        <v>8444.6562958405648</v>
      </c>
      <c r="F38" s="63">
        <f t="shared" si="1"/>
        <v>26010.683030101685</v>
      </c>
      <c r="G38" s="63">
        <f t="shared" si="2"/>
        <v>17566.026734261119</v>
      </c>
      <c r="H38" s="54">
        <f t="shared" si="3"/>
        <v>4388341.6058782078</v>
      </c>
      <c r="J38" s="1">
        <v>36</v>
      </c>
      <c r="K38" s="6">
        <f t="shared" si="4"/>
        <v>26010.683030101685</v>
      </c>
    </row>
    <row r="39" spans="3:11">
      <c r="C39" s="55">
        <v>37</v>
      </c>
      <c r="D39" s="62">
        <f t="shared" si="5"/>
        <v>4388341.6058782078</v>
      </c>
      <c r="E39" s="63">
        <f t="shared" si="0"/>
        <v>8410.9880779332325</v>
      </c>
      <c r="F39" s="63">
        <f t="shared" si="1"/>
        <v>26010.683030101685</v>
      </c>
      <c r="G39" s="63">
        <f t="shared" si="2"/>
        <v>17599.694952168451</v>
      </c>
      <c r="H39" s="54">
        <f t="shared" si="3"/>
        <v>4370741.9109260393</v>
      </c>
      <c r="J39" s="1">
        <v>37</v>
      </c>
      <c r="K39" s="6">
        <f t="shared" si="4"/>
        <v>26010.683030101685</v>
      </c>
    </row>
    <row r="40" spans="3:11">
      <c r="C40" s="55">
        <v>38</v>
      </c>
      <c r="D40" s="62">
        <f t="shared" si="5"/>
        <v>4370741.9109260393</v>
      </c>
      <c r="E40" s="63">
        <f t="shared" si="0"/>
        <v>8377.2553292749089</v>
      </c>
      <c r="F40" s="63">
        <f t="shared" si="1"/>
        <v>26010.683030101685</v>
      </c>
      <c r="G40" s="63">
        <f t="shared" si="2"/>
        <v>17633.427700826775</v>
      </c>
      <c r="H40" s="54">
        <f t="shared" si="3"/>
        <v>4353108.4832252124</v>
      </c>
      <c r="J40" s="1">
        <v>38</v>
      </c>
      <c r="K40" s="6">
        <f t="shared" si="4"/>
        <v>26010.683030101685</v>
      </c>
    </row>
    <row r="41" spans="3:11">
      <c r="C41" s="55">
        <v>39</v>
      </c>
      <c r="D41" s="62">
        <f t="shared" si="5"/>
        <v>4353108.4832252124</v>
      </c>
      <c r="E41" s="63">
        <f t="shared" si="0"/>
        <v>8343.4579261816561</v>
      </c>
      <c r="F41" s="63">
        <f t="shared" si="1"/>
        <v>26010.683030101685</v>
      </c>
      <c r="G41" s="63">
        <f t="shared" si="2"/>
        <v>17667.225103920027</v>
      </c>
      <c r="H41" s="54">
        <f t="shared" si="3"/>
        <v>4335441.2581212921</v>
      </c>
      <c r="J41" s="1">
        <v>39</v>
      </c>
      <c r="K41" s="6">
        <f t="shared" si="4"/>
        <v>26010.683030101685</v>
      </c>
    </row>
    <row r="42" spans="3:11">
      <c r="C42" s="55">
        <v>40</v>
      </c>
      <c r="D42" s="62">
        <f t="shared" si="5"/>
        <v>4335441.2581212921</v>
      </c>
      <c r="E42" s="63">
        <f t="shared" si="0"/>
        <v>8309.5957447324763</v>
      </c>
      <c r="F42" s="63">
        <f t="shared" si="1"/>
        <v>26010.683030101685</v>
      </c>
      <c r="G42" s="63">
        <f t="shared" si="2"/>
        <v>17701.087285369209</v>
      </c>
      <c r="H42" s="54">
        <f t="shared" si="3"/>
        <v>4317740.1708359225</v>
      </c>
      <c r="J42" s="1">
        <v>40</v>
      </c>
      <c r="K42" s="6">
        <f t="shared" si="4"/>
        <v>26010.683030101685</v>
      </c>
    </row>
    <row r="43" spans="3:11">
      <c r="C43" s="55">
        <v>41</v>
      </c>
      <c r="D43" s="62">
        <f t="shared" si="5"/>
        <v>4317740.1708359225</v>
      </c>
      <c r="E43" s="63">
        <f t="shared" si="0"/>
        <v>8275.6686607688516</v>
      </c>
      <c r="F43" s="63">
        <f t="shared" si="1"/>
        <v>26010.683030101685</v>
      </c>
      <c r="G43" s="63">
        <f t="shared" si="2"/>
        <v>17735.014369332835</v>
      </c>
      <c r="H43" s="54">
        <f t="shared" si="3"/>
        <v>4300005.1564665893</v>
      </c>
      <c r="J43" s="1">
        <v>41</v>
      </c>
      <c r="K43" s="6">
        <f t="shared" si="4"/>
        <v>26010.683030101685</v>
      </c>
    </row>
    <row r="44" spans="3:11">
      <c r="C44" s="55">
        <v>42</v>
      </c>
      <c r="D44" s="62">
        <f t="shared" si="5"/>
        <v>4300005.1564665893</v>
      </c>
      <c r="E44" s="63">
        <f t="shared" si="0"/>
        <v>8241.6765498942968</v>
      </c>
      <c r="F44" s="63">
        <f t="shared" si="1"/>
        <v>26010.683030101685</v>
      </c>
      <c r="G44" s="63">
        <f t="shared" si="2"/>
        <v>17769.00648020739</v>
      </c>
      <c r="H44" s="54">
        <f t="shared" si="3"/>
        <v>4282236.1499863816</v>
      </c>
      <c r="J44" s="1">
        <v>42</v>
      </c>
      <c r="K44" s="6">
        <f t="shared" si="4"/>
        <v>26010.683030101685</v>
      </c>
    </row>
    <row r="45" spans="3:11">
      <c r="C45" s="55">
        <v>43</v>
      </c>
      <c r="D45" s="62">
        <f t="shared" si="5"/>
        <v>4282236.1499863816</v>
      </c>
      <c r="E45" s="63">
        <f t="shared" si="0"/>
        <v>8207.6192874738972</v>
      </c>
      <c r="F45" s="63">
        <f t="shared" si="1"/>
        <v>26010.683030101685</v>
      </c>
      <c r="G45" s="63">
        <f t="shared" si="2"/>
        <v>17803.06374262779</v>
      </c>
      <c r="H45" s="54">
        <f t="shared" si="3"/>
        <v>4264433.0862437543</v>
      </c>
      <c r="J45" s="1">
        <v>43</v>
      </c>
      <c r="K45" s="6">
        <f t="shared" si="4"/>
        <v>26010.683030101685</v>
      </c>
    </row>
    <row r="46" spans="3:11">
      <c r="C46" s="55">
        <v>44</v>
      </c>
      <c r="D46" s="62">
        <f t="shared" si="5"/>
        <v>4264433.0862437543</v>
      </c>
      <c r="E46" s="63">
        <f t="shared" si="0"/>
        <v>8173.4967486338619</v>
      </c>
      <c r="F46" s="63">
        <f t="shared" si="1"/>
        <v>26010.683030101685</v>
      </c>
      <c r="G46" s="63">
        <f t="shared" si="2"/>
        <v>17837.186281467824</v>
      </c>
      <c r="H46" s="54">
        <f t="shared" si="3"/>
        <v>4246595.8999622865</v>
      </c>
      <c r="J46" s="1">
        <v>44</v>
      </c>
      <c r="K46" s="6">
        <f t="shared" si="4"/>
        <v>26010.683030101685</v>
      </c>
    </row>
    <row r="47" spans="3:11">
      <c r="C47" s="55">
        <v>45</v>
      </c>
      <c r="D47" s="62">
        <f t="shared" si="5"/>
        <v>4246595.8999622865</v>
      </c>
      <c r="E47" s="63">
        <f t="shared" si="0"/>
        <v>8139.3088082610484</v>
      </c>
      <c r="F47" s="63">
        <f t="shared" si="1"/>
        <v>26010.683030101685</v>
      </c>
      <c r="G47" s="63">
        <f t="shared" si="2"/>
        <v>17871.374221840637</v>
      </c>
      <c r="H47" s="54">
        <f t="shared" si="3"/>
        <v>4228724.5257404456</v>
      </c>
      <c r="J47" s="1">
        <v>45</v>
      </c>
      <c r="K47" s="6">
        <f t="shared" si="4"/>
        <v>26010.683030101685</v>
      </c>
    </row>
    <row r="48" spans="3:11">
      <c r="C48" s="55">
        <v>46</v>
      </c>
      <c r="D48" s="62">
        <f t="shared" si="5"/>
        <v>4228724.5257404456</v>
      </c>
      <c r="E48" s="63">
        <f t="shared" si="0"/>
        <v>8105.0553410025204</v>
      </c>
      <c r="F48" s="63">
        <f t="shared" si="1"/>
        <v>26010.683030101685</v>
      </c>
      <c r="G48" s="63">
        <f t="shared" si="2"/>
        <v>17905.627689099165</v>
      </c>
      <c r="H48" s="54">
        <f t="shared" si="3"/>
        <v>4210818.8980513467</v>
      </c>
      <c r="J48" s="1">
        <v>46</v>
      </c>
      <c r="K48" s="6">
        <f t="shared" si="4"/>
        <v>26010.683030101685</v>
      </c>
    </row>
    <row r="49" spans="3:11">
      <c r="C49" s="55">
        <v>47</v>
      </c>
      <c r="D49" s="62">
        <f t="shared" si="5"/>
        <v>4210818.8980513467</v>
      </c>
      <c r="E49" s="63">
        <f t="shared" si="0"/>
        <v>8070.7362212650805</v>
      </c>
      <c r="F49" s="63">
        <f t="shared" si="1"/>
        <v>26010.683030101685</v>
      </c>
      <c r="G49" s="63">
        <f t="shared" si="2"/>
        <v>17939.946808836605</v>
      </c>
      <c r="H49" s="54">
        <f t="shared" si="3"/>
        <v>4192878.9512425102</v>
      </c>
      <c r="J49" s="1">
        <v>47</v>
      </c>
      <c r="K49" s="6">
        <f t="shared" si="4"/>
        <v>26010.683030101685</v>
      </c>
    </row>
    <row r="50" spans="3:11">
      <c r="C50" s="55">
        <v>48</v>
      </c>
      <c r="D50" s="62">
        <f t="shared" si="5"/>
        <v>4192878.9512425102</v>
      </c>
      <c r="E50" s="63">
        <f t="shared" si="0"/>
        <v>8036.3513232148107</v>
      </c>
      <c r="F50" s="63">
        <f t="shared" si="1"/>
        <v>26010.683030101685</v>
      </c>
      <c r="G50" s="63">
        <f t="shared" si="2"/>
        <v>17974.331706886875</v>
      </c>
      <c r="H50" s="54">
        <f t="shared" si="3"/>
        <v>4174904.6195356236</v>
      </c>
      <c r="J50" s="1">
        <v>48</v>
      </c>
      <c r="K50" s="6">
        <f t="shared" si="4"/>
        <v>26010.683030101685</v>
      </c>
    </row>
    <row r="51" spans="3:11">
      <c r="C51" s="55">
        <v>49</v>
      </c>
      <c r="D51" s="62">
        <f t="shared" si="5"/>
        <v>4174904.6195356236</v>
      </c>
      <c r="E51" s="63">
        <f t="shared" si="0"/>
        <v>8001.9005207766122</v>
      </c>
      <c r="F51" s="63">
        <f t="shared" si="1"/>
        <v>26010.683030101685</v>
      </c>
      <c r="G51" s="63">
        <f t="shared" si="2"/>
        <v>18008.782509325072</v>
      </c>
      <c r="H51" s="54">
        <f t="shared" si="3"/>
        <v>4156895.8370262985</v>
      </c>
      <c r="J51" s="1">
        <v>49</v>
      </c>
      <c r="K51" s="6">
        <f t="shared" si="4"/>
        <v>26010.683030101685</v>
      </c>
    </row>
    <row r="52" spans="3:11">
      <c r="C52" s="55">
        <v>50</v>
      </c>
      <c r="D52" s="62">
        <f t="shared" si="5"/>
        <v>4156895.8370262985</v>
      </c>
      <c r="E52" s="63">
        <f t="shared" si="0"/>
        <v>7967.3836876337382</v>
      </c>
      <c r="F52" s="63">
        <f t="shared" si="1"/>
        <v>26010.683030101685</v>
      </c>
      <c r="G52" s="63">
        <f t="shared" si="2"/>
        <v>18043.299342467948</v>
      </c>
      <c r="H52" s="54">
        <f t="shared" si="3"/>
        <v>4138852.5376838306</v>
      </c>
      <c r="J52" s="1">
        <v>50</v>
      </c>
      <c r="K52" s="6">
        <f t="shared" si="4"/>
        <v>26010.683030101685</v>
      </c>
    </row>
    <row r="53" spans="3:11">
      <c r="C53" s="55">
        <v>51</v>
      </c>
      <c r="D53" s="62">
        <f t="shared" si="5"/>
        <v>4138852.5376838306</v>
      </c>
      <c r="E53" s="63">
        <f t="shared" si="0"/>
        <v>7932.8006972273424</v>
      </c>
      <c r="F53" s="63">
        <f t="shared" si="1"/>
        <v>26010.683030101685</v>
      </c>
      <c r="G53" s="63">
        <f t="shared" si="2"/>
        <v>18077.882332874342</v>
      </c>
      <c r="H53" s="54">
        <f t="shared" si="3"/>
        <v>4120774.6553509561</v>
      </c>
      <c r="J53" s="1">
        <v>51</v>
      </c>
      <c r="K53" s="6">
        <f t="shared" si="4"/>
        <v>26010.683030101685</v>
      </c>
    </row>
    <row r="54" spans="3:11">
      <c r="C54" s="55">
        <v>52</v>
      </c>
      <c r="D54" s="62">
        <f t="shared" si="5"/>
        <v>4120774.6553509561</v>
      </c>
      <c r="E54" s="63">
        <f t="shared" si="0"/>
        <v>7898.1514227559992</v>
      </c>
      <c r="F54" s="63">
        <f t="shared" si="1"/>
        <v>26010.683030101685</v>
      </c>
      <c r="G54" s="63">
        <f t="shared" si="2"/>
        <v>18112.531607345685</v>
      </c>
      <c r="H54" s="54">
        <f t="shared" si="3"/>
        <v>4102662.1237436105</v>
      </c>
      <c r="J54" s="1">
        <v>52</v>
      </c>
      <c r="K54" s="6">
        <f t="shared" si="4"/>
        <v>26010.683030101685</v>
      </c>
    </row>
    <row r="55" spans="3:11">
      <c r="C55" s="55">
        <v>53</v>
      </c>
      <c r="D55" s="62">
        <f t="shared" si="5"/>
        <v>4102662.1237436105</v>
      </c>
      <c r="E55" s="63">
        <f t="shared" si="0"/>
        <v>7863.4357371752531</v>
      </c>
      <c r="F55" s="63">
        <f t="shared" si="1"/>
        <v>26010.683030101685</v>
      </c>
      <c r="G55" s="63">
        <f t="shared" si="2"/>
        <v>18147.247292926433</v>
      </c>
      <c r="H55" s="54">
        <f t="shared" si="3"/>
        <v>4084514.8764506839</v>
      </c>
      <c r="J55" s="1">
        <v>53</v>
      </c>
      <c r="K55" s="6">
        <f t="shared" si="4"/>
        <v>26010.683030101685</v>
      </c>
    </row>
    <row r="56" spans="3:11">
      <c r="C56" s="55">
        <v>54</v>
      </c>
      <c r="D56" s="62">
        <f t="shared" si="5"/>
        <v>4084514.8764506839</v>
      </c>
      <c r="E56" s="63">
        <f t="shared" si="0"/>
        <v>7828.6535131971441</v>
      </c>
      <c r="F56" s="63">
        <f t="shared" si="1"/>
        <v>26010.683030101685</v>
      </c>
      <c r="G56" s="63">
        <f t="shared" si="2"/>
        <v>18182.029516904542</v>
      </c>
      <c r="H56" s="54">
        <f t="shared" si="3"/>
        <v>4066332.8469337793</v>
      </c>
      <c r="J56" s="1">
        <v>54</v>
      </c>
      <c r="K56" s="6">
        <f t="shared" si="4"/>
        <v>26010.683030101685</v>
      </c>
    </row>
    <row r="57" spans="3:11">
      <c r="C57" s="55">
        <v>55</v>
      </c>
      <c r="D57" s="62">
        <f t="shared" si="5"/>
        <v>4066332.8469337793</v>
      </c>
      <c r="E57" s="63">
        <f t="shared" si="0"/>
        <v>7793.8046232897432</v>
      </c>
      <c r="F57" s="63">
        <f t="shared" si="1"/>
        <v>26010.683030101685</v>
      </c>
      <c r="G57" s="63">
        <f t="shared" si="2"/>
        <v>18216.878406811942</v>
      </c>
      <c r="H57" s="54">
        <f t="shared" si="3"/>
        <v>4048115.9685269673</v>
      </c>
      <c r="J57" s="1">
        <v>55</v>
      </c>
      <c r="K57" s="6">
        <f t="shared" si="4"/>
        <v>26010.683030101685</v>
      </c>
    </row>
    <row r="58" spans="3:11">
      <c r="C58" s="55">
        <v>56</v>
      </c>
      <c r="D58" s="62">
        <f t="shared" si="5"/>
        <v>4048115.9685269673</v>
      </c>
      <c r="E58" s="63">
        <f t="shared" si="0"/>
        <v>7758.8889396766872</v>
      </c>
      <c r="F58" s="63">
        <f t="shared" si="1"/>
        <v>26010.683030101685</v>
      </c>
      <c r="G58" s="63">
        <f t="shared" si="2"/>
        <v>18251.794090424999</v>
      </c>
      <c r="H58" s="54">
        <f t="shared" si="3"/>
        <v>4029864.1744365422</v>
      </c>
      <c r="J58" s="1">
        <v>56</v>
      </c>
      <c r="K58" s="6">
        <f t="shared" si="4"/>
        <v>26010.683030101685</v>
      </c>
    </row>
    <row r="59" spans="3:11">
      <c r="C59" s="55">
        <v>57</v>
      </c>
      <c r="D59" s="62">
        <f t="shared" si="5"/>
        <v>4029864.1744365422</v>
      </c>
      <c r="E59" s="63">
        <f t="shared" si="0"/>
        <v>7723.9063343367052</v>
      </c>
      <c r="F59" s="63">
        <f t="shared" si="1"/>
        <v>26010.683030101685</v>
      </c>
      <c r="G59" s="63">
        <f t="shared" si="2"/>
        <v>18286.77669576498</v>
      </c>
      <c r="H59" s="54">
        <f t="shared" si="3"/>
        <v>4011577.3977407771</v>
      </c>
      <c r="J59" s="1">
        <v>57</v>
      </c>
      <c r="K59" s="6">
        <f t="shared" si="4"/>
        <v>26010.683030101685</v>
      </c>
    </row>
    <row r="60" spans="3:11">
      <c r="C60" s="55">
        <v>58</v>
      </c>
      <c r="D60" s="62">
        <f t="shared" si="5"/>
        <v>4011577.3977407771</v>
      </c>
      <c r="E60" s="63">
        <f t="shared" si="0"/>
        <v>7688.8566790031555</v>
      </c>
      <c r="F60" s="63">
        <f t="shared" si="1"/>
        <v>26010.683030101685</v>
      </c>
      <c r="G60" s="63">
        <f t="shared" si="2"/>
        <v>18321.826351098531</v>
      </c>
      <c r="H60" s="54">
        <f t="shared" si="3"/>
        <v>3993255.5713896784</v>
      </c>
      <c r="J60" s="1">
        <v>58</v>
      </c>
      <c r="K60" s="6">
        <f t="shared" si="4"/>
        <v>26010.683030101685</v>
      </c>
    </row>
    <row r="61" spans="3:11">
      <c r="C61" s="55">
        <v>59</v>
      </c>
      <c r="D61" s="62">
        <f t="shared" si="5"/>
        <v>3993255.5713896784</v>
      </c>
      <c r="E61" s="63">
        <f t="shared" si="0"/>
        <v>7653.7398451635499</v>
      </c>
      <c r="F61" s="63">
        <f t="shared" si="1"/>
        <v>26010.683030101685</v>
      </c>
      <c r="G61" s="63">
        <f t="shared" si="2"/>
        <v>18356.943184938136</v>
      </c>
      <c r="H61" s="54">
        <f t="shared" si="3"/>
        <v>3974898.6282047401</v>
      </c>
      <c r="J61" s="1">
        <v>59</v>
      </c>
      <c r="K61" s="6">
        <f t="shared" si="4"/>
        <v>26010.683030101685</v>
      </c>
    </row>
    <row r="62" spans="3:11">
      <c r="C62" s="55">
        <v>60</v>
      </c>
      <c r="D62" s="62">
        <f t="shared" si="5"/>
        <v>3974898.6282047401</v>
      </c>
      <c r="E62" s="63">
        <f t="shared" si="0"/>
        <v>7618.5557040590857</v>
      </c>
      <c r="F62" s="63">
        <f t="shared" si="1"/>
        <v>26010.683030101685</v>
      </c>
      <c r="G62" s="63">
        <f t="shared" si="2"/>
        <v>18392.127326042599</v>
      </c>
      <c r="H62" s="54">
        <f t="shared" si="3"/>
        <v>3956506.5008786977</v>
      </c>
      <c r="J62" s="1">
        <v>60</v>
      </c>
      <c r="K62" s="6">
        <f t="shared" si="4"/>
        <v>26010.683030101685</v>
      </c>
    </row>
    <row r="63" spans="3:11">
      <c r="C63" s="55">
        <v>61</v>
      </c>
      <c r="D63" s="62">
        <f t="shared" si="5"/>
        <v>3956506.5008786977</v>
      </c>
      <c r="E63" s="63">
        <f t="shared" si="0"/>
        <v>7583.304126684171</v>
      </c>
      <c r="F63" s="63">
        <f t="shared" si="1"/>
        <v>26010.683030101685</v>
      </c>
      <c r="G63" s="63">
        <f t="shared" si="2"/>
        <v>18427.378903417513</v>
      </c>
      <c r="H63" s="54">
        <f t="shared" si="3"/>
        <v>3938079.1219752803</v>
      </c>
      <c r="J63" s="1">
        <v>61</v>
      </c>
      <c r="K63" s="6">
        <f t="shared" si="4"/>
        <v>26010.683030101685</v>
      </c>
    </row>
    <row r="64" spans="3:11">
      <c r="C64" s="55">
        <v>62</v>
      </c>
      <c r="D64" s="62">
        <f t="shared" si="5"/>
        <v>3938079.1219752803</v>
      </c>
      <c r="E64" s="63">
        <f t="shared" si="0"/>
        <v>7547.9849837859538</v>
      </c>
      <c r="F64" s="63">
        <f t="shared" si="1"/>
        <v>26010.683030101685</v>
      </c>
      <c r="G64" s="63">
        <f t="shared" si="2"/>
        <v>18462.698046315731</v>
      </c>
      <c r="H64" s="54">
        <f t="shared" si="3"/>
        <v>3919616.4239289644</v>
      </c>
      <c r="J64" s="1">
        <v>62</v>
      </c>
      <c r="K64" s="6">
        <f t="shared" si="4"/>
        <v>26010.683030101685</v>
      </c>
    </row>
    <row r="65" spans="3:11">
      <c r="C65" s="55">
        <v>63</v>
      </c>
      <c r="D65" s="62">
        <f t="shared" si="5"/>
        <v>3919616.4239289644</v>
      </c>
      <c r="E65" s="63">
        <f t="shared" si="0"/>
        <v>7512.5981458638489</v>
      </c>
      <c r="F65" s="63">
        <f t="shared" si="1"/>
        <v>26010.683030101685</v>
      </c>
      <c r="G65" s="63">
        <f t="shared" si="2"/>
        <v>18498.084884237836</v>
      </c>
      <c r="H65" s="54">
        <f t="shared" si="3"/>
        <v>3901118.3390447265</v>
      </c>
      <c r="J65" s="1">
        <v>63</v>
      </c>
      <c r="K65" s="6">
        <f t="shared" si="4"/>
        <v>26010.683030101685</v>
      </c>
    </row>
    <row r="66" spans="3:11">
      <c r="C66" s="55">
        <v>64</v>
      </c>
      <c r="D66" s="62">
        <f t="shared" si="5"/>
        <v>3901118.3390447265</v>
      </c>
      <c r="E66" s="63">
        <f t="shared" si="0"/>
        <v>7477.1434831690594</v>
      </c>
      <c r="F66" s="63">
        <f t="shared" si="1"/>
        <v>26010.683030101685</v>
      </c>
      <c r="G66" s="63">
        <f t="shared" si="2"/>
        <v>18533.539546932625</v>
      </c>
      <c r="H66" s="54">
        <f t="shared" si="3"/>
        <v>3882584.7994977939</v>
      </c>
      <c r="J66" s="1">
        <v>64</v>
      </c>
      <c r="K66" s="6">
        <f t="shared" si="4"/>
        <v>26010.683030101685</v>
      </c>
    </row>
    <row r="67" spans="3:11">
      <c r="C67" s="55">
        <v>65</v>
      </c>
      <c r="D67" s="62">
        <f t="shared" si="5"/>
        <v>3882584.7994977939</v>
      </c>
      <c r="E67" s="63">
        <f t="shared" si="0"/>
        <v>7441.6208657041052</v>
      </c>
      <c r="F67" s="63">
        <f t="shared" si="1"/>
        <v>26010.683030101685</v>
      </c>
      <c r="G67" s="63">
        <f t="shared" si="2"/>
        <v>18569.062164397579</v>
      </c>
      <c r="H67" s="54">
        <f t="shared" si="3"/>
        <v>3864015.7373333964</v>
      </c>
      <c r="J67" s="1">
        <v>65</v>
      </c>
      <c r="K67" s="6">
        <f t="shared" si="4"/>
        <v>26010.683030101685</v>
      </c>
    </row>
    <row r="68" spans="3:11">
      <c r="C68" s="55">
        <v>66</v>
      </c>
      <c r="D68" s="62">
        <f t="shared" si="5"/>
        <v>3864015.7373333964</v>
      </c>
      <c r="E68" s="63">
        <f t="shared" ref="E68:E131" si="6">D68*B$2/12</f>
        <v>7406.0301632223427</v>
      </c>
      <c r="F68" s="63">
        <f t="shared" ref="F68:F131" si="7">$B$4</f>
        <v>26010.683030101685</v>
      </c>
      <c r="G68" s="63">
        <f t="shared" ref="G68:G131" si="8">F68-E68</f>
        <v>18604.652866879343</v>
      </c>
      <c r="H68" s="54">
        <f t="shared" ref="H68:H131" si="9">D68-G68</f>
        <v>3845411.084466517</v>
      </c>
      <c r="J68" s="1">
        <v>66</v>
      </c>
      <c r="K68" s="6">
        <f t="shared" ref="K68:K131" si="10">F68</f>
        <v>26010.683030101685</v>
      </c>
    </row>
    <row r="69" spans="3:11">
      <c r="C69" s="55">
        <v>67</v>
      </c>
      <c r="D69" s="62">
        <f t="shared" ref="D69:D132" si="11">H68</f>
        <v>3845411.084466517</v>
      </c>
      <c r="E69" s="63">
        <f t="shared" si="6"/>
        <v>7370.3712452274913</v>
      </c>
      <c r="F69" s="63">
        <f t="shared" si="7"/>
        <v>26010.683030101685</v>
      </c>
      <c r="G69" s="63">
        <f t="shared" si="8"/>
        <v>18640.311784874193</v>
      </c>
      <c r="H69" s="54">
        <f t="shared" si="9"/>
        <v>3826770.7726816428</v>
      </c>
      <c r="J69" s="1">
        <v>67</v>
      </c>
      <c r="K69" s="6">
        <f t="shared" si="10"/>
        <v>26010.683030101685</v>
      </c>
    </row>
    <row r="70" spans="3:11">
      <c r="C70" s="55">
        <v>68</v>
      </c>
      <c r="D70" s="62">
        <f t="shared" si="11"/>
        <v>3826770.7726816428</v>
      </c>
      <c r="E70" s="63">
        <f t="shared" si="6"/>
        <v>7334.6439809731492</v>
      </c>
      <c r="F70" s="63">
        <f t="shared" si="7"/>
        <v>26010.683030101685</v>
      </c>
      <c r="G70" s="63">
        <f t="shared" si="8"/>
        <v>18676.039049128536</v>
      </c>
      <c r="H70" s="54">
        <f t="shared" si="9"/>
        <v>3808094.7336325143</v>
      </c>
      <c r="J70" s="1">
        <v>68</v>
      </c>
      <c r="K70" s="6">
        <f t="shared" si="10"/>
        <v>26010.683030101685</v>
      </c>
    </row>
    <row r="71" spans="3:11">
      <c r="C71" s="55">
        <v>69</v>
      </c>
      <c r="D71" s="62">
        <f t="shared" si="11"/>
        <v>3808094.7336325143</v>
      </c>
      <c r="E71" s="63">
        <f t="shared" si="6"/>
        <v>7298.8482394623197</v>
      </c>
      <c r="F71" s="63">
        <f t="shared" si="7"/>
        <v>26010.683030101685</v>
      </c>
      <c r="G71" s="63">
        <f t="shared" si="8"/>
        <v>18711.834790639365</v>
      </c>
      <c r="H71" s="54">
        <f t="shared" si="9"/>
        <v>3789382.8988418747</v>
      </c>
      <c r="J71" s="1">
        <v>69</v>
      </c>
      <c r="K71" s="6">
        <f t="shared" si="10"/>
        <v>26010.683030101685</v>
      </c>
    </row>
    <row r="72" spans="3:11">
      <c r="C72" s="55">
        <v>70</v>
      </c>
      <c r="D72" s="62">
        <f t="shared" si="11"/>
        <v>3789382.8988418747</v>
      </c>
      <c r="E72" s="63">
        <f t="shared" si="6"/>
        <v>7262.9838894469258</v>
      </c>
      <c r="F72" s="63">
        <f t="shared" si="7"/>
        <v>26010.683030101685</v>
      </c>
      <c r="G72" s="63">
        <f t="shared" si="8"/>
        <v>18747.69914065476</v>
      </c>
      <c r="H72" s="54">
        <f t="shared" si="9"/>
        <v>3770635.1997012198</v>
      </c>
      <c r="J72" s="1">
        <v>70</v>
      </c>
      <c r="K72" s="6">
        <f t="shared" si="10"/>
        <v>26010.683030101685</v>
      </c>
    </row>
    <row r="73" spans="3:11">
      <c r="C73" s="55">
        <v>71</v>
      </c>
      <c r="D73" s="62">
        <f t="shared" si="11"/>
        <v>3770635.1997012198</v>
      </c>
      <c r="E73" s="63">
        <f t="shared" si="6"/>
        <v>7227.0507994273385</v>
      </c>
      <c r="F73" s="63">
        <f t="shared" si="7"/>
        <v>26010.683030101685</v>
      </c>
      <c r="G73" s="63">
        <f t="shared" si="8"/>
        <v>18783.632230674346</v>
      </c>
      <c r="H73" s="54">
        <f t="shared" si="9"/>
        <v>3751851.5674705454</v>
      </c>
      <c r="J73" s="1">
        <v>71</v>
      </c>
      <c r="K73" s="6">
        <f t="shared" si="10"/>
        <v>26010.683030101685</v>
      </c>
    </row>
    <row r="74" spans="3:11">
      <c r="C74" s="55">
        <v>72</v>
      </c>
      <c r="D74" s="62">
        <f t="shared" si="11"/>
        <v>3751851.5674705454</v>
      </c>
      <c r="E74" s="63">
        <f t="shared" si="6"/>
        <v>7191.0488376518779</v>
      </c>
      <c r="F74" s="63">
        <f t="shared" si="7"/>
        <v>26010.683030101685</v>
      </c>
      <c r="G74" s="63">
        <f t="shared" si="8"/>
        <v>18819.634192449808</v>
      </c>
      <c r="H74" s="54">
        <f t="shared" si="9"/>
        <v>3733031.9332780954</v>
      </c>
      <c r="J74" s="1">
        <v>72</v>
      </c>
      <c r="K74" s="6">
        <f t="shared" si="10"/>
        <v>26010.683030101685</v>
      </c>
    </row>
    <row r="75" spans="3:11">
      <c r="C75" s="55">
        <v>73</v>
      </c>
      <c r="D75" s="62">
        <f t="shared" si="11"/>
        <v>3733031.9332780954</v>
      </c>
      <c r="E75" s="63">
        <f t="shared" si="6"/>
        <v>7154.9778721163493</v>
      </c>
      <c r="F75" s="63">
        <f t="shared" si="7"/>
        <v>26010.683030101685</v>
      </c>
      <c r="G75" s="63">
        <f t="shared" si="8"/>
        <v>18855.705157985336</v>
      </c>
      <c r="H75" s="54">
        <f t="shared" si="9"/>
        <v>3714176.22812011</v>
      </c>
      <c r="J75" s="1">
        <v>73</v>
      </c>
      <c r="K75" s="6">
        <f t="shared" si="10"/>
        <v>26010.683030101685</v>
      </c>
    </row>
    <row r="76" spans="3:11">
      <c r="C76" s="55">
        <v>74</v>
      </c>
      <c r="D76" s="62">
        <f t="shared" si="11"/>
        <v>3714176.22812011</v>
      </c>
      <c r="E76" s="63">
        <f t="shared" si="6"/>
        <v>7118.8377705635439</v>
      </c>
      <c r="F76" s="63">
        <f t="shared" si="7"/>
        <v>26010.683030101685</v>
      </c>
      <c r="G76" s="63">
        <f t="shared" si="8"/>
        <v>18891.845259538142</v>
      </c>
      <c r="H76" s="54">
        <f t="shared" si="9"/>
        <v>3695284.3828605721</v>
      </c>
      <c r="J76" s="1">
        <v>74</v>
      </c>
      <c r="K76" s="6">
        <f t="shared" si="10"/>
        <v>26010.683030101685</v>
      </c>
    </row>
    <row r="77" spans="3:11">
      <c r="C77" s="55">
        <v>75</v>
      </c>
      <c r="D77" s="62">
        <f t="shared" si="11"/>
        <v>3695284.3828605721</v>
      </c>
      <c r="E77" s="63">
        <f t="shared" si="6"/>
        <v>7082.6284004827639</v>
      </c>
      <c r="F77" s="63">
        <f t="shared" si="7"/>
        <v>26010.683030101685</v>
      </c>
      <c r="G77" s="63">
        <f t="shared" si="8"/>
        <v>18928.05462961892</v>
      </c>
      <c r="H77" s="54">
        <f t="shared" si="9"/>
        <v>3676356.3282309533</v>
      </c>
      <c r="J77" s="1">
        <v>75</v>
      </c>
      <c r="K77" s="6">
        <f t="shared" si="10"/>
        <v>26010.683030101685</v>
      </c>
    </row>
    <row r="78" spans="3:11">
      <c r="C78" s="55">
        <v>76</v>
      </c>
      <c r="D78" s="62">
        <f t="shared" si="11"/>
        <v>3676356.3282309533</v>
      </c>
      <c r="E78" s="63">
        <f t="shared" si="6"/>
        <v>7046.3496291093279</v>
      </c>
      <c r="F78" s="63">
        <f t="shared" si="7"/>
        <v>26010.683030101685</v>
      </c>
      <c r="G78" s="63">
        <f t="shared" si="8"/>
        <v>18964.333400992356</v>
      </c>
      <c r="H78" s="54">
        <f t="shared" si="9"/>
        <v>3657391.9948299611</v>
      </c>
      <c r="J78" s="1">
        <v>76</v>
      </c>
      <c r="K78" s="6">
        <f t="shared" si="10"/>
        <v>26010.683030101685</v>
      </c>
    </row>
    <row r="79" spans="3:11">
      <c r="C79" s="55">
        <v>77</v>
      </c>
      <c r="D79" s="62">
        <f t="shared" si="11"/>
        <v>3657391.9948299611</v>
      </c>
      <c r="E79" s="63">
        <f t="shared" si="6"/>
        <v>7010.0013234240914</v>
      </c>
      <c r="F79" s="63">
        <f t="shared" si="7"/>
        <v>26010.683030101685</v>
      </c>
      <c r="G79" s="63">
        <f t="shared" si="8"/>
        <v>19000.681706677595</v>
      </c>
      <c r="H79" s="54">
        <f t="shared" si="9"/>
        <v>3638391.3131232834</v>
      </c>
      <c r="J79" s="1">
        <v>77</v>
      </c>
      <c r="K79" s="6">
        <f t="shared" si="10"/>
        <v>26010.683030101685</v>
      </c>
    </row>
    <row r="80" spans="3:11">
      <c r="C80" s="55">
        <v>78</v>
      </c>
      <c r="D80" s="62">
        <f t="shared" si="11"/>
        <v>3638391.3131232834</v>
      </c>
      <c r="E80" s="63">
        <f t="shared" si="6"/>
        <v>6973.5833501529596</v>
      </c>
      <c r="F80" s="63">
        <f t="shared" si="7"/>
        <v>26010.683030101685</v>
      </c>
      <c r="G80" s="63">
        <f t="shared" si="8"/>
        <v>19037.099679948726</v>
      </c>
      <c r="H80" s="54">
        <f t="shared" si="9"/>
        <v>3619354.2134433347</v>
      </c>
      <c r="J80" s="1">
        <v>78</v>
      </c>
      <c r="K80" s="6">
        <f t="shared" si="10"/>
        <v>26010.683030101685</v>
      </c>
    </row>
    <row r="81" spans="3:11">
      <c r="C81" s="55">
        <v>79</v>
      </c>
      <c r="D81" s="62">
        <f t="shared" si="11"/>
        <v>3619354.2134433347</v>
      </c>
      <c r="E81" s="63">
        <f t="shared" si="6"/>
        <v>6937.0955757663914</v>
      </c>
      <c r="F81" s="63">
        <f t="shared" si="7"/>
        <v>26010.683030101685</v>
      </c>
      <c r="G81" s="63">
        <f t="shared" si="8"/>
        <v>19073.587454335295</v>
      </c>
      <c r="H81" s="54">
        <f t="shared" si="9"/>
        <v>3600280.6259889994</v>
      </c>
      <c r="J81" s="1">
        <v>79</v>
      </c>
      <c r="K81" s="6">
        <f t="shared" si="10"/>
        <v>26010.683030101685</v>
      </c>
    </row>
    <row r="82" spans="3:11">
      <c r="C82" s="55">
        <v>80</v>
      </c>
      <c r="D82" s="62">
        <f t="shared" si="11"/>
        <v>3600280.6259889994</v>
      </c>
      <c r="E82" s="63">
        <f t="shared" si="6"/>
        <v>6900.5378664789159</v>
      </c>
      <c r="F82" s="63">
        <f t="shared" si="7"/>
        <v>26010.683030101685</v>
      </c>
      <c r="G82" s="63">
        <f t="shared" si="8"/>
        <v>19110.145163622768</v>
      </c>
      <c r="H82" s="54">
        <f t="shared" si="9"/>
        <v>3581170.4808253767</v>
      </c>
      <c r="J82" s="1">
        <v>80</v>
      </c>
      <c r="K82" s="6">
        <f t="shared" si="10"/>
        <v>26010.683030101685</v>
      </c>
    </row>
    <row r="83" spans="3:11">
      <c r="C83" s="55">
        <v>81</v>
      </c>
      <c r="D83" s="62">
        <f t="shared" si="11"/>
        <v>3581170.4808253767</v>
      </c>
      <c r="E83" s="63">
        <f t="shared" si="6"/>
        <v>6863.9100882486382</v>
      </c>
      <c r="F83" s="63">
        <f t="shared" si="7"/>
        <v>26010.683030101685</v>
      </c>
      <c r="G83" s="63">
        <f t="shared" si="8"/>
        <v>19146.772941853047</v>
      </c>
      <c r="H83" s="54">
        <f t="shared" si="9"/>
        <v>3562023.7078835238</v>
      </c>
      <c r="J83" s="1">
        <v>81</v>
      </c>
      <c r="K83" s="6">
        <f t="shared" si="10"/>
        <v>26010.683030101685</v>
      </c>
    </row>
    <row r="84" spans="3:11">
      <c r="C84" s="55">
        <v>82</v>
      </c>
      <c r="D84" s="62">
        <f t="shared" si="11"/>
        <v>3562023.7078835238</v>
      </c>
      <c r="E84" s="63">
        <f t="shared" si="6"/>
        <v>6827.2121067767539</v>
      </c>
      <c r="F84" s="63">
        <f t="shared" si="7"/>
        <v>26010.683030101685</v>
      </c>
      <c r="G84" s="63">
        <f t="shared" si="8"/>
        <v>19183.47092332493</v>
      </c>
      <c r="H84" s="54">
        <f t="shared" si="9"/>
        <v>3542840.2369601987</v>
      </c>
      <c r="J84" s="1">
        <v>82</v>
      </c>
      <c r="K84" s="6">
        <f t="shared" si="10"/>
        <v>26010.683030101685</v>
      </c>
    </row>
    <row r="85" spans="3:11">
      <c r="C85" s="55">
        <v>83</v>
      </c>
      <c r="D85" s="62">
        <f t="shared" si="11"/>
        <v>3542840.2369601987</v>
      </c>
      <c r="E85" s="63">
        <f t="shared" si="6"/>
        <v>6790.4437875070471</v>
      </c>
      <c r="F85" s="63">
        <f t="shared" si="7"/>
        <v>26010.683030101685</v>
      </c>
      <c r="G85" s="63">
        <f t="shared" si="8"/>
        <v>19220.239242594638</v>
      </c>
      <c r="H85" s="54">
        <f t="shared" si="9"/>
        <v>3523619.997717604</v>
      </c>
      <c r="J85" s="1">
        <v>83</v>
      </c>
      <c r="K85" s="6">
        <f t="shared" si="10"/>
        <v>26010.683030101685</v>
      </c>
    </row>
    <row r="86" spans="3:11">
      <c r="C86" s="55">
        <v>84</v>
      </c>
      <c r="D86" s="62">
        <f t="shared" si="11"/>
        <v>3523619.997717604</v>
      </c>
      <c r="E86" s="63">
        <f t="shared" si="6"/>
        <v>6753.6049956254074</v>
      </c>
      <c r="F86" s="63">
        <f t="shared" si="7"/>
        <v>26010.683030101685</v>
      </c>
      <c r="G86" s="63">
        <f t="shared" si="8"/>
        <v>19257.078034476279</v>
      </c>
      <c r="H86" s="54">
        <f t="shared" si="9"/>
        <v>3504362.9196831277</v>
      </c>
      <c r="J86" s="1">
        <v>84</v>
      </c>
      <c r="K86" s="6">
        <f t="shared" si="10"/>
        <v>26010.683030101685</v>
      </c>
    </row>
    <row r="87" spans="3:11">
      <c r="C87" s="55">
        <v>85</v>
      </c>
      <c r="D87" s="62">
        <f t="shared" si="11"/>
        <v>3504362.9196831277</v>
      </c>
      <c r="E87" s="63">
        <f t="shared" si="6"/>
        <v>6716.6955960593286</v>
      </c>
      <c r="F87" s="63">
        <f t="shared" si="7"/>
        <v>26010.683030101685</v>
      </c>
      <c r="G87" s="63">
        <f t="shared" si="8"/>
        <v>19293.987434042356</v>
      </c>
      <c r="H87" s="54">
        <f t="shared" si="9"/>
        <v>3485068.9322490855</v>
      </c>
      <c r="J87" s="1">
        <v>85</v>
      </c>
      <c r="K87" s="6">
        <f t="shared" si="10"/>
        <v>26010.683030101685</v>
      </c>
    </row>
    <row r="88" spans="3:11">
      <c r="C88" s="55">
        <v>86</v>
      </c>
      <c r="D88" s="62">
        <f t="shared" si="11"/>
        <v>3485068.9322490855</v>
      </c>
      <c r="E88" s="63">
        <f t="shared" si="6"/>
        <v>6679.7154534774136</v>
      </c>
      <c r="F88" s="63">
        <f t="shared" si="7"/>
        <v>26010.683030101685</v>
      </c>
      <c r="G88" s="63">
        <f t="shared" si="8"/>
        <v>19330.967576624273</v>
      </c>
      <c r="H88" s="54">
        <f t="shared" si="9"/>
        <v>3465737.9646724612</v>
      </c>
      <c r="J88" s="1">
        <v>86</v>
      </c>
      <c r="K88" s="6">
        <f t="shared" si="10"/>
        <v>26010.683030101685</v>
      </c>
    </row>
    <row r="89" spans="3:11">
      <c r="C89" s="55">
        <v>87</v>
      </c>
      <c r="D89" s="62">
        <f t="shared" si="11"/>
        <v>3465737.9646724612</v>
      </c>
      <c r="E89" s="63">
        <f t="shared" si="6"/>
        <v>6642.6644322888833</v>
      </c>
      <c r="F89" s="63">
        <f t="shared" si="7"/>
        <v>26010.683030101685</v>
      </c>
      <c r="G89" s="63">
        <f t="shared" si="8"/>
        <v>19368.018597812803</v>
      </c>
      <c r="H89" s="54">
        <f t="shared" si="9"/>
        <v>3446369.9460746483</v>
      </c>
      <c r="J89" s="1">
        <v>87</v>
      </c>
      <c r="K89" s="6">
        <f t="shared" si="10"/>
        <v>26010.683030101685</v>
      </c>
    </row>
    <row r="90" spans="3:11">
      <c r="C90" s="55">
        <v>88</v>
      </c>
      <c r="D90" s="62">
        <f t="shared" si="11"/>
        <v>3446369.9460746483</v>
      </c>
      <c r="E90" s="63">
        <f t="shared" si="6"/>
        <v>6605.5423966430753</v>
      </c>
      <c r="F90" s="63">
        <f t="shared" si="7"/>
        <v>26010.683030101685</v>
      </c>
      <c r="G90" s="63">
        <f t="shared" si="8"/>
        <v>19405.14063345861</v>
      </c>
      <c r="H90" s="54">
        <f t="shared" si="9"/>
        <v>3426964.8054411896</v>
      </c>
      <c r="J90" s="1">
        <v>88</v>
      </c>
      <c r="K90" s="6">
        <f t="shared" si="10"/>
        <v>26010.683030101685</v>
      </c>
    </row>
    <row r="91" spans="3:11">
      <c r="C91" s="55">
        <v>89</v>
      </c>
      <c r="D91" s="62">
        <f t="shared" si="11"/>
        <v>3426964.8054411896</v>
      </c>
      <c r="E91" s="63">
        <f t="shared" si="6"/>
        <v>6568.3492104289471</v>
      </c>
      <c r="F91" s="63">
        <f t="shared" si="7"/>
        <v>26010.683030101685</v>
      </c>
      <c r="G91" s="63">
        <f t="shared" si="8"/>
        <v>19442.333819672738</v>
      </c>
      <c r="H91" s="54">
        <f t="shared" si="9"/>
        <v>3407522.4716215166</v>
      </c>
      <c r="J91" s="1">
        <v>89</v>
      </c>
      <c r="K91" s="6">
        <f t="shared" si="10"/>
        <v>26010.683030101685</v>
      </c>
    </row>
    <row r="92" spans="3:11">
      <c r="C92" s="55">
        <v>90</v>
      </c>
      <c r="D92" s="62">
        <f t="shared" si="11"/>
        <v>3407522.4716215166</v>
      </c>
      <c r="E92" s="63">
        <f t="shared" si="6"/>
        <v>6531.0847372745739</v>
      </c>
      <c r="F92" s="63">
        <f t="shared" si="7"/>
        <v>26010.683030101685</v>
      </c>
      <c r="G92" s="63">
        <f t="shared" si="8"/>
        <v>19479.598292827111</v>
      </c>
      <c r="H92" s="54">
        <f t="shared" si="9"/>
        <v>3388042.8733286895</v>
      </c>
      <c r="J92" s="1">
        <v>90</v>
      </c>
      <c r="K92" s="6">
        <f t="shared" si="10"/>
        <v>26010.683030101685</v>
      </c>
    </row>
    <row r="93" spans="3:11">
      <c r="C93" s="55">
        <v>91</v>
      </c>
      <c r="D93" s="62">
        <f t="shared" si="11"/>
        <v>3388042.8733286895</v>
      </c>
      <c r="E93" s="63">
        <f t="shared" si="6"/>
        <v>6493.7488405466547</v>
      </c>
      <c r="F93" s="63">
        <f t="shared" si="7"/>
        <v>26010.683030101685</v>
      </c>
      <c r="G93" s="63">
        <f t="shared" si="8"/>
        <v>19516.934189555031</v>
      </c>
      <c r="H93" s="54">
        <f t="shared" si="9"/>
        <v>3368525.9391391343</v>
      </c>
      <c r="J93" s="1">
        <v>91</v>
      </c>
      <c r="K93" s="6">
        <f t="shared" si="10"/>
        <v>26010.683030101685</v>
      </c>
    </row>
    <row r="94" spans="3:11">
      <c r="C94" s="55">
        <v>92</v>
      </c>
      <c r="D94" s="62">
        <f t="shared" si="11"/>
        <v>3368525.9391391343</v>
      </c>
      <c r="E94" s="63">
        <f t="shared" si="6"/>
        <v>6456.3413833500081</v>
      </c>
      <c r="F94" s="63">
        <f t="shared" si="7"/>
        <v>26010.683030101685</v>
      </c>
      <c r="G94" s="63">
        <f t="shared" si="8"/>
        <v>19554.341646751676</v>
      </c>
      <c r="H94" s="54">
        <f t="shared" si="9"/>
        <v>3348971.5974923824</v>
      </c>
      <c r="J94" s="1">
        <v>92</v>
      </c>
      <c r="K94" s="6">
        <f t="shared" si="10"/>
        <v>26010.683030101685</v>
      </c>
    </row>
    <row r="95" spans="3:11">
      <c r="C95" s="55">
        <v>93</v>
      </c>
      <c r="D95" s="62">
        <f t="shared" si="11"/>
        <v>3348971.5974923824</v>
      </c>
      <c r="E95" s="63">
        <f t="shared" si="6"/>
        <v>6418.8622285270658</v>
      </c>
      <c r="F95" s="63">
        <f t="shared" si="7"/>
        <v>26010.683030101685</v>
      </c>
      <c r="G95" s="63">
        <f t="shared" si="8"/>
        <v>19591.82080157462</v>
      </c>
      <c r="H95" s="54">
        <f t="shared" si="9"/>
        <v>3329379.7766908077</v>
      </c>
      <c r="J95" s="1">
        <v>93</v>
      </c>
      <c r="K95" s="6">
        <f t="shared" si="10"/>
        <v>26010.683030101685</v>
      </c>
    </row>
    <row r="96" spans="3:11">
      <c r="C96" s="55">
        <v>94</v>
      </c>
      <c r="D96" s="62">
        <f t="shared" si="11"/>
        <v>3329379.7766908077</v>
      </c>
      <c r="E96" s="63">
        <f t="shared" si="6"/>
        <v>6381.3112386573812</v>
      </c>
      <c r="F96" s="63">
        <f t="shared" si="7"/>
        <v>26010.683030101685</v>
      </c>
      <c r="G96" s="63">
        <f t="shared" si="8"/>
        <v>19629.371791444304</v>
      </c>
      <c r="H96" s="54">
        <f t="shared" si="9"/>
        <v>3309750.4048993634</v>
      </c>
      <c r="J96" s="1">
        <v>94</v>
      </c>
      <c r="K96" s="6">
        <f t="shared" si="10"/>
        <v>26010.683030101685</v>
      </c>
    </row>
    <row r="97" spans="3:11">
      <c r="C97" s="55">
        <v>95</v>
      </c>
      <c r="D97" s="62">
        <f t="shared" si="11"/>
        <v>3309750.4048993634</v>
      </c>
      <c r="E97" s="63">
        <f t="shared" si="6"/>
        <v>6343.6882760571134</v>
      </c>
      <c r="F97" s="63">
        <f t="shared" si="7"/>
        <v>26010.683030101685</v>
      </c>
      <c r="G97" s="63">
        <f t="shared" si="8"/>
        <v>19666.994754044572</v>
      </c>
      <c r="H97" s="54">
        <f t="shared" si="9"/>
        <v>3290083.4101453191</v>
      </c>
      <c r="J97" s="1">
        <v>95</v>
      </c>
      <c r="K97" s="6">
        <f t="shared" si="10"/>
        <v>26010.683030101685</v>
      </c>
    </row>
    <row r="98" spans="3:11">
      <c r="C98" s="55">
        <v>96</v>
      </c>
      <c r="D98" s="62">
        <f t="shared" si="11"/>
        <v>3290083.4101453191</v>
      </c>
      <c r="E98" s="63">
        <f t="shared" si="6"/>
        <v>6305.993202778528</v>
      </c>
      <c r="F98" s="63">
        <f t="shared" si="7"/>
        <v>26010.683030101685</v>
      </c>
      <c r="G98" s="63">
        <f t="shared" si="8"/>
        <v>19704.689827323156</v>
      </c>
      <c r="H98" s="54">
        <f t="shared" si="9"/>
        <v>3270378.7203179961</v>
      </c>
      <c r="J98" s="1">
        <v>96</v>
      </c>
      <c r="K98" s="6">
        <f t="shared" si="10"/>
        <v>26010.683030101685</v>
      </c>
    </row>
    <row r="99" spans="3:11">
      <c r="C99" s="55">
        <v>97</v>
      </c>
      <c r="D99" s="62">
        <f t="shared" si="11"/>
        <v>3270378.7203179961</v>
      </c>
      <c r="E99" s="63">
        <f t="shared" si="6"/>
        <v>6268.2258806094933</v>
      </c>
      <c r="F99" s="63">
        <f t="shared" si="7"/>
        <v>26010.683030101685</v>
      </c>
      <c r="G99" s="63">
        <f t="shared" si="8"/>
        <v>19742.457149492191</v>
      </c>
      <c r="H99" s="54">
        <f t="shared" si="9"/>
        <v>3250636.263168504</v>
      </c>
      <c r="J99" s="1">
        <v>97</v>
      </c>
      <c r="K99" s="6">
        <f t="shared" si="10"/>
        <v>26010.683030101685</v>
      </c>
    </row>
    <row r="100" spans="3:11">
      <c r="C100" s="55">
        <v>98</v>
      </c>
      <c r="D100" s="62">
        <f t="shared" si="11"/>
        <v>3250636.263168504</v>
      </c>
      <c r="E100" s="63">
        <f t="shared" si="6"/>
        <v>6230.3861710729661</v>
      </c>
      <c r="F100" s="63">
        <f t="shared" si="7"/>
        <v>26010.683030101685</v>
      </c>
      <c r="G100" s="63">
        <f t="shared" si="8"/>
        <v>19780.29685902872</v>
      </c>
      <c r="H100" s="54">
        <f t="shared" si="9"/>
        <v>3230855.9663094752</v>
      </c>
      <c r="J100" s="1">
        <v>98</v>
      </c>
      <c r="K100" s="6">
        <f t="shared" si="10"/>
        <v>26010.683030101685</v>
      </c>
    </row>
    <row r="101" spans="3:11">
      <c r="C101" s="55">
        <v>99</v>
      </c>
      <c r="D101" s="62">
        <f t="shared" si="11"/>
        <v>3230855.9663094752</v>
      </c>
      <c r="E101" s="63">
        <f t="shared" si="6"/>
        <v>6192.4739354264939</v>
      </c>
      <c r="F101" s="63">
        <f t="shared" si="7"/>
        <v>26010.683030101685</v>
      </c>
      <c r="G101" s="63">
        <f t="shared" si="8"/>
        <v>19818.209094675192</v>
      </c>
      <c r="H101" s="54">
        <f t="shared" si="9"/>
        <v>3211037.7572148</v>
      </c>
      <c r="J101" s="1">
        <v>99</v>
      </c>
      <c r="K101" s="6">
        <f t="shared" si="10"/>
        <v>26010.683030101685</v>
      </c>
    </row>
    <row r="102" spans="3:11">
      <c r="C102" s="55">
        <v>100</v>
      </c>
      <c r="D102" s="62">
        <f t="shared" si="11"/>
        <v>3211037.7572148</v>
      </c>
      <c r="E102" s="63">
        <f t="shared" si="6"/>
        <v>6154.4890346616994</v>
      </c>
      <c r="F102" s="63">
        <f t="shared" si="7"/>
        <v>26010.683030101685</v>
      </c>
      <c r="G102" s="63">
        <f t="shared" si="8"/>
        <v>19856.193995439986</v>
      </c>
      <c r="H102" s="54">
        <f t="shared" si="9"/>
        <v>3191181.5632193601</v>
      </c>
      <c r="J102" s="1">
        <v>100</v>
      </c>
      <c r="K102" s="6">
        <f t="shared" si="10"/>
        <v>26010.683030101685</v>
      </c>
    </row>
    <row r="103" spans="3:11">
      <c r="C103" s="55">
        <v>101</v>
      </c>
      <c r="D103" s="62">
        <f t="shared" si="11"/>
        <v>3191181.5632193601</v>
      </c>
      <c r="E103" s="63">
        <f t="shared" si="6"/>
        <v>6116.4313295037728</v>
      </c>
      <c r="F103" s="63">
        <f t="shared" si="7"/>
        <v>26010.683030101685</v>
      </c>
      <c r="G103" s="63">
        <f t="shared" si="8"/>
        <v>19894.251700597913</v>
      </c>
      <c r="H103" s="54">
        <f t="shared" si="9"/>
        <v>3171287.3115187623</v>
      </c>
      <c r="J103" s="1">
        <v>101</v>
      </c>
      <c r="K103" s="6">
        <f t="shared" si="10"/>
        <v>26010.683030101685</v>
      </c>
    </row>
    <row r="104" spans="3:11">
      <c r="C104" s="55">
        <v>102</v>
      </c>
      <c r="D104" s="62">
        <f t="shared" si="11"/>
        <v>3171287.3115187623</v>
      </c>
      <c r="E104" s="63">
        <f t="shared" si="6"/>
        <v>6078.3006804109609</v>
      </c>
      <c r="F104" s="63">
        <f t="shared" si="7"/>
        <v>26010.683030101685</v>
      </c>
      <c r="G104" s="63">
        <f t="shared" si="8"/>
        <v>19932.382349690724</v>
      </c>
      <c r="H104" s="54">
        <f t="shared" si="9"/>
        <v>3151354.9291690714</v>
      </c>
      <c r="J104" s="1">
        <v>102</v>
      </c>
      <c r="K104" s="6">
        <f t="shared" si="10"/>
        <v>26010.683030101685</v>
      </c>
    </row>
    <row r="105" spans="3:11">
      <c r="C105" s="55">
        <v>103</v>
      </c>
      <c r="D105" s="62">
        <f t="shared" si="11"/>
        <v>3151354.9291690714</v>
      </c>
      <c r="E105" s="63">
        <f t="shared" si="6"/>
        <v>6040.096947574053</v>
      </c>
      <c r="F105" s="63">
        <f t="shared" si="7"/>
        <v>26010.683030101685</v>
      </c>
      <c r="G105" s="63">
        <f t="shared" si="8"/>
        <v>19970.586082527632</v>
      </c>
      <c r="H105" s="54">
        <f t="shared" si="9"/>
        <v>3131384.343086544</v>
      </c>
      <c r="J105" s="1">
        <v>103</v>
      </c>
      <c r="K105" s="6">
        <f t="shared" si="10"/>
        <v>26010.683030101685</v>
      </c>
    </row>
    <row r="106" spans="3:11">
      <c r="C106" s="55">
        <v>104</v>
      </c>
      <c r="D106" s="62">
        <f t="shared" si="11"/>
        <v>3131384.343086544</v>
      </c>
      <c r="E106" s="63">
        <f t="shared" si="6"/>
        <v>6001.8199909158757</v>
      </c>
      <c r="F106" s="63">
        <f t="shared" si="7"/>
        <v>26010.683030101685</v>
      </c>
      <c r="G106" s="63">
        <f t="shared" si="8"/>
        <v>20008.86303918581</v>
      </c>
      <c r="H106" s="54">
        <f t="shared" si="9"/>
        <v>3111375.4800473582</v>
      </c>
      <c r="J106" s="1">
        <v>104</v>
      </c>
      <c r="K106" s="6">
        <f t="shared" si="10"/>
        <v>26010.683030101685</v>
      </c>
    </row>
    <row r="107" spans="3:11">
      <c r="C107" s="55">
        <v>105</v>
      </c>
      <c r="D107" s="62">
        <f t="shared" si="11"/>
        <v>3111375.4800473582</v>
      </c>
      <c r="E107" s="63">
        <f t="shared" si="6"/>
        <v>5963.4696700907698</v>
      </c>
      <c r="F107" s="63">
        <f t="shared" si="7"/>
        <v>26010.683030101685</v>
      </c>
      <c r="G107" s="63">
        <f t="shared" si="8"/>
        <v>20047.213360010915</v>
      </c>
      <c r="H107" s="54">
        <f t="shared" si="9"/>
        <v>3091328.2666873471</v>
      </c>
      <c r="J107" s="1">
        <v>105</v>
      </c>
      <c r="K107" s="6">
        <f t="shared" si="10"/>
        <v>26010.683030101685</v>
      </c>
    </row>
    <row r="108" spans="3:11">
      <c r="C108" s="55">
        <v>106</v>
      </c>
      <c r="D108" s="62">
        <f t="shared" si="11"/>
        <v>3091328.2666873471</v>
      </c>
      <c r="E108" s="63">
        <f t="shared" si="6"/>
        <v>5925.0458444840815</v>
      </c>
      <c r="F108" s="63">
        <f t="shared" si="7"/>
        <v>26010.683030101685</v>
      </c>
      <c r="G108" s="63">
        <f t="shared" si="8"/>
        <v>20085.637185617605</v>
      </c>
      <c r="H108" s="54">
        <f t="shared" si="9"/>
        <v>3071242.6295017293</v>
      </c>
      <c r="J108" s="1">
        <v>106</v>
      </c>
      <c r="K108" s="6">
        <f t="shared" si="10"/>
        <v>26010.683030101685</v>
      </c>
    </row>
    <row r="109" spans="3:11">
      <c r="C109" s="55">
        <v>107</v>
      </c>
      <c r="D109" s="62">
        <f t="shared" si="11"/>
        <v>3071242.6295017293</v>
      </c>
      <c r="E109" s="63">
        <f t="shared" si="6"/>
        <v>5886.5483732116481</v>
      </c>
      <c r="F109" s="63">
        <f t="shared" si="7"/>
        <v>26010.683030101685</v>
      </c>
      <c r="G109" s="63">
        <f t="shared" si="8"/>
        <v>20124.134656890037</v>
      </c>
      <c r="H109" s="54">
        <f t="shared" si="9"/>
        <v>3051118.4948448394</v>
      </c>
      <c r="J109" s="1">
        <v>107</v>
      </c>
      <c r="K109" s="6">
        <f t="shared" si="10"/>
        <v>26010.683030101685</v>
      </c>
    </row>
    <row r="110" spans="3:11">
      <c r="C110" s="55">
        <v>108</v>
      </c>
      <c r="D110" s="62">
        <f t="shared" si="11"/>
        <v>3051118.4948448394</v>
      </c>
      <c r="E110" s="63">
        <f t="shared" si="6"/>
        <v>5847.9771151192754</v>
      </c>
      <c r="F110" s="63">
        <f t="shared" si="7"/>
        <v>26010.683030101685</v>
      </c>
      <c r="G110" s="63">
        <f t="shared" si="8"/>
        <v>20162.705914982409</v>
      </c>
      <c r="H110" s="54">
        <f t="shared" si="9"/>
        <v>3030955.7889298568</v>
      </c>
      <c r="J110" s="1">
        <v>108</v>
      </c>
      <c r="K110" s="6">
        <f t="shared" si="10"/>
        <v>26010.683030101685</v>
      </c>
    </row>
    <row r="111" spans="3:11">
      <c r="C111" s="55">
        <v>109</v>
      </c>
      <c r="D111" s="62">
        <f t="shared" si="11"/>
        <v>3030955.7889298568</v>
      </c>
      <c r="E111" s="63">
        <f t="shared" si="6"/>
        <v>5809.331928782226</v>
      </c>
      <c r="F111" s="63">
        <f t="shared" si="7"/>
        <v>26010.683030101685</v>
      </c>
      <c r="G111" s="63">
        <f t="shared" si="8"/>
        <v>20201.351101319458</v>
      </c>
      <c r="H111" s="54">
        <f t="shared" si="9"/>
        <v>3010754.4378285375</v>
      </c>
      <c r="J111" s="1">
        <v>109</v>
      </c>
      <c r="K111" s="6">
        <f t="shared" si="10"/>
        <v>26010.683030101685</v>
      </c>
    </row>
    <row r="112" spans="3:11">
      <c r="C112" s="55">
        <v>110</v>
      </c>
      <c r="D112" s="62">
        <f t="shared" si="11"/>
        <v>3010754.4378285375</v>
      </c>
      <c r="E112" s="63">
        <f t="shared" si="6"/>
        <v>5770.612672504697</v>
      </c>
      <c r="F112" s="63">
        <f t="shared" si="7"/>
        <v>26010.683030101685</v>
      </c>
      <c r="G112" s="63">
        <f t="shared" si="8"/>
        <v>20240.070357596989</v>
      </c>
      <c r="H112" s="54">
        <f t="shared" si="9"/>
        <v>2990514.3674709406</v>
      </c>
      <c r="J112" s="1">
        <v>110</v>
      </c>
      <c r="K112" s="6">
        <f t="shared" si="10"/>
        <v>26010.683030101685</v>
      </c>
    </row>
    <row r="113" spans="3:11">
      <c r="C113" s="55">
        <v>111</v>
      </c>
      <c r="D113" s="62">
        <f t="shared" si="11"/>
        <v>2990514.3674709406</v>
      </c>
      <c r="E113" s="63">
        <f t="shared" si="6"/>
        <v>5731.8192043193021</v>
      </c>
      <c r="F113" s="63">
        <f t="shared" si="7"/>
        <v>26010.683030101685</v>
      </c>
      <c r="G113" s="63">
        <f t="shared" si="8"/>
        <v>20278.863825782384</v>
      </c>
      <c r="H113" s="54">
        <f t="shared" si="9"/>
        <v>2970235.5036451584</v>
      </c>
      <c r="J113" s="1">
        <v>111</v>
      </c>
      <c r="K113" s="6">
        <f t="shared" si="10"/>
        <v>26010.683030101685</v>
      </c>
    </row>
    <row r="114" spans="3:11">
      <c r="C114" s="55">
        <v>112</v>
      </c>
      <c r="D114" s="62">
        <f t="shared" si="11"/>
        <v>2970235.5036451584</v>
      </c>
      <c r="E114" s="63">
        <f t="shared" si="6"/>
        <v>5692.9513819865533</v>
      </c>
      <c r="F114" s="63">
        <f t="shared" si="7"/>
        <v>26010.683030101685</v>
      </c>
      <c r="G114" s="63">
        <f t="shared" si="8"/>
        <v>20317.731648115132</v>
      </c>
      <c r="H114" s="54">
        <f t="shared" si="9"/>
        <v>2949917.7719970434</v>
      </c>
      <c r="J114" s="1">
        <v>112</v>
      </c>
      <c r="K114" s="6">
        <f t="shared" si="10"/>
        <v>26010.683030101685</v>
      </c>
    </row>
    <row r="115" spans="3:11">
      <c r="C115" s="55">
        <v>113</v>
      </c>
      <c r="D115" s="62">
        <f t="shared" si="11"/>
        <v>2949917.7719970434</v>
      </c>
      <c r="E115" s="63">
        <f t="shared" si="6"/>
        <v>5654.0090629943334</v>
      </c>
      <c r="F115" s="63">
        <f t="shared" si="7"/>
        <v>26010.683030101685</v>
      </c>
      <c r="G115" s="63">
        <f t="shared" si="8"/>
        <v>20356.673967107352</v>
      </c>
      <c r="H115" s="54">
        <f t="shared" si="9"/>
        <v>2929561.0980299362</v>
      </c>
      <c r="J115" s="1">
        <v>113</v>
      </c>
      <c r="K115" s="6">
        <f t="shared" si="10"/>
        <v>26010.683030101685</v>
      </c>
    </row>
    <row r="116" spans="3:11">
      <c r="C116" s="55">
        <v>114</v>
      </c>
      <c r="D116" s="62">
        <f t="shared" si="11"/>
        <v>2929561.0980299362</v>
      </c>
      <c r="E116" s="63">
        <f t="shared" si="6"/>
        <v>5614.9921045573783</v>
      </c>
      <c r="F116" s="63">
        <f t="shared" si="7"/>
        <v>26010.683030101685</v>
      </c>
      <c r="G116" s="63">
        <f t="shared" si="8"/>
        <v>20395.690925544306</v>
      </c>
      <c r="H116" s="54">
        <f t="shared" si="9"/>
        <v>2909165.4071043921</v>
      </c>
      <c r="J116" s="1">
        <v>114</v>
      </c>
      <c r="K116" s="6">
        <f t="shared" si="10"/>
        <v>26010.683030101685</v>
      </c>
    </row>
    <row r="117" spans="3:11">
      <c r="C117" s="55">
        <v>115</v>
      </c>
      <c r="D117" s="62">
        <f t="shared" si="11"/>
        <v>2909165.4071043921</v>
      </c>
      <c r="E117" s="63">
        <f t="shared" si="6"/>
        <v>5575.9003636167508</v>
      </c>
      <c r="F117" s="63">
        <f t="shared" si="7"/>
        <v>26010.683030101685</v>
      </c>
      <c r="G117" s="63">
        <f t="shared" si="8"/>
        <v>20434.782666484934</v>
      </c>
      <c r="H117" s="54">
        <f t="shared" si="9"/>
        <v>2888730.6244379072</v>
      </c>
      <c r="J117" s="1">
        <v>115</v>
      </c>
      <c r="K117" s="6">
        <f t="shared" si="10"/>
        <v>26010.683030101685</v>
      </c>
    </row>
    <row r="118" spans="3:11">
      <c r="C118" s="55">
        <v>116</v>
      </c>
      <c r="D118" s="62">
        <f t="shared" si="11"/>
        <v>2888730.6244379072</v>
      </c>
      <c r="E118" s="63">
        <f t="shared" si="6"/>
        <v>5536.733696839322</v>
      </c>
      <c r="F118" s="63">
        <f t="shared" si="7"/>
        <v>26010.683030101685</v>
      </c>
      <c r="G118" s="63">
        <f t="shared" si="8"/>
        <v>20473.949333262364</v>
      </c>
      <c r="H118" s="54">
        <f t="shared" si="9"/>
        <v>2868256.6751046451</v>
      </c>
      <c r="J118" s="1">
        <v>116</v>
      </c>
      <c r="K118" s="6">
        <f t="shared" si="10"/>
        <v>26010.683030101685</v>
      </c>
    </row>
    <row r="119" spans="3:11">
      <c r="C119" s="55">
        <v>117</v>
      </c>
      <c r="D119" s="62">
        <f t="shared" si="11"/>
        <v>2868256.6751046451</v>
      </c>
      <c r="E119" s="63">
        <f t="shared" si="6"/>
        <v>5497.4919606172361</v>
      </c>
      <c r="F119" s="63">
        <f t="shared" si="7"/>
        <v>26010.683030101685</v>
      </c>
      <c r="G119" s="63">
        <f t="shared" si="8"/>
        <v>20513.191069484448</v>
      </c>
      <c r="H119" s="54">
        <f t="shared" si="9"/>
        <v>2847743.4840351609</v>
      </c>
      <c r="J119" s="1">
        <v>117</v>
      </c>
      <c r="K119" s="6">
        <f t="shared" si="10"/>
        <v>26010.683030101685</v>
      </c>
    </row>
    <row r="120" spans="3:11">
      <c r="C120" s="55">
        <v>118</v>
      </c>
      <c r="D120" s="62">
        <f t="shared" si="11"/>
        <v>2847743.4840351609</v>
      </c>
      <c r="E120" s="63">
        <f t="shared" si="6"/>
        <v>5458.175011067392</v>
      </c>
      <c r="F120" s="63">
        <f t="shared" si="7"/>
        <v>26010.683030101685</v>
      </c>
      <c r="G120" s="63">
        <f t="shared" si="8"/>
        <v>20552.508019034292</v>
      </c>
      <c r="H120" s="54">
        <f t="shared" si="9"/>
        <v>2827190.9760161266</v>
      </c>
      <c r="J120" s="1">
        <v>118</v>
      </c>
      <c r="K120" s="6">
        <f t="shared" si="10"/>
        <v>26010.683030101685</v>
      </c>
    </row>
    <row r="121" spans="3:11">
      <c r="C121" s="55">
        <v>119</v>
      </c>
      <c r="D121" s="62">
        <f t="shared" si="11"/>
        <v>2827190.9760161266</v>
      </c>
      <c r="E121" s="63">
        <f t="shared" si="6"/>
        <v>5418.7827040309094</v>
      </c>
      <c r="F121" s="63">
        <f t="shared" si="7"/>
        <v>26010.683030101685</v>
      </c>
      <c r="G121" s="63">
        <f t="shared" si="8"/>
        <v>20591.900326070776</v>
      </c>
      <c r="H121" s="54">
        <f t="shared" si="9"/>
        <v>2806599.0756900557</v>
      </c>
      <c r="J121" s="1">
        <v>119</v>
      </c>
      <c r="K121" s="6">
        <f t="shared" si="10"/>
        <v>26010.683030101685</v>
      </c>
    </row>
    <row r="122" spans="3:11">
      <c r="C122" s="55">
        <v>120</v>
      </c>
      <c r="D122" s="62">
        <f t="shared" si="11"/>
        <v>2806599.0756900557</v>
      </c>
      <c r="E122" s="63">
        <f t="shared" si="6"/>
        <v>5379.3148950726072</v>
      </c>
      <c r="F122" s="63">
        <f t="shared" si="7"/>
        <v>26010.683030101685</v>
      </c>
      <c r="G122" s="63">
        <f t="shared" si="8"/>
        <v>20631.368135029079</v>
      </c>
      <c r="H122" s="54">
        <f t="shared" si="9"/>
        <v>2785967.7075550267</v>
      </c>
      <c r="J122" s="1">
        <v>120</v>
      </c>
      <c r="K122" s="6">
        <f t="shared" si="10"/>
        <v>26010.683030101685</v>
      </c>
    </row>
    <row r="123" spans="3:11">
      <c r="C123" s="55">
        <v>121</v>
      </c>
      <c r="D123" s="62">
        <f t="shared" si="11"/>
        <v>2785967.7075550267</v>
      </c>
      <c r="E123" s="63">
        <f t="shared" si="6"/>
        <v>5339.771439480468</v>
      </c>
      <c r="F123" s="63">
        <f t="shared" si="7"/>
        <v>26010.683030101685</v>
      </c>
      <c r="G123" s="63">
        <f t="shared" si="8"/>
        <v>20670.911590621217</v>
      </c>
      <c r="H123" s="54">
        <f t="shared" si="9"/>
        <v>2765296.7959644054</v>
      </c>
      <c r="J123" s="1">
        <v>121</v>
      </c>
      <c r="K123" s="6">
        <f t="shared" si="10"/>
        <v>26010.683030101685</v>
      </c>
    </row>
    <row r="124" spans="3:11">
      <c r="C124" s="55">
        <v>122</v>
      </c>
      <c r="D124" s="62">
        <f t="shared" si="11"/>
        <v>2765296.7959644054</v>
      </c>
      <c r="E124" s="63">
        <f t="shared" si="6"/>
        <v>5300.15219226511</v>
      </c>
      <c r="F124" s="63">
        <f t="shared" si="7"/>
        <v>26010.683030101685</v>
      </c>
      <c r="G124" s="63">
        <f t="shared" si="8"/>
        <v>20710.530837836573</v>
      </c>
      <c r="H124" s="54">
        <f t="shared" si="9"/>
        <v>2744586.2651265687</v>
      </c>
      <c r="J124" s="1">
        <v>122</v>
      </c>
      <c r="K124" s="6">
        <f t="shared" si="10"/>
        <v>26010.683030101685</v>
      </c>
    </row>
    <row r="125" spans="3:11">
      <c r="C125" s="55">
        <v>123</v>
      </c>
      <c r="D125" s="62">
        <f t="shared" si="11"/>
        <v>2744586.2651265687</v>
      </c>
      <c r="E125" s="63">
        <f t="shared" si="6"/>
        <v>5260.4570081592565</v>
      </c>
      <c r="F125" s="63">
        <f t="shared" si="7"/>
        <v>26010.683030101685</v>
      </c>
      <c r="G125" s="63">
        <f t="shared" si="8"/>
        <v>20750.226021942428</v>
      </c>
      <c r="H125" s="54">
        <f t="shared" si="9"/>
        <v>2723836.0391046265</v>
      </c>
      <c r="J125" s="1">
        <v>123</v>
      </c>
      <c r="K125" s="6">
        <f t="shared" si="10"/>
        <v>26010.683030101685</v>
      </c>
    </row>
    <row r="126" spans="3:11">
      <c r="C126" s="55">
        <v>124</v>
      </c>
      <c r="D126" s="62">
        <f t="shared" si="11"/>
        <v>2723836.0391046265</v>
      </c>
      <c r="E126" s="63">
        <f t="shared" si="6"/>
        <v>5220.6857416172006</v>
      </c>
      <c r="F126" s="63">
        <f t="shared" si="7"/>
        <v>26010.683030101685</v>
      </c>
      <c r="G126" s="63">
        <f t="shared" si="8"/>
        <v>20789.997288484483</v>
      </c>
      <c r="H126" s="54">
        <f t="shared" si="9"/>
        <v>2703046.0418161419</v>
      </c>
      <c r="J126" s="1">
        <v>124</v>
      </c>
      <c r="K126" s="6">
        <f t="shared" si="10"/>
        <v>26010.683030101685</v>
      </c>
    </row>
    <row r="127" spans="3:11">
      <c r="C127" s="55">
        <v>125</v>
      </c>
      <c r="D127" s="62">
        <f t="shared" si="11"/>
        <v>2703046.0418161419</v>
      </c>
      <c r="E127" s="63">
        <f t="shared" si="6"/>
        <v>5180.8382468142718</v>
      </c>
      <c r="F127" s="63">
        <f t="shared" si="7"/>
        <v>26010.683030101685</v>
      </c>
      <c r="G127" s="63">
        <f t="shared" si="8"/>
        <v>20829.844783287415</v>
      </c>
      <c r="H127" s="54">
        <f t="shared" si="9"/>
        <v>2682216.1970328544</v>
      </c>
      <c r="J127" s="1">
        <v>125</v>
      </c>
      <c r="K127" s="6">
        <f t="shared" si="10"/>
        <v>26010.683030101685</v>
      </c>
    </row>
    <row r="128" spans="3:11">
      <c r="C128" s="55">
        <v>126</v>
      </c>
      <c r="D128" s="62">
        <f t="shared" si="11"/>
        <v>2682216.1970328544</v>
      </c>
      <c r="E128" s="63">
        <f t="shared" si="6"/>
        <v>5140.9143776463043</v>
      </c>
      <c r="F128" s="63">
        <f t="shared" si="7"/>
        <v>26010.683030101685</v>
      </c>
      <c r="G128" s="63">
        <f t="shared" si="8"/>
        <v>20869.768652455379</v>
      </c>
      <c r="H128" s="54">
        <f t="shared" si="9"/>
        <v>2661346.428380399</v>
      </c>
      <c r="J128" s="1">
        <v>126</v>
      </c>
      <c r="K128" s="6">
        <f t="shared" si="10"/>
        <v>26010.683030101685</v>
      </c>
    </row>
    <row r="129" spans="3:11">
      <c r="C129" s="55">
        <v>127</v>
      </c>
      <c r="D129" s="62">
        <f t="shared" si="11"/>
        <v>2661346.428380399</v>
      </c>
      <c r="E129" s="63">
        <f t="shared" si="6"/>
        <v>5100.9139877290982</v>
      </c>
      <c r="F129" s="63">
        <f t="shared" si="7"/>
        <v>26010.683030101685</v>
      </c>
      <c r="G129" s="63">
        <f t="shared" si="8"/>
        <v>20909.769042372587</v>
      </c>
      <c r="H129" s="54">
        <f t="shared" si="9"/>
        <v>2640436.6593380263</v>
      </c>
      <c r="J129" s="1">
        <v>127</v>
      </c>
      <c r="K129" s="6">
        <f t="shared" si="10"/>
        <v>26010.683030101685</v>
      </c>
    </row>
    <row r="130" spans="3:11">
      <c r="C130" s="55">
        <v>128</v>
      </c>
      <c r="D130" s="62">
        <f t="shared" si="11"/>
        <v>2640436.6593380263</v>
      </c>
      <c r="E130" s="63">
        <f t="shared" si="6"/>
        <v>5060.8369303978834</v>
      </c>
      <c r="F130" s="63">
        <f t="shared" si="7"/>
        <v>26010.683030101685</v>
      </c>
      <c r="G130" s="63">
        <f t="shared" si="8"/>
        <v>20949.846099703802</v>
      </c>
      <c r="H130" s="54">
        <f t="shared" si="9"/>
        <v>2619486.8132383227</v>
      </c>
      <c r="J130" s="1">
        <v>128</v>
      </c>
      <c r="K130" s="6">
        <f t="shared" si="10"/>
        <v>26010.683030101685</v>
      </c>
    </row>
    <row r="131" spans="3:11">
      <c r="C131" s="55">
        <v>129</v>
      </c>
      <c r="D131" s="62">
        <f t="shared" si="11"/>
        <v>2619486.8132383227</v>
      </c>
      <c r="E131" s="63">
        <f t="shared" si="6"/>
        <v>5020.6830587067852</v>
      </c>
      <c r="F131" s="63">
        <f t="shared" si="7"/>
        <v>26010.683030101685</v>
      </c>
      <c r="G131" s="63">
        <f t="shared" si="8"/>
        <v>20989.9999713949</v>
      </c>
      <c r="H131" s="54">
        <f t="shared" si="9"/>
        <v>2598496.8132669278</v>
      </c>
      <c r="J131" s="1">
        <v>129</v>
      </c>
      <c r="K131" s="6">
        <f t="shared" si="10"/>
        <v>26010.683030101685</v>
      </c>
    </row>
    <row r="132" spans="3:11">
      <c r="C132" s="55">
        <v>130</v>
      </c>
      <c r="D132" s="62">
        <f t="shared" si="11"/>
        <v>2598496.8132669278</v>
      </c>
      <c r="E132" s="63">
        <f t="shared" ref="E132:E195" si="12">D132*B$2/12</f>
        <v>4980.4522254282783</v>
      </c>
      <c r="F132" s="63">
        <f t="shared" ref="F132:F195" si="13">$B$4</f>
        <v>26010.683030101685</v>
      </c>
      <c r="G132" s="63">
        <f t="shared" ref="G132:G195" si="14">F132-E132</f>
        <v>21030.230804673407</v>
      </c>
      <c r="H132" s="54">
        <f t="shared" ref="H132:H195" si="15">D132-G132</f>
        <v>2577466.5824622544</v>
      </c>
      <c r="J132" s="1">
        <v>130</v>
      </c>
      <c r="K132" s="6">
        <f t="shared" ref="K132:K195" si="16">F132</f>
        <v>26010.683030101685</v>
      </c>
    </row>
    <row r="133" spans="3:11">
      <c r="C133" s="55">
        <v>131</v>
      </c>
      <c r="D133" s="62">
        <f t="shared" ref="D133:D196" si="17">H132</f>
        <v>2577466.5824622544</v>
      </c>
      <c r="E133" s="63">
        <f t="shared" si="12"/>
        <v>4940.1442830526548</v>
      </c>
      <c r="F133" s="63">
        <f t="shared" si="13"/>
        <v>26010.683030101685</v>
      </c>
      <c r="G133" s="63">
        <f t="shared" si="14"/>
        <v>21070.538747049031</v>
      </c>
      <c r="H133" s="54">
        <f t="shared" si="15"/>
        <v>2556396.0437152055</v>
      </c>
      <c r="J133" s="1">
        <v>131</v>
      </c>
      <c r="K133" s="6">
        <f t="shared" si="16"/>
        <v>26010.683030101685</v>
      </c>
    </row>
    <row r="134" spans="3:11">
      <c r="C134" s="55">
        <v>132</v>
      </c>
      <c r="D134" s="62">
        <f t="shared" si="17"/>
        <v>2556396.0437152055</v>
      </c>
      <c r="E134" s="63">
        <f t="shared" si="12"/>
        <v>4899.7590837874768</v>
      </c>
      <c r="F134" s="63">
        <f t="shared" si="13"/>
        <v>26010.683030101685</v>
      </c>
      <c r="G134" s="63">
        <f t="shared" si="14"/>
        <v>21110.923946314208</v>
      </c>
      <c r="H134" s="54">
        <f t="shared" si="15"/>
        <v>2535285.1197688915</v>
      </c>
      <c r="J134" s="1">
        <v>132</v>
      </c>
      <c r="K134" s="6">
        <f t="shared" si="16"/>
        <v>26010.683030101685</v>
      </c>
    </row>
    <row r="135" spans="3:11">
      <c r="C135" s="55">
        <v>133</v>
      </c>
      <c r="D135" s="62">
        <f t="shared" si="17"/>
        <v>2535285.1197688915</v>
      </c>
      <c r="E135" s="63">
        <f t="shared" si="12"/>
        <v>4859.2964795570415</v>
      </c>
      <c r="F135" s="63">
        <f t="shared" si="13"/>
        <v>26010.683030101685</v>
      </c>
      <c r="G135" s="63">
        <f t="shared" si="14"/>
        <v>21151.386550544645</v>
      </c>
      <c r="H135" s="54">
        <f t="shared" si="15"/>
        <v>2514133.7332183467</v>
      </c>
      <c r="J135" s="1">
        <v>133</v>
      </c>
      <c r="K135" s="6">
        <f t="shared" si="16"/>
        <v>26010.683030101685</v>
      </c>
    </row>
    <row r="136" spans="3:11">
      <c r="C136" s="55">
        <v>134</v>
      </c>
      <c r="D136" s="62">
        <f t="shared" si="17"/>
        <v>2514133.7332183467</v>
      </c>
      <c r="E136" s="63">
        <f t="shared" si="12"/>
        <v>4818.756322001831</v>
      </c>
      <c r="F136" s="63">
        <f t="shared" si="13"/>
        <v>26010.683030101685</v>
      </c>
      <c r="G136" s="63">
        <f t="shared" si="14"/>
        <v>21191.926708099854</v>
      </c>
      <c r="H136" s="54">
        <f t="shared" si="15"/>
        <v>2492941.8065102468</v>
      </c>
      <c r="J136" s="1">
        <v>134</v>
      </c>
      <c r="K136" s="6">
        <f t="shared" si="16"/>
        <v>26010.683030101685</v>
      </c>
    </row>
    <row r="137" spans="3:11">
      <c r="C137" s="55">
        <v>135</v>
      </c>
      <c r="D137" s="62">
        <f t="shared" si="17"/>
        <v>2492941.8065102468</v>
      </c>
      <c r="E137" s="63">
        <f t="shared" si="12"/>
        <v>4778.138462477973</v>
      </c>
      <c r="F137" s="63">
        <f t="shared" si="13"/>
        <v>26010.683030101685</v>
      </c>
      <c r="G137" s="63">
        <f t="shared" si="14"/>
        <v>21232.544567623714</v>
      </c>
      <c r="H137" s="54">
        <f t="shared" si="15"/>
        <v>2471709.2619426232</v>
      </c>
      <c r="J137" s="1">
        <v>135</v>
      </c>
      <c r="K137" s="6">
        <f t="shared" si="16"/>
        <v>26010.683030101685</v>
      </c>
    </row>
    <row r="138" spans="3:11">
      <c r="C138" s="55">
        <v>136</v>
      </c>
      <c r="D138" s="62">
        <f t="shared" si="17"/>
        <v>2471709.2619426232</v>
      </c>
      <c r="E138" s="63">
        <f t="shared" si="12"/>
        <v>4737.4427520566942</v>
      </c>
      <c r="F138" s="63">
        <f t="shared" si="13"/>
        <v>26010.683030101685</v>
      </c>
      <c r="G138" s="63">
        <f t="shared" si="14"/>
        <v>21273.240278044992</v>
      </c>
      <c r="H138" s="54">
        <f t="shared" si="15"/>
        <v>2450436.021664578</v>
      </c>
      <c r="J138" s="1">
        <v>136</v>
      </c>
      <c r="K138" s="6">
        <f t="shared" si="16"/>
        <v>26010.683030101685</v>
      </c>
    </row>
    <row r="139" spans="3:11">
      <c r="C139" s="55">
        <v>137</v>
      </c>
      <c r="D139" s="62">
        <f t="shared" si="17"/>
        <v>2450436.021664578</v>
      </c>
      <c r="E139" s="63">
        <f t="shared" si="12"/>
        <v>4696.6690415237745</v>
      </c>
      <c r="F139" s="63">
        <f t="shared" si="13"/>
        <v>26010.683030101685</v>
      </c>
      <c r="G139" s="63">
        <f t="shared" si="14"/>
        <v>21314.01398857791</v>
      </c>
      <c r="H139" s="54">
        <f t="shared" si="15"/>
        <v>2429122.0076760002</v>
      </c>
      <c r="J139" s="1">
        <v>137</v>
      </c>
      <c r="K139" s="6">
        <f t="shared" si="16"/>
        <v>26010.683030101685</v>
      </c>
    </row>
    <row r="140" spans="3:11">
      <c r="C140" s="55">
        <v>138</v>
      </c>
      <c r="D140" s="62">
        <f t="shared" si="17"/>
        <v>2429122.0076760002</v>
      </c>
      <c r="E140" s="63">
        <f t="shared" si="12"/>
        <v>4655.8171813790004</v>
      </c>
      <c r="F140" s="63">
        <f t="shared" si="13"/>
        <v>26010.683030101685</v>
      </c>
      <c r="G140" s="63">
        <f t="shared" si="14"/>
        <v>21354.865848722686</v>
      </c>
      <c r="H140" s="54">
        <f t="shared" si="15"/>
        <v>2407767.1418272774</v>
      </c>
      <c r="J140" s="1">
        <v>138</v>
      </c>
      <c r="K140" s="6">
        <f t="shared" si="16"/>
        <v>26010.683030101685</v>
      </c>
    </row>
    <row r="141" spans="3:11">
      <c r="C141" s="55">
        <v>139</v>
      </c>
      <c r="D141" s="62">
        <f t="shared" si="17"/>
        <v>2407767.1418272774</v>
      </c>
      <c r="E141" s="63">
        <f t="shared" si="12"/>
        <v>4614.8870218356151</v>
      </c>
      <c r="F141" s="63">
        <f t="shared" si="13"/>
        <v>26010.683030101685</v>
      </c>
      <c r="G141" s="63">
        <f t="shared" si="14"/>
        <v>21395.796008266072</v>
      </c>
      <c r="H141" s="54">
        <f t="shared" si="15"/>
        <v>2386371.3458190113</v>
      </c>
      <c r="J141" s="1">
        <v>139</v>
      </c>
      <c r="K141" s="6">
        <f t="shared" si="16"/>
        <v>26010.683030101685</v>
      </c>
    </row>
    <row r="142" spans="3:11">
      <c r="C142" s="55">
        <v>140</v>
      </c>
      <c r="D142" s="62">
        <f t="shared" si="17"/>
        <v>2386371.3458190113</v>
      </c>
      <c r="E142" s="63">
        <f t="shared" si="12"/>
        <v>4573.8784128197722</v>
      </c>
      <c r="F142" s="63">
        <f t="shared" si="13"/>
        <v>26010.683030101685</v>
      </c>
      <c r="G142" s="63">
        <f t="shared" si="14"/>
        <v>21436.804617281912</v>
      </c>
      <c r="H142" s="54">
        <f t="shared" si="15"/>
        <v>2364934.5412017293</v>
      </c>
      <c r="J142" s="1">
        <v>140</v>
      </c>
      <c r="K142" s="6">
        <f t="shared" si="16"/>
        <v>26010.683030101685</v>
      </c>
    </row>
    <row r="143" spans="3:11">
      <c r="C143" s="55">
        <v>141</v>
      </c>
      <c r="D143" s="62">
        <f t="shared" si="17"/>
        <v>2364934.5412017293</v>
      </c>
      <c r="E143" s="63">
        <f t="shared" si="12"/>
        <v>4532.7912039699813</v>
      </c>
      <c r="F143" s="63">
        <f t="shared" si="13"/>
        <v>26010.683030101685</v>
      </c>
      <c r="G143" s="63">
        <f t="shared" si="14"/>
        <v>21477.891826131705</v>
      </c>
      <c r="H143" s="54">
        <f t="shared" si="15"/>
        <v>2343456.6493755975</v>
      </c>
      <c r="J143" s="1">
        <v>141</v>
      </c>
      <c r="K143" s="6">
        <f t="shared" si="16"/>
        <v>26010.683030101685</v>
      </c>
    </row>
    <row r="144" spans="3:11">
      <c r="C144" s="55">
        <v>142</v>
      </c>
      <c r="D144" s="62">
        <f t="shared" si="17"/>
        <v>2343456.6493755975</v>
      </c>
      <c r="E144" s="63">
        <f t="shared" si="12"/>
        <v>4491.6252446365615</v>
      </c>
      <c r="F144" s="63">
        <f t="shared" si="13"/>
        <v>26010.683030101685</v>
      </c>
      <c r="G144" s="63">
        <f t="shared" si="14"/>
        <v>21519.057785465124</v>
      </c>
      <c r="H144" s="54">
        <f t="shared" si="15"/>
        <v>2321937.5915901326</v>
      </c>
      <c r="J144" s="1">
        <v>142</v>
      </c>
      <c r="K144" s="6">
        <f t="shared" si="16"/>
        <v>26010.683030101685</v>
      </c>
    </row>
    <row r="145" spans="3:11">
      <c r="C145" s="55">
        <v>143</v>
      </c>
      <c r="D145" s="62">
        <f t="shared" si="17"/>
        <v>2321937.5915901326</v>
      </c>
      <c r="E145" s="63">
        <f t="shared" si="12"/>
        <v>4450.3803838810873</v>
      </c>
      <c r="F145" s="63">
        <f t="shared" si="13"/>
        <v>26010.683030101685</v>
      </c>
      <c r="G145" s="63">
        <f t="shared" si="14"/>
        <v>21560.302646220596</v>
      </c>
      <c r="H145" s="54">
        <f t="shared" si="15"/>
        <v>2300377.2889439119</v>
      </c>
      <c r="J145" s="1">
        <v>143</v>
      </c>
      <c r="K145" s="6">
        <f t="shared" si="16"/>
        <v>26010.683030101685</v>
      </c>
    </row>
    <row r="146" spans="3:11">
      <c r="C146" s="55">
        <v>144</v>
      </c>
      <c r="D146" s="62">
        <f t="shared" si="17"/>
        <v>2300377.2889439119</v>
      </c>
      <c r="E146" s="63">
        <f t="shared" si="12"/>
        <v>4409.0564704758308</v>
      </c>
      <c r="F146" s="63">
        <f t="shared" si="13"/>
        <v>26010.683030101685</v>
      </c>
      <c r="G146" s="63">
        <f t="shared" si="14"/>
        <v>21601.626559625853</v>
      </c>
      <c r="H146" s="54">
        <f t="shared" si="15"/>
        <v>2278775.6623842861</v>
      </c>
      <c r="J146" s="1">
        <v>144</v>
      </c>
      <c r="K146" s="6">
        <f t="shared" si="16"/>
        <v>26010.683030101685</v>
      </c>
    </row>
    <row r="147" spans="3:11">
      <c r="C147" s="55">
        <v>145</v>
      </c>
      <c r="D147" s="62">
        <f t="shared" si="17"/>
        <v>2278775.6623842861</v>
      </c>
      <c r="E147" s="63">
        <f t="shared" si="12"/>
        <v>4367.6533529032149</v>
      </c>
      <c r="F147" s="63">
        <f t="shared" si="13"/>
        <v>26010.683030101685</v>
      </c>
      <c r="G147" s="63">
        <f t="shared" si="14"/>
        <v>21643.029677198472</v>
      </c>
      <c r="H147" s="54">
        <f t="shared" si="15"/>
        <v>2257132.6327070878</v>
      </c>
      <c r="J147" s="1">
        <v>145</v>
      </c>
      <c r="K147" s="6">
        <f t="shared" si="16"/>
        <v>26010.683030101685</v>
      </c>
    </row>
    <row r="148" spans="3:11">
      <c r="C148" s="55">
        <v>146</v>
      </c>
      <c r="D148" s="62">
        <f t="shared" si="17"/>
        <v>2257132.6327070878</v>
      </c>
      <c r="E148" s="63">
        <f t="shared" si="12"/>
        <v>4326.1708793552516</v>
      </c>
      <c r="F148" s="63">
        <f t="shared" si="13"/>
        <v>26010.683030101685</v>
      </c>
      <c r="G148" s="63">
        <f t="shared" si="14"/>
        <v>21684.512150746436</v>
      </c>
      <c r="H148" s="54">
        <f t="shared" si="15"/>
        <v>2235448.1205563415</v>
      </c>
      <c r="J148" s="1">
        <v>146</v>
      </c>
      <c r="K148" s="6">
        <f t="shared" si="16"/>
        <v>26010.683030101685</v>
      </c>
    </row>
    <row r="149" spans="3:11">
      <c r="C149" s="55">
        <v>147</v>
      </c>
      <c r="D149" s="62">
        <f t="shared" si="17"/>
        <v>2235448.1205563415</v>
      </c>
      <c r="E149" s="63">
        <f t="shared" si="12"/>
        <v>4284.6088977329882</v>
      </c>
      <c r="F149" s="63">
        <f t="shared" si="13"/>
        <v>26010.683030101685</v>
      </c>
      <c r="G149" s="63">
        <f t="shared" si="14"/>
        <v>21726.074132368696</v>
      </c>
      <c r="H149" s="54">
        <f t="shared" si="15"/>
        <v>2213722.0464239726</v>
      </c>
      <c r="J149" s="1">
        <v>147</v>
      </c>
      <c r="K149" s="6">
        <f t="shared" si="16"/>
        <v>26010.683030101685</v>
      </c>
    </row>
    <row r="150" spans="3:11">
      <c r="C150" s="55">
        <v>148</v>
      </c>
      <c r="D150" s="62">
        <f t="shared" si="17"/>
        <v>2213722.0464239726</v>
      </c>
      <c r="E150" s="63">
        <f t="shared" si="12"/>
        <v>4242.9672556459473</v>
      </c>
      <c r="F150" s="63">
        <f t="shared" si="13"/>
        <v>26010.683030101685</v>
      </c>
      <c r="G150" s="63">
        <f t="shared" si="14"/>
        <v>21767.715774455737</v>
      </c>
      <c r="H150" s="54">
        <f t="shared" si="15"/>
        <v>2191954.330649517</v>
      </c>
      <c r="J150" s="1">
        <v>148</v>
      </c>
      <c r="K150" s="6">
        <f t="shared" si="16"/>
        <v>26010.683030101685</v>
      </c>
    </row>
    <row r="151" spans="3:11">
      <c r="C151" s="55">
        <v>149</v>
      </c>
      <c r="D151" s="62">
        <f t="shared" si="17"/>
        <v>2191954.330649517</v>
      </c>
      <c r="E151" s="63">
        <f t="shared" si="12"/>
        <v>4201.2458004115742</v>
      </c>
      <c r="F151" s="63">
        <f t="shared" si="13"/>
        <v>26010.683030101685</v>
      </c>
      <c r="G151" s="63">
        <f t="shared" si="14"/>
        <v>21809.437229690113</v>
      </c>
      <c r="H151" s="54">
        <f t="shared" si="15"/>
        <v>2170144.8934198269</v>
      </c>
      <c r="J151" s="1">
        <v>149</v>
      </c>
      <c r="K151" s="6">
        <f t="shared" si="16"/>
        <v>26010.683030101685</v>
      </c>
    </row>
    <row r="152" spans="3:11">
      <c r="C152" s="55">
        <v>150</v>
      </c>
      <c r="D152" s="62">
        <f t="shared" si="17"/>
        <v>2170144.8934198269</v>
      </c>
      <c r="E152" s="63">
        <f t="shared" si="12"/>
        <v>4159.4443790546684</v>
      </c>
      <c r="F152" s="63">
        <f t="shared" si="13"/>
        <v>26010.683030101685</v>
      </c>
      <c r="G152" s="63">
        <f t="shared" si="14"/>
        <v>21851.238651047017</v>
      </c>
      <c r="H152" s="54">
        <f t="shared" si="15"/>
        <v>2148293.6547687799</v>
      </c>
      <c r="J152" s="1">
        <v>150</v>
      </c>
      <c r="K152" s="6">
        <f t="shared" si="16"/>
        <v>26010.683030101685</v>
      </c>
    </row>
    <row r="153" spans="3:11">
      <c r="C153" s="55">
        <v>151</v>
      </c>
      <c r="D153" s="62">
        <f t="shared" si="17"/>
        <v>2148293.6547687799</v>
      </c>
      <c r="E153" s="63">
        <f t="shared" si="12"/>
        <v>4117.5628383068279</v>
      </c>
      <c r="F153" s="63">
        <f t="shared" si="13"/>
        <v>26010.683030101685</v>
      </c>
      <c r="G153" s="63">
        <f t="shared" si="14"/>
        <v>21893.120191794857</v>
      </c>
      <c r="H153" s="54">
        <f t="shared" si="15"/>
        <v>2126400.5345769851</v>
      </c>
      <c r="J153" s="1">
        <v>151</v>
      </c>
      <c r="K153" s="6">
        <f t="shared" si="16"/>
        <v>26010.683030101685</v>
      </c>
    </row>
    <row r="154" spans="3:11">
      <c r="C154" s="55">
        <v>152</v>
      </c>
      <c r="D154" s="62">
        <f t="shared" si="17"/>
        <v>2126400.5345769851</v>
      </c>
      <c r="E154" s="63">
        <f t="shared" si="12"/>
        <v>4075.6010246058881</v>
      </c>
      <c r="F154" s="63">
        <f t="shared" si="13"/>
        <v>26010.683030101685</v>
      </c>
      <c r="G154" s="63">
        <f t="shared" si="14"/>
        <v>21935.082005495799</v>
      </c>
      <c r="H154" s="54">
        <f t="shared" si="15"/>
        <v>2104465.4525714894</v>
      </c>
      <c r="J154" s="1">
        <v>152</v>
      </c>
      <c r="K154" s="6">
        <f t="shared" si="16"/>
        <v>26010.683030101685</v>
      </c>
    </row>
    <row r="155" spans="3:11">
      <c r="C155" s="55">
        <v>153</v>
      </c>
      <c r="D155" s="62">
        <f t="shared" si="17"/>
        <v>2104465.4525714894</v>
      </c>
      <c r="E155" s="63">
        <f t="shared" si="12"/>
        <v>4033.5587840953544</v>
      </c>
      <c r="F155" s="63">
        <f t="shared" si="13"/>
        <v>26010.683030101685</v>
      </c>
      <c r="G155" s="63">
        <f t="shared" si="14"/>
        <v>21977.124246006329</v>
      </c>
      <c r="H155" s="54">
        <f t="shared" si="15"/>
        <v>2082488.328325483</v>
      </c>
      <c r="J155" s="1">
        <v>153</v>
      </c>
      <c r="K155" s="6">
        <f t="shared" si="16"/>
        <v>26010.683030101685</v>
      </c>
    </row>
    <row r="156" spans="3:11">
      <c r="C156" s="55">
        <v>154</v>
      </c>
      <c r="D156" s="62">
        <f t="shared" si="17"/>
        <v>2082488.328325483</v>
      </c>
      <c r="E156" s="63">
        <f t="shared" si="12"/>
        <v>3991.4359626238424</v>
      </c>
      <c r="F156" s="63">
        <f t="shared" si="13"/>
        <v>26010.683030101685</v>
      </c>
      <c r="G156" s="63">
        <f t="shared" si="14"/>
        <v>22019.247067477841</v>
      </c>
      <c r="H156" s="54">
        <f t="shared" si="15"/>
        <v>2060469.0812580052</v>
      </c>
      <c r="J156" s="1">
        <v>154</v>
      </c>
      <c r="K156" s="6">
        <f t="shared" si="16"/>
        <v>26010.683030101685</v>
      </c>
    </row>
    <row r="157" spans="3:11">
      <c r="C157" s="55">
        <v>155</v>
      </c>
      <c r="D157" s="62">
        <f t="shared" si="17"/>
        <v>2060469.0812580052</v>
      </c>
      <c r="E157" s="63">
        <f t="shared" si="12"/>
        <v>3949.2324057445098</v>
      </c>
      <c r="F157" s="63">
        <f t="shared" si="13"/>
        <v>26010.683030101685</v>
      </c>
      <c r="G157" s="63">
        <f t="shared" si="14"/>
        <v>22061.450624357174</v>
      </c>
      <c r="H157" s="54">
        <f t="shared" si="15"/>
        <v>2038407.630633648</v>
      </c>
      <c r="J157" s="1">
        <v>155</v>
      </c>
      <c r="K157" s="6">
        <f t="shared" si="16"/>
        <v>26010.683030101685</v>
      </c>
    </row>
    <row r="158" spans="3:11">
      <c r="C158" s="55">
        <v>156</v>
      </c>
      <c r="D158" s="62">
        <f t="shared" si="17"/>
        <v>2038407.630633648</v>
      </c>
      <c r="E158" s="63">
        <f t="shared" si="12"/>
        <v>3906.947958714492</v>
      </c>
      <c r="F158" s="63">
        <f t="shared" si="13"/>
        <v>26010.683030101685</v>
      </c>
      <c r="G158" s="63">
        <f t="shared" si="14"/>
        <v>22103.735071387193</v>
      </c>
      <c r="H158" s="54">
        <f t="shared" si="15"/>
        <v>2016303.8955622609</v>
      </c>
      <c r="J158" s="1">
        <v>156</v>
      </c>
      <c r="K158" s="6">
        <f t="shared" si="16"/>
        <v>26010.683030101685</v>
      </c>
    </row>
    <row r="159" spans="3:11">
      <c r="C159" s="55">
        <v>157</v>
      </c>
      <c r="D159" s="62">
        <f t="shared" si="17"/>
        <v>2016303.8955622609</v>
      </c>
      <c r="E159" s="63">
        <f t="shared" si="12"/>
        <v>3864.5824664943334</v>
      </c>
      <c r="F159" s="63">
        <f t="shared" si="13"/>
        <v>26010.683030101685</v>
      </c>
      <c r="G159" s="63">
        <f t="shared" si="14"/>
        <v>22146.100563607353</v>
      </c>
      <c r="H159" s="54">
        <f t="shared" si="15"/>
        <v>1994157.7949986535</v>
      </c>
      <c r="J159" s="1">
        <v>157</v>
      </c>
      <c r="K159" s="6">
        <f t="shared" si="16"/>
        <v>26010.683030101685</v>
      </c>
    </row>
    <row r="160" spans="3:11">
      <c r="C160" s="55">
        <v>158</v>
      </c>
      <c r="D160" s="62">
        <f t="shared" si="17"/>
        <v>1994157.7949986535</v>
      </c>
      <c r="E160" s="63">
        <f t="shared" si="12"/>
        <v>3822.1357737474191</v>
      </c>
      <c r="F160" s="63">
        <f t="shared" si="13"/>
        <v>26010.683030101685</v>
      </c>
      <c r="G160" s="63">
        <f t="shared" si="14"/>
        <v>22188.547256354264</v>
      </c>
      <c r="H160" s="54">
        <f t="shared" si="15"/>
        <v>1971969.2477422992</v>
      </c>
      <c r="J160" s="1">
        <v>158</v>
      </c>
      <c r="K160" s="6">
        <f t="shared" si="16"/>
        <v>26010.683030101685</v>
      </c>
    </row>
    <row r="161" spans="3:11">
      <c r="C161" s="55">
        <v>159</v>
      </c>
      <c r="D161" s="62">
        <f t="shared" si="17"/>
        <v>1971969.2477422992</v>
      </c>
      <c r="E161" s="63">
        <f t="shared" si="12"/>
        <v>3779.6077248394067</v>
      </c>
      <c r="F161" s="63">
        <f t="shared" si="13"/>
        <v>26010.683030101685</v>
      </c>
      <c r="G161" s="63">
        <f t="shared" si="14"/>
        <v>22231.075305262279</v>
      </c>
      <c r="H161" s="54">
        <f t="shared" si="15"/>
        <v>1949738.1724370369</v>
      </c>
      <c r="J161" s="1">
        <v>159</v>
      </c>
      <c r="K161" s="6">
        <f t="shared" si="16"/>
        <v>26010.683030101685</v>
      </c>
    </row>
    <row r="162" spans="3:11">
      <c r="C162" s="55">
        <v>160</v>
      </c>
      <c r="D162" s="62">
        <f t="shared" si="17"/>
        <v>1949738.1724370369</v>
      </c>
      <c r="E162" s="63">
        <f t="shared" si="12"/>
        <v>3736.9981638376539</v>
      </c>
      <c r="F162" s="63">
        <f t="shared" si="13"/>
        <v>26010.683030101685</v>
      </c>
      <c r="G162" s="63">
        <f t="shared" si="14"/>
        <v>22273.684866264033</v>
      </c>
      <c r="H162" s="54">
        <f t="shared" si="15"/>
        <v>1927464.4875707729</v>
      </c>
      <c r="J162" s="1">
        <v>160</v>
      </c>
      <c r="K162" s="6">
        <f t="shared" si="16"/>
        <v>26010.683030101685</v>
      </c>
    </row>
    <row r="163" spans="3:11">
      <c r="C163" s="55">
        <v>161</v>
      </c>
      <c r="D163" s="62">
        <f t="shared" si="17"/>
        <v>1927464.4875707729</v>
      </c>
      <c r="E163" s="63">
        <f t="shared" si="12"/>
        <v>3694.3069345106483</v>
      </c>
      <c r="F163" s="63">
        <f t="shared" si="13"/>
        <v>26010.683030101685</v>
      </c>
      <c r="G163" s="63">
        <f t="shared" si="14"/>
        <v>22316.376095591037</v>
      </c>
      <c r="H163" s="54">
        <f t="shared" si="15"/>
        <v>1905148.1114751818</v>
      </c>
      <c r="J163" s="1">
        <v>161</v>
      </c>
      <c r="K163" s="6">
        <f t="shared" si="16"/>
        <v>26010.683030101685</v>
      </c>
    </row>
    <row r="164" spans="3:11">
      <c r="C164" s="55">
        <v>162</v>
      </c>
      <c r="D164" s="62">
        <f t="shared" si="17"/>
        <v>1905148.1114751818</v>
      </c>
      <c r="E164" s="63">
        <f t="shared" si="12"/>
        <v>3651.5338803274317</v>
      </c>
      <c r="F164" s="63">
        <f t="shared" si="13"/>
        <v>26010.683030101685</v>
      </c>
      <c r="G164" s="63">
        <f t="shared" si="14"/>
        <v>22359.149149774254</v>
      </c>
      <c r="H164" s="54">
        <f t="shared" si="15"/>
        <v>1882788.9623254074</v>
      </c>
      <c r="J164" s="1">
        <v>162</v>
      </c>
      <c r="K164" s="6">
        <f t="shared" si="16"/>
        <v>26010.683030101685</v>
      </c>
    </row>
    <row r="165" spans="3:11">
      <c r="C165" s="55">
        <v>163</v>
      </c>
      <c r="D165" s="62">
        <f t="shared" si="17"/>
        <v>1882788.9623254074</v>
      </c>
      <c r="E165" s="63">
        <f t="shared" si="12"/>
        <v>3608.6788444570307</v>
      </c>
      <c r="F165" s="63">
        <f t="shared" si="13"/>
        <v>26010.683030101685</v>
      </c>
      <c r="G165" s="63">
        <f t="shared" si="14"/>
        <v>22402.004185644655</v>
      </c>
      <c r="H165" s="54">
        <f t="shared" si="15"/>
        <v>1860386.9581397627</v>
      </c>
      <c r="J165" s="1">
        <v>163</v>
      </c>
      <c r="K165" s="6">
        <f t="shared" si="16"/>
        <v>26010.683030101685</v>
      </c>
    </row>
    <row r="166" spans="3:11">
      <c r="C166" s="55">
        <v>164</v>
      </c>
      <c r="D166" s="62">
        <f t="shared" si="17"/>
        <v>1860386.9581397627</v>
      </c>
      <c r="E166" s="63">
        <f t="shared" si="12"/>
        <v>3565.7416697678786</v>
      </c>
      <c r="F166" s="63">
        <f t="shared" si="13"/>
        <v>26010.683030101685</v>
      </c>
      <c r="G166" s="63">
        <f t="shared" si="14"/>
        <v>22444.941360333807</v>
      </c>
      <c r="H166" s="54">
        <f t="shared" si="15"/>
        <v>1837942.016779429</v>
      </c>
      <c r="J166" s="1">
        <v>164</v>
      </c>
      <c r="K166" s="6">
        <f t="shared" si="16"/>
        <v>26010.683030101685</v>
      </c>
    </row>
    <row r="167" spans="3:11">
      <c r="C167" s="55">
        <v>165</v>
      </c>
      <c r="D167" s="62">
        <f t="shared" si="17"/>
        <v>1837942.016779429</v>
      </c>
      <c r="E167" s="63">
        <f t="shared" si="12"/>
        <v>3522.722198827239</v>
      </c>
      <c r="F167" s="63">
        <f t="shared" si="13"/>
        <v>26010.683030101685</v>
      </c>
      <c r="G167" s="63">
        <f t="shared" si="14"/>
        <v>22487.960831274446</v>
      </c>
      <c r="H167" s="54">
        <f t="shared" si="15"/>
        <v>1815454.0559481545</v>
      </c>
      <c r="J167" s="1">
        <v>165</v>
      </c>
      <c r="K167" s="6">
        <f t="shared" si="16"/>
        <v>26010.683030101685</v>
      </c>
    </row>
    <row r="168" spans="3:11">
      <c r="C168" s="55">
        <v>166</v>
      </c>
      <c r="D168" s="62">
        <f t="shared" si="17"/>
        <v>1815454.0559481545</v>
      </c>
      <c r="E168" s="63">
        <f t="shared" si="12"/>
        <v>3479.6202739006294</v>
      </c>
      <c r="F168" s="63">
        <f t="shared" si="13"/>
        <v>26010.683030101685</v>
      </c>
      <c r="G168" s="63">
        <f t="shared" si="14"/>
        <v>22531.062756201056</v>
      </c>
      <c r="H168" s="54">
        <f t="shared" si="15"/>
        <v>1792922.9931919535</v>
      </c>
      <c r="J168" s="1">
        <v>166</v>
      </c>
      <c r="K168" s="6">
        <f t="shared" si="16"/>
        <v>26010.683030101685</v>
      </c>
    </row>
    <row r="169" spans="3:11">
      <c r="C169" s="55">
        <v>167</v>
      </c>
      <c r="D169" s="62">
        <f t="shared" si="17"/>
        <v>1792922.9931919535</v>
      </c>
      <c r="E169" s="63">
        <f t="shared" si="12"/>
        <v>3436.4357369512441</v>
      </c>
      <c r="F169" s="63">
        <f t="shared" si="13"/>
        <v>26010.683030101685</v>
      </c>
      <c r="G169" s="63">
        <f t="shared" si="14"/>
        <v>22574.247293150442</v>
      </c>
      <c r="H169" s="54">
        <f t="shared" si="15"/>
        <v>1770348.745898803</v>
      </c>
      <c r="J169" s="1">
        <v>167</v>
      </c>
      <c r="K169" s="6">
        <f t="shared" si="16"/>
        <v>26010.683030101685</v>
      </c>
    </row>
    <row r="170" spans="3:11">
      <c r="C170" s="55">
        <v>168</v>
      </c>
      <c r="D170" s="62">
        <f t="shared" si="17"/>
        <v>1770348.745898803</v>
      </c>
      <c r="E170" s="63">
        <f t="shared" si="12"/>
        <v>3393.1684296393723</v>
      </c>
      <c r="F170" s="63">
        <f t="shared" si="13"/>
        <v>26010.683030101685</v>
      </c>
      <c r="G170" s="63">
        <f t="shared" si="14"/>
        <v>22617.514600462313</v>
      </c>
      <c r="H170" s="54">
        <f t="shared" si="15"/>
        <v>1747731.2312983407</v>
      </c>
      <c r="J170" s="1">
        <v>168</v>
      </c>
      <c r="K170" s="6">
        <f t="shared" si="16"/>
        <v>26010.683030101685</v>
      </c>
    </row>
    <row r="171" spans="3:11">
      <c r="C171" s="55">
        <v>169</v>
      </c>
      <c r="D171" s="62">
        <f t="shared" si="17"/>
        <v>1747731.2312983407</v>
      </c>
      <c r="E171" s="63">
        <f t="shared" si="12"/>
        <v>3349.8181933218198</v>
      </c>
      <c r="F171" s="63">
        <f t="shared" si="13"/>
        <v>26010.683030101685</v>
      </c>
      <c r="G171" s="63">
        <f t="shared" si="14"/>
        <v>22660.864836779867</v>
      </c>
      <c r="H171" s="54">
        <f t="shared" si="15"/>
        <v>1725070.3664615608</v>
      </c>
      <c r="J171" s="1">
        <v>169</v>
      </c>
      <c r="K171" s="6">
        <f t="shared" si="16"/>
        <v>26010.683030101685</v>
      </c>
    </row>
    <row r="172" spans="3:11">
      <c r="C172" s="55">
        <v>170</v>
      </c>
      <c r="D172" s="62">
        <f t="shared" si="17"/>
        <v>1725070.3664615608</v>
      </c>
      <c r="E172" s="63">
        <f t="shared" si="12"/>
        <v>3306.3848690513246</v>
      </c>
      <c r="F172" s="63">
        <f t="shared" si="13"/>
        <v>26010.683030101685</v>
      </c>
      <c r="G172" s="63">
        <f t="shared" si="14"/>
        <v>22704.298161050359</v>
      </c>
      <c r="H172" s="54">
        <f t="shared" si="15"/>
        <v>1702366.0683005105</v>
      </c>
      <c r="J172" s="1">
        <v>170</v>
      </c>
      <c r="K172" s="6">
        <f t="shared" si="16"/>
        <v>26010.683030101685</v>
      </c>
    </row>
    <row r="173" spans="3:11">
      <c r="C173" s="55">
        <v>171</v>
      </c>
      <c r="D173" s="62">
        <f t="shared" si="17"/>
        <v>1702366.0683005105</v>
      </c>
      <c r="E173" s="63">
        <f t="shared" si="12"/>
        <v>3262.8682975759784</v>
      </c>
      <c r="F173" s="63">
        <f t="shared" si="13"/>
        <v>26010.683030101685</v>
      </c>
      <c r="G173" s="63">
        <f t="shared" si="14"/>
        <v>22747.814732525709</v>
      </c>
      <c r="H173" s="54">
        <f t="shared" si="15"/>
        <v>1679618.2535679848</v>
      </c>
      <c r="J173" s="1">
        <v>171</v>
      </c>
      <c r="K173" s="6">
        <f t="shared" si="16"/>
        <v>26010.683030101685</v>
      </c>
    </row>
    <row r="174" spans="3:11">
      <c r="C174" s="55">
        <v>172</v>
      </c>
      <c r="D174" s="62">
        <f t="shared" si="17"/>
        <v>1679618.2535679848</v>
      </c>
      <c r="E174" s="63">
        <f t="shared" si="12"/>
        <v>3219.2683193386379</v>
      </c>
      <c r="F174" s="63">
        <f t="shared" si="13"/>
        <v>26010.683030101685</v>
      </c>
      <c r="G174" s="63">
        <f t="shared" si="14"/>
        <v>22791.414710763049</v>
      </c>
      <c r="H174" s="54">
        <f t="shared" si="15"/>
        <v>1656826.8388572216</v>
      </c>
      <c r="J174" s="1">
        <v>172</v>
      </c>
      <c r="K174" s="6">
        <f t="shared" si="16"/>
        <v>26010.683030101685</v>
      </c>
    </row>
    <row r="175" spans="3:11">
      <c r="C175" s="55">
        <v>173</v>
      </c>
      <c r="D175" s="62">
        <f t="shared" si="17"/>
        <v>1656826.8388572216</v>
      </c>
      <c r="E175" s="63">
        <f t="shared" si="12"/>
        <v>3175.5847744763414</v>
      </c>
      <c r="F175" s="63">
        <f t="shared" si="13"/>
        <v>26010.683030101685</v>
      </c>
      <c r="G175" s="63">
        <f t="shared" si="14"/>
        <v>22835.098255625344</v>
      </c>
      <c r="H175" s="54">
        <f t="shared" si="15"/>
        <v>1633991.7406015964</v>
      </c>
      <c r="J175" s="1">
        <v>173</v>
      </c>
      <c r="K175" s="6">
        <f t="shared" si="16"/>
        <v>26010.683030101685</v>
      </c>
    </row>
    <row r="176" spans="3:11">
      <c r="C176" s="55">
        <v>174</v>
      </c>
      <c r="D176" s="62">
        <f t="shared" si="17"/>
        <v>1633991.7406015964</v>
      </c>
      <c r="E176" s="63">
        <f t="shared" si="12"/>
        <v>3131.8175028197261</v>
      </c>
      <c r="F176" s="63">
        <f t="shared" si="13"/>
        <v>26010.683030101685</v>
      </c>
      <c r="G176" s="63">
        <f t="shared" si="14"/>
        <v>22878.86552728196</v>
      </c>
      <c r="H176" s="54">
        <f t="shared" si="15"/>
        <v>1611112.8750743144</v>
      </c>
      <c r="J176" s="1">
        <v>174</v>
      </c>
      <c r="K176" s="6">
        <f t="shared" si="16"/>
        <v>26010.683030101685</v>
      </c>
    </row>
    <row r="177" spans="3:11">
      <c r="C177" s="55">
        <v>175</v>
      </c>
      <c r="D177" s="62">
        <f t="shared" si="17"/>
        <v>1611112.8750743144</v>
      </c>
      <c r="E177" s="63">
        <f t="shared" si="12"/>
        <v>3087.9663438924358</v>
      </c>
      <c r="F177" s="63">
        <f t="shared" si="13"/>
        <v>26010.683030101685</v>
      </c>
      <c r="G177" s="63">
        <f t="shared" si="14"/>
        <v>22922.716686209249</v>
      </c>
      <c r="H177" s="54">
        <f t="shared" si="15"/>
        <v>1588190.1583881052</v>
      </c>
      <c r="J177" s="1">
        <v>175</v>
      </c>
      <c r="K177" s="6">
        <f t="shared" si="16"/>
        <v>26010.683030101685</v>
      </c>
    </row>
    <row r="178" spans="3:11">
      <c r="C178" s="55">
        <v>176</v>
      </c>
      <c r="D178" s="62">
        <f t="shared" si="17"/>
        <v>1588190.1583881052</v>
      </c>
      <c r="E178" s="63">
        <f t="shared" si="12"/>
        <v>3044.0311369105348</v>
      </c>
      <c r="F178" s="63">
        <f t="shared" si="13"/>
        <v>26010.683030101685</v>
      </c>
      <c r="G178" s="63">
        <f t="shared" si="14"/>
        <v>22966.651893191149</v>
      </c>
      <c r="H178" s="54">
        <f t="shared" si="15"/>
        <v>1565223.5064949142</v>
      </c>
      <c r="J178" s="1">
        <v>176</v>
      </c>
      <c r="K178" s="6">
        <f t="shared" si="16"/>
        <v>26010.683030101685</v>
      </c>
    </row>
    <row r="179" spans="3:11">
      <c r="C179" s="55">
        <v>177</v>
      </c>
      <c r="D179" s="62">
        <f t="shared" si="17"/>
        <v>1565223.5064949142</v>
      </c>
      <c r="E179" s="63">
        <f t="shared" si="12"/>
        <v>3000.0117207819189</v>
      </c>
      <c r="F179" s="63">
        <f t="shared" si="13"/>
        <v>26010.683030101685</v>
      </c>
      <c r="G179" s="63">
        <f t="shared" si="14"/>
        <v>23010.671309319765</v>
      </c>
      <c r="H179" s="54">
        <f t="shared" si="15"/>
        <v>1542212.8351855944</v>
      </c>
      <c r="J179" s="1">
        <v>177</v>
      </c>
      <c r="K179" s="6">
        <f t="shared" si="16"/>
        <v>26010.683030101685</v>
      </c>
    </row>
    <row r="180" spans="3:11">
      <c r="C180" s="55">
        <v>178</v>
      </c>
      <c r="D180" s="62">
        <f t="shared" si="17"/>
        <v>1542212.8351855944</v>
      </c>
      <c r="E180" s="63">
        <f t="shared" si="12"/>
        <v>2955.9079341057222</v>
      </c>
      <c r="F180" s="63">
        <f t="shared" si="13"/>
        <v>26010.683030101685</v>
      </c>
      <c r="G180" s="63">
        <f t="shared" si="14"/>
        <v>23054.775095995963</v>
      </c>
      <c r="H180" s="54">
        <f t="shared" si="15"/>
        <v>1519158.0600895984</v>
      </c>
      <c r="J180" s="1">
        <v>178</v>
      </c>
      <c r="K180" s="6">
        <f t="shared" si="16"/>
        <v>26010.683030101685</v>
      </c>
    </row>
    <row r="181" spans="3:11">
      <c r="C181" s="55">
        <v>179</v>
      </c>
      <c r="D181" s="62">
        <f t="shared" si="17"/>
        <v>1519158.0600895984</v>
      </c>
      <c r="E181" s="63">
        <f t="shared" si="12"/>
        <v>2911.7196151717303</v>
      </c>
      <c r="F181" s="63">
        <f t="shared" si="13"/>
        <v>26010.683030101685</v>
      </c>
      <c r="G181" s="63">
        <f t="shared" si="14"/>
        <v>23098.963414929956</v>
      </c>
      <c r="H181" s="54">
        <f t="shared" si="15"/>
        <v>1496059.0966746684</v>
      </c>
      <c r="J181" s="1">
        <v>179</v>
      </c>
      <c r="K181" s="6">
        <f t="shared" si="16"/>
        <v>26010.683030101685</v>
      </c>
    </row>
    <row r="182" spans="3:11">
      <c r="C182" s="55">
        <v>180</v>
      </c>
      <c r="D182" s="62">
        <f t="shared" si="17"/>
        <v>1496059.0966746684</v>
      </c>
      <c r="E182" s="63">
        <f t="shared" si="12"/>
        <v>2867.4466019597808</v>
      </c>
      <c r="F182" s="63">
        <f t="shared" si="13"/>
        <v>26010.683030101685</v>
      </c>
      <c r="G182" s="63">
        <f t="shared" si="14"/>
        <v>23143.236428141903</v>
      </c>
      <c r="H182" s="54">
        <f t="shared" si="15"/>
        <v>1472915.8602465265</v>
      </c>
      <c r="J182" s="1">
        <v>180</v>
      </c>
      <c r="K182" s="6">
        <f t="shared" si="16"/>
        <v>26010.683030101685</v>
      </c>
    </row>
    <row r="183" spans="3:11">
      <c r="C183" s="55">
        <v>181</v>
      </c>
      <c r="D183" s="62">
        <f t="shared" si="17"/>
        <v>1472915.8602465265</v>
      </c>
      <c r="E183" s="63">
        <f t="shared" si="12"/>
        <v>2823.088732139176</v>
      </c>
      <c r="F183" s="63">
        <f t="shared" si="13"/>
        <v>26010.683030101685</v>
      </c>
      <c r="G183" s="63">
        <f t="shared" si="14"/>
        <v>23187.594297962511</v>
      </c>
      <c r="H183" s="54">
        <f t="shared" si="15"/>
        <v>1449728.265948564</v>
      </c>
      <c r="J183" s="1">
        <v>181</v>
      </c>
      <c r="K183" s="6">
        <f t="shared" si="16"/>
        <v>26010.683030101685</v>
      </c>
    </row>
    <row r="184" spans="3:11">
      <c r="C184" s="55">
        <v>182</v>
      </c>
      <c r="D184" s="62">
        <f t="shared" si="17"/>
        <v>1449728.265948564</v>
      </c>
      <c r="E184" s="63">
        <f t="shared" si="12"/>
        <v>2778.6458430680809</v>
      </c>
      <c r="F184" s="63">
        <f t="shared" si="13"/>
        <v>26010.683030101685</v>
      </c>
      <c r="G184" s="63">
        <f t="shared" si="14"/>
        <v>23232.037187033606</v>
      </c>
      <c r="H184" s="54">
        <f t="shared" si="15"/>
        <v>1426496.2287615305</v>
      </c>
      <c r="J184" s="1">
        <v>182</v>
      </c>
      <c r="K184" s="6">
        <f t="shared" si="16"/>
        <v>26010.683030101685</v>
      </c>
    </row>
    <row r="185" spans="3:11">
      <c r="C185" s="55">
        <v>183</v>
      </c>
      <c r="D185" s="62">
        <f t="shared" si="17"/>
        <v>1426496.2287615305</v>
      </c>
      <c r="E185" s="63">
        <f t="shared" si="12"/>
        <v>2734.1177717929331</v>
      </c>
      <c r="F185" s="63">
        <f t="shared" si="13"/>
        <v>26010.683030101685</v>
      </c>
      <c r="G185" s="63">
        <f t="shared" si="14"/>
        <v>23276.56525830875</v>
      </c>
      <c r="H185" s="54">
        <f t="shared" si="15"/>
        <v>1403219.6635032217</v>
      </c>
      <c r="J185" s="1">
        <v>183</v>
      </c>
      <c r="K185" s="6">
        <f t="shared" si="16"/>
        <v>26010.683030101685</v>
      </c>
    </row>
    <row r="186" spans="3:11">
      <c r="C186" s="55">
        <v>184</v>
      </c>
      <c r="D186" s="62">
        <f t="shared" si="17"/>
        <v>1403219.6635032217</v>
      </c>
      <c r="E186" s="63">
        <f t="shared" si="12"/>
        <v>2689.5043550478417</v>
      </c>
      <c r="F186" s="63">
        <f t="shared" si="13"/>
        <v>26010.683030101685</v>
      </c>
      <c r="G186" s="63">
        <f t="shared" si="14"/>
        <v>23321.178675053845</v>
      </c>
      <c r="H186" s="54">
        <f t="shared" si="15"/>
        <v>1379898.4848281678</v>
      </c>
      <c r="J186" s="1">
        <v>184</v>
      </c>
      <c r="K186" s="6">
        <f t="shared" si="16"/>
        <v>26010.683030101685</v>
      </c>
    </row>
    <row r="187" spans="3:11">
      <c r="C187" s="55">
        <v>185</v>
      </c>
      <c r="D187" s="62">
        <f t="shared" si="17"/>
        <v>1379898.4848281678</v>
      </c>
      <c r="E187" s="63">
        <f t="shared" si="12"/>
        <v>2644.8054292539882</v>
      </c>
      <c r="F187" s="63">
        <f t="shared" si="13"/>
        <v>26010.683030101685</v>
      </c>
      <c r="G187" s="63">
        <f t="shared" si="14"/>
        <v>23365.877600847696</v>
      </c>
      <c r="H187" s="54">
        <f t="shared" si="15"/>
        <v>1356532.6072273201</v>
      </c>
      <c r="J187" s="1">
        <v>185</v>
      </c>
      <c r="K187" s="6">
        <f t="shared" si="16"/>
        <v>26010.683030101685</v>
      </c>
    </row>
    <row r="188" spans="3:11">
      <c r="C188" s="55">
        <v>186</v>
      </c>
      <c r="D188" s="62">
        <f t="shared" si="17"/>
        <v>1356532.6072273201</v>
      </c>
      <c r="E188" s="63">
        <f t="shared" si="12"/>
        <v>2600.0208305190304</v>
      </c>
      <c r="F188" s="63">
        <f t="shared" si="13"/>
        <v>26010.683030101685</v>
      </c>
      <c r="G188" s="63">
        <f t="shared" si="14"/>
        <v>23410.662199582654</v>
      </c>
      <c r="H188" s="54">
        <f t="shared" si="15"/>
        <v>1333121.9450277374</v>
      </c>
      <c r="J188" s="1">
        <v>186</v>
      </c>
      <c r="K188" s="6">
        <f t="shared" si="16"/>
        <v>26010.683030101685</v>
      </c>
    </row>
    <row r="189" spans="3:11">
      <c r="C189" s="55">
        <v>187</v>
      </c>
      <c r="D189" s="62">
        <f t="shared" si="17"/>
        <v>1333121.9450277374</v>
      </c>
      <c r="E189" s="63">
        <f t="shared" si="12"/>
        <v>2555.1503946364969</v>
      </c>
      <c r="F189" s="63">
        <f t="shared" si="13"/>
        <v>26010.683030101685</v>
      </c>
      <c r="G189" s="63">
        <f t="shared" si="14"/>
        <v>23455.532635465188</v>
      </c>
      <c r="H189" s="54">
        <f t="shared" si="15"/>
        <v>1309666.4123922721</v>
      </c>
      <c r="J189" s="1">
        <v>187</v>
      </c>
      <c r="K189" s="6">
        <f t="shared" si="16"/>
        <v>26010.683030101685</v>
      </c>
    </row>
    <row r="190" spans="3:11">
      <c r="C190" s="55">
        <v>188</v>
      </c>
      <c r="D190" s="62">
        <f t="shared" si="17"/>
        <v>1309666.4123922721</v>
      </c>
      <c r="E190" s="63">
        <f t="shared" si="12"/>
        <v>2510.1939570851882</v>
      </c>
      <c r="F190" s="63">
        <f t="shared" si="13"/>
        <v>26010.683030101685</v>
      </c>
      <c r="G190" s="63">
        <f t="shared" si="14"/>
        <v>23500.489073016499</v>
      </c>
      <c r="H190" s="54">
        <f t="shared" si="15"/>
        <v>1286165.9233192557</v>
      </c>
      <c r="J190" s="1">
        <v>188</v>
      </c>
      <c r="K190" s="6">
        <f t="shared" si="16"/>
        <v>26010.683030101685</v>
      </c>
    </row>
    <row r="191" spans="3:11">
      <c r="C191" s="55">
        <v>189</v>
      </c>
      <c r="D191" s="62">
        <f t="shared" si="17"/>
        <v>1286165.9233192557</v>
      </c>
      <c r="E191" s="63">
        <f t="shared" si="12"/>
        <v>2465.1513530285733</v>
      </c>
      <c r="F191" s="63">
        <f t="shared" si="13"/>
        <v>26010.683030101685</v>
      </c>
      <c r="G191" s="63">
        <f t="shared" si="14"/>
        <v>23545.531677073111</v>
      </c>
      <c r="H191" s="54">
        <f t="shared" si="15"/>
        <v>1262620.3916421826</v>
      </c>
      <c r="J191" s="1">
        <v>189</v>
      </c>
      <c r="K191" s="6">
        <f t="shared" si="16"/>
        <v>26010.683030101685</v>
      </c>
    </row>
    <row r="192" spans="3:11">
      <c r="C192" s="55">
        <v>190</v>
      </c>
      <c r="D192" s="62">
        <f t="shared" si="17"/>
        <v>1262620.3916421826</v>
      </c>
      <c r="E192" s="63">
        <f t="shared" si="12"/>
        <v>2420.0224173141833</v>
      </c>
      <c r="F192" s="63">
        <f t="shared" si="13"/>
        <v>26010.683030101685</v>
      </c>
      <c r="G192" s="63">
        <f t="shared" si="14"/>
        <v>23590.660612787502</v>
      </c>
      <c r="H192" s="54">
        <f t="shared" si="15"/>
        <v>1239029.731029395</v>
      </c>
      <c r="J192" s="1">
        <v>190</v>
      </c>
      <c r="K192" s="6">
        <f t="shared" si="16"/>
        <v>26010.683030101685</v>
      </c>
    </row>
    <row r="193" spans="3:11">
      <c r="C193" s="55">
        <v>191</v>
      </c>
      <c r="D193" s="62">
        <f t="shared" si="17"/>
        <v>1239029.731029395</v>
      </c>
      <c r="E193" s="63">
        <f t="shared" si="12"/>
        <v>2374.8069844730071</v>
      </c>
      <c r="F193" s="63">
        <f t="shared" si="13"/>
        <v>26010.683030101685</v>
      </c>
      <c r="G193" s="63">
        <f t="shared" si="14"/>
        <v>23635.876045628676</v>
      </c>
      <c r="H193" s="54">
        <f t="shared" si="15"/>
        <v>1215393.8549837663</v>
      </c>
      <c r="J193" s="1">
        <v>191</v>
      </c>
      <c r="K193" s="6">
        <f t="shared" si="16"/>
        <v>26010.683030101685</v>
      </c>
    </row>
    <row r="194" spans="3:11">
      <c r="C194" s="55">
        <v>192</v>
      </c>
      <c r="D194" s="62">
        <f t="shared" si="17"/>
        <v>1215393.8549837663</v>
      </c>
      <c r="E194" s="63">
        <f t="shared" si="12"/>
        <v>2329.5048887188855</v>
      </c>
      <c r="F194" s="63">
        <f t="shared" si="13"/>
        <v>26010.683030101685</v>
      </c>
      <c r="G194" s="63">
        <f t="shared" si="14"/>
        <v>23681.178141382799</v>
      </c>
      <c r="H194" s="54">
        <f t="shared" si="15"/>
        <v>1191712.6768423836</v>
      </c>
      <c r="J194" s="1">
        <v>192</v>
      </c>
      <c r="K194" s="6">
        <f t="shared" si="16"/>
        <v>26010.683030101685</v>
      </c>
    </row>
    <row r="195" spans="3:11">
      <c r="C195" s="55">
        <v>193</v>
      </c>
      <c r="D195" s="62">
        <f t="shared" si="17"/>
        <v>1191712.6768423836</v>
      </c>
      <c r="E195" s="63">
        <f t="shared" si="12"/>
        <v>2284.1159639479019</v>
      </c>
      <c r="F195" s="63">
        <f t="shared" si="13"/>
        <v>26010.683030101685</v>
      </c>
      <c r="G195" s="63">
        <f t="shared" si="14"/>
        <v>23726.567066153784</v>
      </c>
      <c r="H195" s="54">
        <f t="shared" si="15"/>
        <v>1167986.1097762298</v>
      </c>
      <c r="J195" s="1">
        <v>193</v>
      </c>
      <c r="K195" s="6">
        <f t="shared" si="16"/>
        <v>26010.683030101685</v>
      </c>
    </row>
    <row r="196" spans="3:11">
      <c r="C196" s="55">
        <v>194</v>
      </c>
      <c r="D196" s="62">
        <f t="shared" si="17"/>
        <v>1167986.1097762298</v>
      </c>
      <c r="E196" s="63">
        <f t="shared" ref="E196:E244" si="18">D196*B$2/12</f>
        <v>2238.6400437377738</v>
      </c>
      <c r="F196" s="63">
        <f t="shared" ref="F196:F244" si="19">$B$4</f>
        <v>26010.683030101685</v>
      </c>
      <c r="G196" s="63">
        <f t="shared" ref="G196:G244" si="20">F196-E196</f>
        <v>23772.042986363911</v>
      </c>
      <c r="H196" s="54">
        <f t="shared" ref="H196:H244" si="21">D196-G196</f>
        <v>1144214.066789866</v>
      </c>
      <c r="J196" s="1">
        <v>194</v>
      </c>
      <c r="K196" s="6">
        <f t="shared" ref="K196:K244" si="22">F196</f>
        <v>26010.683030101685</v>
      </c>
    </row>
    <row r="197" spans="3:11">
      <c r="C197" s="55">
        <v>195</v>
      </c>
      <c r="D197" s="62">
        <f t="shared" ref="D197:D244" si="23">H196</f>
        <v>1144214.066789866</v>
      </c>
      <c r="E197" s="63">
        <f t="shared" si="18"/>
        <v>2193.076961347243</v>
      </c>
      <c r="F197" s="63">
        <f t="shared" si="19"/>
        <v>26010.683030101685</v>
      </c>
      <c r="G197" s="63">
        <f t="shared" si="20"/>
        <v>23817.606068754441</v>
      </c>
      <c r="H197" s="54">
        <f t="shared" si="21"/>
        <v>1120396.4607211116</v>
      </c>
      <c r="J197" s="1">
        <v>195</v>
      </c>
      <c r="K197" s="6">
        <f t="shared" si="22"/>
        <v>26010.683030101685</v>
      </c>
    </row>
    <row r="198" spans="3:11">
      <c r="C198" s="55">
        <v>196</v>
      </c>
      <c r="D198" s="62">
        <f t="shared" si="23"/>
        <v>1120396.4607211116</v>
      </c>
      <c r="E198" s="63">
        <f t="shared" si="18"/>
        <v>2147.4265497154638</v>
      </c>
      <c r="F198" s="63">
        <f t="shared" si="19"/>
        <v>26010.683030101685</v>
      </c>
      <c r="G198" s="63">
        <f t="shared" si="20"/>
        <v>23863.256480386222</v>
      </c>
      <c r="H198" s="54">
        <f t="shared" si="21"/>
        <v>1096533.2042407254</v>
      </c>
      <c r="J198" s="1">
        <v>196</v>
      </c>
      <c r="K198" s="6">
        <f t="shared" si="22"/>
        <v>26010.683030101685</v>
      </c>
    </row>
    <row r="199" spans="3:11">
      <c r="C199" s="55">
        <v>197</v>
      </c>
      <c r="D199" s="62">
        <f t="shared" si="23"/>
        <v>1096533.2042407254</v>
      </c>
      <c r="E199" s="63">
        <f t="shared" si="18"/>
        <v>2101.6886414613905</v>
      </c>
      <c r="F199" s="63">
        <f t="shared" si="19"/>
        <v>26010.683030101685</v>
      </c>
      <c r="G199" s="63">
        <f t="shared" si="20"/>
        <v>23908.994388640294</v>
      </c>
      <c r="H199" s="54">
        <f t="shared" si="21"/>
        <v>1072624.209852085</v>
      </c>
      <c r="J199" s="1">
        <v>197</v>
      </c>
      <c r="K199" s="6">
        <f t="shared" si="22"/>
        <v>26010.683030101685</v>
      </c>
    </row>
    <row r="200" spans="3:11">
      <c r="C200" s="55">
        <v>198</v>
      </c>
      <c r="D200" s="62">
        <f t="shared" si="23"/>
        <v>1072624.209852085</v>
      </c>
      <c r="E200" s="63">
        <f t="shared" si="18"/>
        <v>2055.8630688831631</v>
      </c>
      <c r="F200" s="63">
        <f t="shared" si="19"/>
        <v>26010.683030101685</v>
      </c>
      <c r="G200" s="63">
        <f t="shared" si="20"/>
        <v>23954.819961218524</v>
      </c>
      <c r="H200" s="54">
        <f t="shared" si="21"/>
        <v>1048669.3898908664</v>
      </c>
      <c r="J200" s="1">
        <v>198</v>
      </c>
      <c r="K200" s="6">
        <f t="shared" si="22"/>
        <v>26010.683030101685</v>
      </c>
    </row>
    <row r="201" spans="3:11">
      <c r="C201" s="55">
        <v>199</v>
      </c>
      <c r="D201" s="62">
        <f t="shared" si="23"/>
        <v>1048669.3898908664</v>
      </c>
      <c r="E201" s="63">
        <f t="shared" si="18"/>
        <v>2009.9496639574938</v>
      </c>
      <c r="F201" s="63">
        <f t="shared" si="19"/>
        <v>26010.683030101685</v>
      </c>
      <c r="G201" s="63">
        <f t="shared" si="20"/>
        <v>24000.733366144192</v>
      </c>
      <c r="H201" s="54">
        <f t="shared" si="21"/>
        <v>1024668.6565247221</v>
      </c>
      <c r="J201" s="1">
        <v>199</v>
      </c>
      <c r="K201" s="6">
        <f t="shared" si="22"/>
        <v>26010.683030101685</v>
      </c>
    </row>
    <row r="202" spans="3:11">
      <c r="C202" s="55">
        <v>200</v>
      </c>
      <c r="D202" s="62">
        <f t="shared" si="23"/>
        <v>1024668.6565247221</v>
      </c>
      <c r="E202" s="63">
        <f t="shared" si="18"/>
        <v>1963.9482583390507</v>
      </c>
      <c r="F202" s="63">
        <f t="shared" si="19"/>
        <v>26010.683030101685</v>
      </c>
      <c r="G202" s="63">
        <f t="shared" si="20"/>
        <v>24046.734771762636</v>
      </c>
      <c r="H202" s="54">
        <f t="shared" si="21"/>
        <v>1000621.9217529595</v>
      </c>
      <c r="J202" s="1">
        <v>200</v>
      </c>
      <c r="K202" s="6">
        <f t="shared" si="22"/>
        <v>26010.683030101685</v>
      </c>
    </row>
    <row r="203" spans="3:11">
      <c r="C203" s="55">
        <v>201</v>
      </c>
      <c r="D203" s="62">
        <f t="shared" si="23"/>
        <v>1000621.9217529595</v>
      </c>
      <c r="E203" s="63">
        <f t="shared" si="18"/>
        <v>1917.858683359839</v>
      </c>
      <c r="F203" s="63">
        <f t="shared" si="19"/>
        <v>26010.683030101685</v>
      </c>
      <c r="G203" s="63">
        <f t="shared" si="20"/>
        <v>24092.824346741847</v>
      </c>
      <c r="H203" s="54">
        <f t="shared" si="21"/>
        <v>976529.0974062176</v>
      </c>
      <c r="J203" s="1">
        <v>201</v>
      </c>
      <c r="K203" s="6">
        <f t="shared" si="22"/>
        <v>26010.683030101685</v>
      </c>
    </row>
    <row r="204" spans="3:11">
      <c r="C204" s="55">
        <v>202</v>
      </c>
      <c r="D204" s="62">
        <f t="shared" si="23"/>
        <v>976529.0974062176</v>
      </c>
      <c r="E204" s="63">
        <f t="shared" si="18"/>
        <v>1871.6807700285838</v>
      </c>
      <c r="F204" s="63">
        <f t="shared" si="19"/>
        <v>26010.683030101685</v>
      </c>
      <c r="G204" s="63">
        <f t="shared" si="20"/>
        <v>24139.002260073103</v>
      </c>
      <c r="H204" s="54">
        <f t="shared" si="21"/>
        <v>952390.09514614451</v>
      </c>
      <c r="J204" s="1">
        <v>202</v>
      </c>
      <c r="K204" s="6">
        <f t="shared" si="22"/>
        <v>26010.683030101685</v>
      </c>
    </row>
    <row r="205" spans="3:11">
      <c r="C205" s="55">
        <v>203</v>
      </c>
      <c r="D205" s="62">
        <f t="shared" si="23"/>
        <v>952390.09514614451</v>
      </c>
      <c r="E205" s="63">
        <f t="shared" si="18"/>
        <v>1825.4143490301103</v>
      </c>
      <c r="F205" s="63">
        <f t="shared" si="19"/>
        <v>26010.683030101685</v>
      </c>
      <c r="G205" s="63">
        <f t="shared" si="20"/>
        <v>24185.268681071575</v>
      </c>
      <c r="H205" s="54">
        <f t="shared" si="21"/>
        <v>928204.82646507293</v>
      </c>
      <c r="J205" s="1">
        <v>203</v>
      </c>
      <c r="K205" s="6">
        <f t="shared" si="22"/>
        <v>26010.683030101685</v>
      </c>
    </row>
    <row r="206" spans="3:11">
      <c r="C206" s="55">
        <v>204</v>
      </c>
      <c r="D206" s="62">
        <f t="shared" si="23"/>
        <v>928204.82646507293</v>
      </c>
      <c r="E206" s="63">
        <f t="shared" si="18"/>
        <v>1779.0592507247231</v>
      </c>
      <c r="F206" s="63">
        <f t="shared" si="19"/>
        <v>26010.683030101685</v>
      </c>
      <c r="G206" s="63">
        <f t="shared" si="20"/>
        <v>24231.623779376961</v>
      </c>
      <c r="H206" s="54">
        <f t="shared" si="21"/>
        <v>903973.20268569596</v>
      </c>
      <c r="J206" s="1">
        <v>204</v>
      </c>
      <c r="K206" s="6">
        <f t="shared" si="22"/>
        <v>26010.683030101685</v>
      </c>
    </row>
    <row r="207" spans="3:11">
      <c r="C207" s="55">
        <v>205</v>
      </c>
      <c r="D207" s="62">
        <f t="shared" si="23"/>
        <v>903973.20268569596</v>
      </c>
      <c r="E207" s="63">
        <f t="shared" si="18"/>
        <v>1732.615305147584</v>
      </c>
      <c r="F207" s="63">
        <f t="shared" si="19"/>
        <v>26010.683030101685</v>
      </c>
      <c r="G207" s="63">
        <f t="shared" si="20"/>
        <v>24278.0677249541</v>
      </c>
      <c r="H207" s="54">
        <f t="shared" si="21"/>
        <v>879695.13496074185</v>
      </c>
      <c r="J207" s="1">
        <v>205</v>
      </c>
      <c r="K207" s="6">
        <f t="shared" si="22"/>
        <v>26010.683030101685</v>
      </c>
    </row>
    <row r="208" spans="3:11">
      <c r="C208" s="55">
        <v>206</v>
      </c>
      <c r="D208" s="62">
        <f t="shared" si="23"/>
        <v>879695.13496074185</v>
      </c>
      <c r="E208" s="63">
        <f t="shared" si="18"/>
        <v>1686.0823420080885</v>
      </c>
      <c r="F208" s="63">
        <f t="shared" si="19"/>
        <v>26010.683030101685</v>
      </c>
      <c r="G208" s="63">
        <f t="shared" si="20"/>
        <v>24324.600688093597</v>
      </c>
      <c r="H208" s="54">
        <f t="shared" si="21"/>
        <v>855370.53427264828</v>
      </c>
      <c r="J208" s="1">
        <v>206</v>
      </c>
      <c r="K208" s="6">
        <f t="shared" si="22"/>
        <v>26010.683030101685</v>
      </c>
    </row>
    <row r="209" spans="3:11">
      <c r="C209" s="55">
        <v>207</v>
      </c>
      <c r="D209" s="62">
        <f t="shared" si="23"/>
        <v>855370.53427264828</v>
      </c>
      <c r="E209" s="63">
        <f t="shared" si="18"/>
        <v>1639.4601906892424</v>
      </c>
      <c r="F209" s="63">
        <f t="shared" si="19"/>
        <v>26010.683030101685</v>
      </c>
      <c r="G209" s="63">
        <f t="shared" si="20"/>
        <v>24371.222839412443</v>
      </c>
      <c r="H209" s="54">
        <f t="shared" si="21"/>
        <v>830999.31143323588</v>
      </c>
      <c r="J209" s="1">
        <v>207</v>
      </c>
      <c r="K209" s="6">
        <f t="shared" si="22"/>
        <v>26010.683030101685</v>
      </c>
    </row>
    <row r="210" spans="3:11">
      <c r="C210" s="55">
        <v>208</v>
      </c>
      <c r="D210" s="62">
        <f t="shared" si="23"/>
        <v>830999.31143323588</v>
      </c>
      <c r="E210" s="63">
        <f t="shared" si="18"/>
        <v>1592.7486802470355</v>
      </c>
      <c r="F210" s="63">
        <f t="shared" si="19"/>
        <v>26010.683030101685</v>
      </c>
      <c r="G210" s="63">
        <f t="shared" si="20"/>
        <v>24417.934349854651</v>
      </c>
      <c r="H210" s="54">
        <f t="shared" si="21"/>
        <v>806581.37708338117</v>
      </c>
      <c r="J210" s="1">
        <v>208</v>
      </c>
      <c r="K210" s="6">
        <f t="shared" si="22"/>
        <v>26010.683030101685</v>
      </c>
    </row>
    <row r="211" spans="3:11">
      <c r="C211" s="55">
        <v>209</v>
      </c>
      <c r="D211" s="62">
        <f t="shared" si="23"/>
        <v>806581.37708338117</v>
      </c>
      <c r="E211" s="63">
        <f t="shared" si="18"/>
        <v>1545.9476394098137</v>
      </c>
      <c r="F211" s="63">
        <f t="shared" si="19"/>
        <v>26010.683030101685</v>
      </c>
      <c r="G211" s="63">
        <f t="shared" si="20"/>
        <v>24464.735390691872</v>
      </c>
      <c r="H211" s="54">
        <f t="shared" si="21"/>
        <v>782116.64169268927</v>
      </c>
      <c r="J211" s="1">
        <v>209</v>
      </c>
      <c r="K211" s="6">
        <f t="shared" si="22"/>
        <v>26010.683030101685</v>
      </c>
    </row>
    <row r="212" spans="3:11">
      <c r="C212" s="55">
        <v>210</v>
      </c>
      <c r="D212" s="62">
        <f t="shared" si="23"/>
        <v>782116.64169268927</v>
      </c>
      <c r="E212" s="63">
        <f t="shared" si="18"/>
        <v>1499.0568965776545</v>
      </c>
      <c r="F212" s="63">
        <f t="shared" si="19"/>
        <v>26010.683030101685</v>
      </c>
      <c r="G212" s="63">
        <f t="shared" si="20"/>
        <v>24511.626133524031</v>
      </c>
      <c r="H212" s="54">
        <f t="shared" si="21"/>
        <v>757605.01555916527</v>
      </c>
      <c r="J212" s="1">
        <v>210</v>
      </c>
      <c r="K212" s="6">
        <f t="shared" si="22"/>
        <v>26010.683030101685</v>
      </c>
    </row>
    <row r="213" spans="3:11">
      <c r="C213" s="55">
        <v>211</v>
      </c>
      <c r="D213" s="62">
        <f t="shared" si="23"/>
        <v>757605.01555916527</v>
      </c>
      <c r="E213" s="63">
        <f t="shared" si="18"/>
        <v>1452.0762798217336</v>
      </c>
      <c r="F213" s="63">
        <f t="shared" si="19"/>
        <v>26010.683030101685</v>
      </c>
      <c r="G213" s="63">
        <f t="shared" si="20"/>
        <v>24558.606750279952</v>
      </c>
      <c r="H213" s="54">
        <f t="shared" si="21"/>
        <v>733046.40880888538</v>
      </c>
      <c r="J213" s="1">
        <v>211</v>
      </c>
      <c r="K213" s="6">
        <f t="shared" si="22"/>
        <v>26010.683030101685</v>
      </c>
    </row>
    <row r="214" spans="3:11">
      <c r="C214" s="55">
        <v>212</v>
      </c>
      <c r="D214" s="62">
        <f t="shared" si="23"/>
        <v>733046.40880888538</v>
      </c>
      <c r="E214" s="63">
        <f t="shared" si="18"/>
        <v>1405.005616883697</v>
      </c>
      <c r="F214" s="63">
        <f t="shared" si="19"/>
        <v>26010.683030101685</v>
      </c>
      <c r="G214" s="63">
        <f t="shared" si="20"/>
        <v>24605.677413217989</v>
      </c>
      <c r="H214" s="54">
        <f t="shared" si="21"/>
        <v>708440.73139566742</v>
      </c>
      <c r="J214" s="1">
        <v>212</v>
      </c>
      <c r="K214" s="6">
        <f t="shared" si="22"/>
        <v>26010.683030101685</v>
      </c>
    </row>
    <row r="215" spans="3:11">
      <c r="C215" s="55">
        <v>213</v>
      </c>
      <c r="D215" s="62">
        <f t="shared" si="23"/>
        <v>708440.73139566742</v>
      </c>
      <c r="E215" s="63">
        <f t="shared" si="18"/>
        <v>1357.8447351750292</v>
      </c>
      <c r="F215" s="63">
        <f t="shared" si="19"/>
        <v>26010.683030101685</v>
      </c>
      <c r="G215" s="63">
        <f t="shared" si="20"/>
        <v>24652.838294926656</v>
      </c>
      <c r="H215" s="54">
        <f t="shared" si="21"/>
        <v>683787.89310074074</v>
      </c>
      <c r="J215" s="1">
        <v>213</v>
      </c>
      <c r="K215" s="6">
        <f t="shared" si="22"/>
        <v>26010.683030101685</v>
      </c>
    </row>
    <row r="216" spans="3:11">
      <c r="C216" s="55">
        <v>214</v>
      </c>
      <c r="D216" s="62">
        <f t="shared" si="23"/>
        <v>683787.89310074074</v>
      </c>
      <c r="E216" s="63">
        <f t="shared" si="18"/>
        <v>1310.5934617764199</v>
      </c>
      <c r="F216" s="63">
        <f t="shared" si="19"/>
        <v>26010.683030101685</v>
      </c>
      <c r="G216" s="63">
        <f t="shared" si="20"/>
        <v>24700.089568325264</v>
      </c>
      <c r="H216" s="54">
        <f t="shared" si="21"/>
        <v>659087.80353241542</v>
      </c>
      <c r="J216" s="1">
        <v>214</v>
      </c>
      <c r="K216" s="6">
        <f t="shared" si="22"/>
        <v>26010.683030101685</v>
      </c>
    </row>
    <row r="217" spans="3:11">
      <c r="C217" s="55">
        <v>215</v>
      </c>
      <c r="D217" s="62">
        <f t="shared" si="23"/>
        <v>659087.80353241542</v>
      </c>
      <c r="E217" s="63">
        <f t="shared" si="18"/>
        <v>1263.2516234371294</v>
      </c>
      <c r="F217" s="63">
        <f t="shared" si="19"/>
        <v>26010.683030101685</v>
      </c>
      <c r="G217" s="63">
        <f t="shared" si="20"/>
        <v>24747.431406664557</v>
      </c>
      <c r="H217" s="54">
        <f t="shared" si="21"/>
        <v>634340.37212575087</v>
      </c>
      <c r="J217" s="1">
        <v>215</v>
      </c>
      <c r="K217" s="6">
        <f t="shared" si="22"/>
        <v>26010.683030101685</v>
      </c>
    </row>
    <row r="218" spans="3:11">
      <c r="C218" s="55">
        <v>216</v>
      </c>
      <c r="D218" s="62">
        <f t="shared" si="23"/>
        <v>634340.37212575087</v>
      </c>
      <c r="E218" s="63">
        <f t="shared" si="18"/>
        <v>1215.8190465743558</v>
      </c>
      <c r="F218" s="63">
        <f t="shared" si="19"/>
        <v>26010.683030101685</v>
      </c>
      <c r="G218" s="63">
        <f t="shared" si="20"/>
        <v>24794.863983527328</v>
      </c>
      <c r="H218" s="54">
        <f t="shared" si="21"/>
        <v>609545.50814222358</v>
      </c>
      <c r="J218" s="1">
        <v>216</v>
      </c>
      <c r="K218" s="6">
        <f t="shared" si="22"/>
        <v>26010.683030101685</v>
      </c>
    </row>
    <row r="219" spans="3:11">
      <c r="C219" s="55">
        <v>217</v>
      </c>
      <c r="D219" s="62">
        <f t="shared" si="23"/>
        <v>609545.50814222358</v>
      </c>
      <c r="E219" s="63">
        <f t="shared" si="18"/>
        <v>1168.2955572725953</v>
      </c>
      <c r="F219" s="63">
        <f t="shared" si="19"/>
        <v>26010.683030101685</v>
      </c>
      <c r="G219" s="63">
        <f t="shared" si="20"/>
        <v>24842.38747282909</v>
      </c>
      <c r="H219" s="54">
        <f t="shared" si="21"/>
        <v>584703.1206693945</v>
      </c>
      <c r="J219" s="1">
        <v>217</v>
      </c>
      <c r="K219" s="6">
        <f t="shared" si="22"/>
        <v>26010.683030101685</v>
      </c>
    </row>
    <row r="220" spans="3:11">
      <c r="C220" s="55">
        <v>218</v>
      </c>
      <c r="D220" s="62">
        <f t="shared" si="23"/>
        <v>584703.1206693945</v>
      </c>
      <c r="E220" s="63">
        <f t="shared" si="18"/>
        <v>1120.6809812830061</v>
      </c>
      <c r="F220" s="63">
        <f t="shared" si="19"/>
        <v>26010.683030101685</v>
      </c>
      <c r="G220" s="63">
        <f t="shared" si="20"/>
        <v>24890.002048818678</v>
      </c>
      <c r="H220" s="54">
        <f t="shared" si="21"/>
        <v>559813.11862057587</v>
      </c>
      <c r="J220" s="1">
        <v>218</v>
      </c>
      <c r="K220" s="6">
        <f t="shared" si="22"/>
        <v>26010.683030101685</v>
      </c>
    </row>
    <row r="221" spans="3:11">
      <c r="C221" s="55">
        <v>219</v>
      </c>
      <c r="D221" s="62">
        <f t="shared" si="23"/>
        <v>559813.11862057587</v>
      </c>
      <c r="E221" s="63">
        <f t="shared" si="18"/>
        <v>1072.9751440227703</v>
      </c>
      <c r="F221" s="63">
        <f t="shared" si="19"/>
        <v>26010.683030101685</v>
      </c>
      <c r="G221" s="63">
        <f t="shared" si="20"/>
        <v>24937.707886078915</v>
      </c>
      <c r="H221" s="54">
        <f t="shared" si="21"/>
        <v>534875.41073449701</v>
      </c>
      <c r="J221" s="1">
        <v>219</v>
      </c>
      <c r="K221" s="6">
        <f t="shared" si="22"/>
        <v>26010.683030101685</v>
      </c>
    </row>
    <row r="222" spans="3:11">
      <c r="C222" s="55">
        <v>220</v>
      </c>
      <c r="D222" s="62">
        <f t="shared" si="23"/>
        <v>534875.41073449701</v>
      </c>
      <c r="E222" s="63">
        <f t="shared" si="18"/>
        <v>1025.1778705744525</v>
      </c>
      <c r="F222" s="63">
        <f t="shared" si="19"/>
        <v>26010.683030101685</v>
      </c>
      <c r="G222" s="63">
        <f t="shared" si="20"/>
        <v>24985.505159527234</v>
      </c>
      <c r="H222" s="54">
        <f t="shared" si="21"/>
        <v>509889.90557496977</v>
      </c>
      <c r="J222" s="1">
        <v>220</v>
      </c>
      <c r="K222" s="6">
        <f t="shared" si="22"/>
        <v>26010.683030101685</v>
      </c>
    </row>
    <row r="223" spans="3:11">
      <c r="C223" s="55">
        <v>221</v>
      </c>
      <c r="D223" s="62">
        <f t="shared" si="23"/>
        <v>509889.90557496977</v>
      </c>
      <c r="E223" s="63">
        <f t="shared" si="18"/>
        <v>977.28898568535863</v>
      </c>
      <c r="F223" s="63">
        <f t="shared" si="19"/>
        <v>26010.683030101685</v>
      </c>
      <c r="G223" s="63">
        <f t="shared" si="20"/>
        <v>25033.394044416327</v>
      </c>
      <c r="H223" s="54">
        <f t="shared" si="21"/>
        <v>484856.51153055346</v>
      </c>
      <c r="J223" s="1">
        <v>221</v>
      </c>
      <c r="K223" s="6">
        <f t="shared" si="22"/>
        <v>26010.683030101685</v>
      </c>
    </row>
    <row r="224" spans="3:11">
      <c r="C224" s="55">
        <v>222</v>
      </c>
      <c r="D224" s="62">
        <f t="shared" si="23"/>
        <v>484856.51153055346</v>
      </c>
      <c r="E224" s="63">
        <f t="shared" si="18"/>
        <v>929.30831376689412</v>
      </c>
      <c r="F224" s="63">
        <f t="shared" si="19"/>
        <v>26010.683030101685</v>
      </c>
      <c r="G224" s="63">
        <f t="shared" si="20"/>
        <v>25081.374716334791</v>
      </c>
      <c r="H224" s="54">
        <f t="shared" si="21"/>
        <v>459775.13681421865</v>
      </c>
      <c r="J224" s="1">
        <v>222</v>
      </c>
      <c r="K224" s="6">
        <f t="shared" si="22"/>
        <v>26010.683030101685</v>
      </c>
    </row>
    <row r="225" spans="3:11">
      <c r="C225" s="55">
        <v>223</v>
      </c>
      <c r="D225" s="62">
        <f t="shared" si="23"/>
        <v>459775.13681421865</v>
      </c>
      <c r="E225" s="63">
        <f t="shared" si="18"/>
        <v>881.23567889391904</v>
      </c>
      <c r="F225" s="63">
        <f t="shared" si="19"/>
        <v>26010.683030101685</v>
      </c>
      <c r="G225" s="63">
        <f t="shared" si="20"/>
        <v>25129.447351207767</v>
      </c>
      <c r="H225" s="54">
        <f t="shared" si="21"/>
        <v>434645.68946301087</v>
      </c>
      <c r="J225" s="1">
        <v>223</v>
      </c>
      <c r="K225" s="6">
        <f t="shared" si="22"/>
        <v>26010.683030101685</v>
      </c>
    </row>
    <row r="226" spans="3:11">
      <c r="C226" s="55">
        <v>224</v>
      </c>
      <c r="D226" s="62">
        <f t="shared" si="23"/>
        <v>434645.68946301087</v>
      </c>
      <c r="E226" s="63">
        <f t="shared" si="18"/>
        <v>833.07090480410409</v>
      </c>
      <c r="F226" s="63">
        <f t="shared" si="19"/>
        <v>26010.683030101685</v>
      </c>
      <c r="G226" s="63">
        <f t="shared" si="20"/>
        <v>25177.612125297583</v>
      </c>
      <c r="H226" s="54">
        <f t="shared" si="21"/>
        <v>409468.07733771327</v>
      </c>
      <c r="J226" s="1">
        <v>224</v>
      </c>
      <c r="K226" s="6">
        <f t="shared" si="22"/>
        <v>26010.683030101685</v>
      </c>
    </row>
    <row r="227" spans="3:11">
      <c r="C227" s="55">
        <v>225</v>
      </c>
      <c r="D227" s="62">
        <f t="shared" si="23"/>
        <v>409468.07733771327</v>
      </c>
      <c r="E227" s="63">
        <f t="shared" si="18"/>
        <v>784.81381489728381</v>
      </c>
      <c r="F227" s="63">
        <f t="shared" si="19"/>
        <v>26010.683030101685</v>
      </c>
      <c r="G227" s="63">
        <f t="shared" si="20"/>
        <v>25225.869215204402</v>
      </c>
      <c r="H227" s="54">
        <f t="shared" si="21"/>
        <v>384242.20812250889</v>
      </c>
      <c r="J227" s="1">
        <v>225</v>
      </c>
      <c r="K227" s="6">
        <f t="shared" si="22"/>
        <v>26010.683030101685</v>
      </c>
    </row>
    <row r="228" spans="3:11">
      <c r="C228" s="55">
        <v>226</v>
      </c>
      <c r="D228" s="62">
        <f t="shared" si="23"/>
        <v>384242.20812250889</v>
      </c>
      <c r="E228" s="63">
        <f t="shared" si="18"/>
        <v>736.46423223480872</v>
      </c>
      <c r="F228" s="63">
        <f t="shared" si="19"/>
        <v>26010.683030101685</v>
      </c>
      <c r="G228" s="63">
        <f t="shared" si="20"/>
        <v>25274.218797866877</v>
      </c>
      <c r="H228" s="54">
        <f t="shared" si="21"/>
        <v>358967.989324642</v>
      </c>
      <c r="J228" s="1">
        <v>226</v>
      </c>
      <c r="K228" s="6">
        <f t="shared" si="22"/>
        <v>26010.683030101685</v>
      </c>
    </row>
    <row r="229" spans="3:11">
      <c r="C229" s="55">
        <v>227</v>
      </c>
      <c r="D229" s="62">
        <f t="shared" si="23"/>
        <v>358967.989324642</v>
      </c>
      <c r="E229" s="63">
        <f t="shared" si="18"/>
        <v>688.02197953889709</v>
      </c>
      <c r="F229" s="63">
        <f t="shared" si="19"/>
        <v>26010.683030101685</v>
      </c>
      <c r="G229" s="63">
        <f t="shared" si="20"/>
        <v>25322.661050562787</v>
      </c>
      <c r="H229" s="54">
        <f t="shared" si="21"/>
        <v>333645.32827407919</v>
      </c>
      <c r="J229" s="1">
        <v>227</v>
      </c>
      <c r="K229" s="6">
        <f t="shared" si="22"/>
        <v>26010.683030101685</v>
      </c>
    </row>
    <row r="230" spans="3:11">
      <c r="C230" s="55">
        <v>228</v>
      </c>
      <c r="D230" s="62">
        <f t="shared" si="23"/>
        <v>333645.32827407919</v>
      </c>
      <c r="E230" s="63">
        <f t="shared" si="18"/>
        <v>639.48687919198517</v>
      </c>
      <c r="F230" s="63">
        <f t="shared" si="19"/>
        <v>26010.683030101685</v>
      </c>
      <c r="G230" s="63">
        <f t="shared" si="20"/>
        <v>25371.196150909702</v>
      </c>
      <c r="H230" s="54">
        <f t="shared" si="21"/>
        <v>308274.13212316949</v>
      </c>
      <c r="J230" s="1">
        <v>228</v>
      </c>
      <c r="K230" s="6">
        <f t="shared" si="22"/>
        <v>26010.683030101685</v>
      </c>
    </row>
    <row r="231" spans="3:11">
      <c r="C231" s="55">
        <v>229</v>
      </c>
      <c r="D231" s="62">
        <f t="shared" si="23"/>
        <v>308274.13212316949</v>
      </c>
      <c r="E231" s="63">
        <f t="shared" si="18"/>
        <v>590.8587532360749</v>
      </c>
      <c r="F231" s="63">
        <f t="shared" si="19"/>
        <v>26010.683030101685</v>
      </c>
      <c r="G231" s="63">
        <f t="shared" si="20"/>
        <v>25419.824276865609</v>
      </c>
      <c r="H231" s="54">
        <f t="shared" si="21"/>
        <v>282854.30784630385</v>
      </c>
      <c r="J231" s="1">
        <v>229</v>
      </c>
      <c r="K231" s="6">
        <f t="shared" si="22"/>
        <v>26010.683030101685</v>
      </c>
    </row>
    <row r="232" spans="3:11">
      <c r="C232" s="55">
        <v>230</v>
      </c>
      <c r="D232" s="62">
        <f t="shared" si="23"/>
        <v>282854.30784630385</v>
      </c>
      <c r="E232" s="63">
        <f t="shared" si="18"/>
        <v>542.13742337208237</v>
      </c>
      <c r="F232" s="63">
        <f t="shared" si="19"/>
        <v>26010.683030101685</v>
      </c>
      <c r="G232" s="63">
        <f t="shared" si="20"/>
        <v>25468.545606729604</v>
      </c>
      <c r="H232" s="54">
        <f t="shared" si="21"/>
        <v>257385.76223957425</v>
      </c>
      <c r="J232" s="1">
        <v>230</v>
      </c>
      <c r="K232" s="6">
        <f t="shared" si="22"/>
        <v>26010.683030101685</v>
      </c>
    </row>
    <row r="233" spans="3:11">
      <c r="C233" s="55">
        <v>231</v>
      </c>
      <c r="D233" s="62">
        <f t="shared" si="23"/>
        <v>257385.76223957425</v>
      </c>
      <c r="E233" s="63">
        <f t="shared" si="18"/>
        <v>493.32271095918395</v>
      </c>
      <c r="F233" s="63">
        <f t="shared" si="19"/>
        <v>26010.683030101685</v>
      </c>
      <c r="G233" s="63">
        <f t="shared" si="20"/>
        <v>25517.360319142503</v>
      </c>
      <c r="H233" s="54">
        <f t="shared" si="21"/>
        <v>231868.40192043176</v>
      </c>
      <c r="J233" s="1">
        <v>231</v>
      </c>
      <c r="K233" s="6">
        <f t="shared" si="22"/>
        <v>26010.683030101685</v>
      </c>
    </row>
    <row r="234" spans="3:11">
      <c r="C234" s="55">
        <v>232</v>
      </c>
      <c r="D234" s="62">
        <f t="shared" si="23"/>
        <v>231868.40192043176</v>
      </c>
      <c r="E234" s="63">
        <f t="shared" si="18"/>
        <v>444.41443701416091</v>
      </c>
      <c r="F234" s="63">
        <f t="shared" si="19"/>
        <v>26010.683030101685</v>
      </c>
      <c r="G234" s="63">
        <f t="shared" si="20"/>
        <v>25566.268593087523</v>
      </c>
      <c r="H234" s="54">
        <f t="shared" si="21"/>
        <v>206302.13332734423</v>
      </c>
      <c r="J234" s="1">
        <v>232</v>
      </c>
      <c r="K234" s="6">
        <f t="shared" si="22"/>
        <v>26010.683030101685</v>
      </c>
    </row>
    <row r="235" spans="3:11">
      <c r="C235" s="55">
        <v>233</v>
      </c>
      <c r="D235" s="62">
        <f t="shared" si="23"/>
        <v>206302.13332734423</v>
      </c>
      <c r="E235" s="63">
        <f t="shared" si="18"/>
        <v>395.41242221074305</v>
      </c>
      <c r="F235" s="63">
        <f t="shared" si="19"/>
        <v>26010.683030101685</v>
      </c>
      <c r="G235" s="63">
        <f t="shared" si="20"/>
        <v>25615.270607890943</v>
      </c>
      <c r="H235" s="54">
        <f t="shared" si="21"/>
        <v>180686.86271945329</v>
      </c>
      <c r="J235" s="1">
        <v>233</v>
      </c>
      <c r="K235" s="6">
        <f t="shared" si="22"/>
        <v>26010.683030101685</v>
      </c>
    </row>
    <row r="236" spans="3:11">
      <c r="C236" s="55">
        <v>234</v>
      </c>
      <c r="D236" s="62">
        <f t="shared" si="23"/>
        <v>180686.86271945329</v>
      </c>
      <c r="E236" s="63">
        <f t="shared" si="18"/>
        <v>346.31648687895216</v>
      </c>
      <c r="F236" s="63">
        <f t="shared" si="19"/>
        <v>26010.683030101685</v>
      </c>
      <c r="G236" s="63">
        <f t="shared" si="20"/>
        <v>25664.366543222732</v>
      </c>
      <c r="H236" s="54">
        <f t="shared" si="21"/>
        <v>155022.49617623055</v>
      </c>
      <c r="J236" s="1">
        <v>234</v>
      </c>
      <c r="K236" s="6">
        <f t="shared" si="22"/>
        <v>26010.683030101685</v>
      </c>
    </row>
    <row r="237" spans="3:11">
      <c r="C237" s="55">
        <v>235</v>
      </c>
      <c r="D237" s="62">
        <f t="shared" si="23"/>
        <v>155022.49617623055</v>
      </c>
      <c r="E237" s="63">
        <f t="shared" si="18"/>
        <v>297.12645100444189</v>
      </c>
      <c r="F237" s="63">
        <f t="shared" si="19"/>
        <v>26010.683030101685</v>
      </c>
      <c r="G237" s="63">
        <f t="shared" si="20"/>
        <v>25713.556579097243</v>
      </c>
      <c r="H237" s="54">
        <f t="shared" si="21"/>
        <v>129308.9395971333</v>
      </c>
      <c r="J237" s="1">
        <v>235</v>
      </c>
      <c r="K237" s="6">
        <f t="shared" si="22"/>
        <v>26010.683030101685</v>
      </c>
    </row>
    <row r="238" spans="3:11">
      <c r="C238" s="55">
        <v>236</v>
      </c>
      <c r="D238" s="62">
        <f t="shared" si="23"/>
        <v>129308.9395971333</v>
      </c>
      <c r="E238" s="63">
        <f t="shared" si="18"/>
        <v>247.84213422783884</v>
      </c>
      <c r="F238" s="63">
        <f t="shared" si="19"/>
        <v>26010.683030101685</v>
      </c>
      <c r="G238" s="63">
        <f t="shared" si="20"/>
        <v>25762.840895873847</v>
      </c>
      <c r="H238" s="54">
        <f t="shared" si="21"/>
        <v>103546.09870125946</v>
      </c>
      <c r="J238" s="1">
        <v>236</v>
      </c>
      <c r="K238" s="6">
        <f t="shared" si="22"/>
        <v>26010.683030101685</v>
      </c>
    </row>
    <row r="239" spans="3:11">
      <c r="C239" s="55">
        <v>237</v>
      </c>
      <c r="D239" s="62">
        <f t="shared" si="23"/>
        <v>103546.09870125946</v>
      </c>
      <c r="E239" s="63">
        <f t="shared" si="18"/>
        <v>198.46335584408064</v>
      </c>
      <c r="F239" s="63">
        <f t="shared" si="19"/>
        <v>26010.683030101685</v>
      </c>
      <c r="G239" s="63">
        <f t="shared" si="20"/>
        <v>25812.219674257605</v>
      </c>
      <c r="H239" s="54">
        <f t="shared" si="21"/>
        <v>77733.879027001851</v>
      </c>
      <c r="J239" s="1">
        <v>237</v>
      </c>
      <c r="K239" s="6">
        <f t="shared" si="22"/>
        <v>26010.683030101685</v>
      </c>
    </row>
    <row r="240" spans="3:11">
      <c r="C240" s="55">
        <v>238</v>
      </c>
      <c r="D240" s="62">
        <f t="shared" si="23"/>
        <v>77733.879027001851</v>
      </c>
      <c r="E240" s="63">
        <f t="shared" si="18"/>
        <v>148.98993480175355</v>
      </c>
      <c r="F240" s="63">
        <f t="shared" si="19"/>
        <v>26010.683030101685</v>
      </c>
      <c r="G240" s="63">
        <f t="shared" si="20"/>
        <v>25861.693095299932</v>
      </c>
      <c r="H240" s="54">
        <f t="shared" si="21"/>
        <v>51872.185931701919</v>
      </c>
      <c r="J240" s="1">
        <v>238</v>
      </c>
      <c r="K240" s="6">
        <f t="shared" si="22"/>
        <v>26010.683030101685</v>
      </c>
    </row>
    <row r="241" spans="3:11">
      <c r="C241" s="55">
        <v>239</v>
      </c>
      <c r="D241" s="62">
        <f t="shared" si="23"/>
        <v>51872.185931701919</v>
      </c>
      <c r="E241" s="63">
        <f t="shared" si="18"/>
        <v>99.421689702428679</v>
      </c>
      <c r="F241" s="63">
        <f t="shared" si="19"/>
        <v>26010.683030101685</v>
      </c>
      <c r="G241" s="63">
        <f t="shared" si="20"/>
        <v>25911.261340399258</v>
      </c>
      <c r="H241" s="54">
        <f t="shared" si="21"/>
        <v>25960.924591302661</v>
      </c>
      <c r="J241" s="1">
        <v>239</v>
      </c>
      <c r="K241" s="6">
        <f t="shared" si="22"/>
        <v>26010.683030101685</v>
      </c>
    </row>
    <row r="242" spans="3:11">
      <c r="C242" s="55">
        <v>240</v>
      </c>
      <c r="D242" s="62">
        <f t="shared" si="23"/>
        <v>25960.924591302661</v>
      </c>
      <c r="E242" s="63">
        <f t="shared" si="18"/>
        <v>49.75843879999676</v>
      </c>
      <c r="F242" s="63">
        <f t="shared" si="19"/>
        <v>26010.683030101685</v>
      </c>
      <c r="G242" s="63">
        <f t="shared" si="20"/>
        <v>25960.924591301689</v>
      </c>
      <c r="H242" s="54">
        <f t="shared" si="21"/>
        <v>9.7134034149348736E-10</v>
      </c>
      <c r="J242" s="1">
        <v>240</v>
      </c>
      <c r="K242" s="6">
        <f t="shared" si="22"/>
        <v>26010.683030101685</v>
      </c>
    </row>
    <row r="243" spans="3:11">
      <c r="C243" s="55">
        <v>241</v>
      </c>
      <c r="D243" s="62">
        <f t="shared" si="23"/>
        <v>9.7134034149348736E-10</v>
      </c>
      <c r="E243" s="63">
        <f t="shared" si="18"/>
        <v>1.8617356545291842E-12</v>
      </c>
      <c r="F243" s="63">
        <f t="shared" si="19"/>
        <v>26010.683030101685</v>
      </c>
      <c r="G243" s="63">
        <f t="shared" si="20"/>
        <v>26010.683030101682</v>
      </c>
      <c r="H243" s="54">
        <f t="shared" si="21"/>
        <v>-26010.68303010071</v>
      </c>
      <c r="J243" s="1">
        <v>241</v>
      </c>
      <c r="K243" s="6">
        <f t="shared" si="22"/>
        <v>26010.683030101685</v>
      </c>
    </row>
    <row r="244" spans="3:11" ht="16" thickBot="1">
      <c r="C244" s="51">
        <v>242</v>
      </c>
      <c r="D244" s="25">
        <f t="shared" si="23"/>
        <v>-26010.68303010071</v>
      </c>
      <c r="E244" s="3">
        <f t="shared" si="18"/>
        <v>-49.853809141026368</v>
      </c>
      <c r="F244" s="3">
        <f t="shared" si="19"/>
        <v>26010.683030101685</v>
      </c>
      <c r="G244" s="3">
        <f t="shared" si="20"/>
        <v>26060.536839242712</v>
      </c>
      <c r="H244" s="50">
        <f t="shared" si="21"/>
        <v>-52071.219869343418</v>
      </c>
      <c r="J244" s="1">
        <v>242</v>
      </c>
      <c r="K244" s="6">
        <f t="shared" si="22"/>
        <v>26010.683030101685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2C59-4765-4908-81E9-F7EDA3FAC985}">
  <dimension ref="A1:O244"/>
  <sheetViews>
    <sheetView workbookViewId="0">
      <selection activeCell="F9" sqref="F9"/>
    </sheetView>
  </sheetViews>
  <sheetFormatPr defaultRowHeight="15.5"/>
  <cols>
    <col min="1" max="1" width="22.36328125" style="1" customWidth="1"/>
    <col min="2" max="2" width="14.90625" style="1" customWidth="1"/>
    <col min="3" max="3" width="8.81640625" style="1" bestFit="1" customWidth="1"/>
    <col min="4" max="4" width="10" style="1" bestFit="1" customWidth="1"/>
    <col min="5" max="5" width="8.81640625" style="1" bestFit="1" customWidth="1"/>
    <col min="6" max="6" width="10.453125" style="1" customWidth="1"/>
    <col min="7" max="7" width="11.453125" style="1" customWidth="1"/>
    <col min="8" max="8" width="10" style="1" bestFit="1" customWidth="1"/>
    <col min="9" max="9" width="8.7265625" style="1"/>
    <col min="10" max="10" width="8.81640625" style="1" bestFit="1" customWidth="1"/>
    <col min="11" max="11" width="10.7265625" style="1" bestFit="1" customWidth="1"/>
    <col min="12" max="12" width="8.81640625" style="1" bestFit="1" customWidth="1"/>
    <col min="13" max="13" width="10.81640625" style="1" customWidth="1"/>
    <col min="14" max="16384" width="8.7265625" style="1"/>
  </cols>
  <sheetData>
    <row r="1" spans="1:15" ht="17.5" thickBot="1">
      <c r="A1" s="1" t="s">
        <v>57</v>
      </c>
      <c r="B1" s="12">
        <v>5000000</v>
      </c>
      <c r="J1" s="64" t="s">
        <v>58</v>
      </c>
      <c r="K1" s="21" t="s">
        <v>59</v>
      </c>
      <c r="L1" s="21" t="s">
        <v>8</v>
      </c>
      <c r="M1" s="21" t="s">
        <v>60</v>
      </c>
      <c r="O1" s="1" t="s">
        <v>61</v>
      </c>
    </row>
    <row r="2" spans="1:15" ht="17.5" thickBot="1">
      <c r="A2" s="1" t="s">
        <v>62</v>
      </c>
      <c r="B2" s="11">
        <v>2.3E-2</v>
      </c>
      <c r="C2" s="65" t="s">
        <v>58</v>
      </c>
      <c r="D2" s="9" t="s">
        <v>63</v>
      </c>
      <c r="E2" s="9" t="s">
        <v>64</v>
      </c>
      <c r="F2" s="9" t="s">
        <v>66</v>
      </c>
      <c r="G2" s="9" t="s">
        <v>65</v>
      </c>
      <c r="H2" s="8" t="s">
        <v>67</v>
      </c>
      <c r="J2" s="1">
        <v>0</v>
      </c>
      <c r="K2" s="12">
        <f>-B1</f>
        <v>-5000000</v>
      </c>
      <c r="L2" s="11">
        <f>IRR(K2:K242)*12</f>
        <v>2.3000000000001464E-2</v>
      </c>
      <c r="M2" s="12">
        <f>SUM(K2:K242)</f>
        <v>1154791.6666666663</v>
      </c>
    </row>
    <row r="3" spans="1:15" ht="17">
      <c r="A3" s="1" t="s">
        <v>68</v>
      </c>
      <c r="B3" s="1">
        <v>20</v>
      </c>
      <c r="C3" s="55">
        <v>1</v>
      </c>
      <c r="D3" s="62">
        <f>B1</f>
        <v>5000000</v>
      </c>
      <c r="E3" s="63">
        <f>D3*B$2/12</f>
        <v>9583.3333333333339</v>
      </c>
      <c r="F3" s="63">
        <f>B$4</f>
        <v>20833.333333333332</v>
      </c>
      <c r="G3" s="63">
        <f>E3+F3</f>
        <v>30416.666666666664</v>
      </c>
      <c r="H3" s="54">
        <f t="shared" ref="H3:H66" si="0">D3-F3</f>
        <v>4979166.666666667</v>
      </c>
      <c r="J3" s="1">
        <v>1</v>
      </c>
      <c r="K3" s="6">
        <f t="shared" ref="K3:K66" si="1">G3</f>
        <v>30416.666666666664</v>
      </c>
    </row>
    <row r="4" spans="1:15" ht="34">
      <c r="A4" s="67" t="s">
        <v>70</v>
      </c>
      <c r="B4" s="68">
        <f>B1/(B3*12)</f>
        <v>20833.333333333332</v>
      </c>
      <c r="C4" s="55">
        <v>2</v>
      </c>
      <c r="D4" s="62">
        <f>H3</f>
        <v>4979166.666666667</v>
      </c>
      <c r="E4" s="63">
        <f t="shared" ref="E4:E67" si="2">D4*B$2/12</f>
        <v>9543.4027777777792</v>
      </c>
      <c r="F4" s="63">
        <f t="shared" ref="F4:F67" si="3">B$4</f>
        <v>20833.333333333332</v>
      </c>
      <c r="G4" s="63">
        <f t="shared" ref="G4:G67" si="4">E4+F4</f>
        <v>30376.736111111109</v>
      </c>
      <c r="H4" s="54">
        <f t="shared" si="0"/>
        <v>4958333.333333334</v>
      </c>
      <c r="J4" s="1">
        <v>2</v>
      </c>
      <c r="K4" s="6">
        <f t="shared" si="1"/>
        <v>30376.736111111109</v>
      </c>
    </row>
    <row r="5" spans="1:15">
      <c r="C5" s="55">
        <v>3</v>
      </c>
      <c r="D5" s="62">
        <f t="shared" ref="D5:D68" si="5">H4</f>
        <v>4958333.333333334</v>
      </c>
      <c r="E5" s="63">
        <f t="shared" si="2"/>
        <v>9503.4722222222244</v>
      </c>
      <c r="F5" s="63">
        <f t="shared" si="3"/>
        <v>20833.333333333332</v>
      </c>
      <c r="G5" s="63">
        <f t="shared" si="4"/>
        <v>30336.805555555555</v>
      </c>
      <c r="H5" s="54">
        <f t="shared" si="0"/>
        <v>4937500.0000000009</v>
      </c>
      <c r="J5" s="1">
        <v>3</v>
      </c>
      <c r="K5" s="6">
        <f t="shared" si="1"/>
        <v>30336.805555555555</v>
      </c>
    </row>
    <row r="6" spans="1:15">
      <c r="C6" s="55">
        <v>4</v>
      </c>
      <c r="D6" s="62">
        <f t="shared" si="5"/>
        <v>4937500.0000000009</v>
      </c>
      <c r="E6" s="63">
        <f t="shared" si="2"/>
        <v>9463.5416666666679</v>
      </c>
      <c r="F6" s="63">
        <f t="shared" si="3"/>
        <v>20833.333333333332</v>
      </c>
      <c r="G6" s="63">
        <f t="shared" si="4"/>
        <v>30296.875</v>
      </c>
      <c r="H6" s="54">
        <f t="shared" si="0"/>
        <v>4916666.6666666679</v>
      </c>
      <c r="J6" s="1">
        <v>4</v>
      </c>
      <c r="K6" s="6">
        <f t="shared" si="1"/>
        <v>30296.875</v>
      </c>
    </row>
    <row r="7" spans="1:15">
      <c r="C7" s="55">
        <v>5</v>
      </c>
      <c r="D7" s="62">
        <f t="shared" si="5"/>
        <v>4916666.6666666679</v>
      </c>
      <c r="E7" s="63">
        <f t="shared" si="2"/>
        <v>9423.6111111111131</v>
      </c>
      <c r="F7" s="63">
        <f t="shared" si="3"/>
        <v>20833.333333333332</v>
      </c>
      <c r="G7" s="63">
        <f t="shared" si="4"/>
        <v>30256.944444444445</v>
      </c>
      <c r="H7" s="54">
        <f t="shared" si="0"/>
        <v>4895833.3333333349</v>
      </c>
      <c r="J7" s="1">
        <v>5</v>
      </c>
      <c r="K7" s="6">
        <f t="shared" si="1"/>
        <v>30256.944444444445</v>
      </c>
    </row>
    <row r="8" spans="1:15">
      <c r="C8" s="55">
        <v>6</v>
      </c>
      <c r="D8" s="62">
        <f t="shared" si="5"/>
        <v>4895833.3333333349</v>
      </c>
      <c r="E8" s="63">
        <f t="shared" si="2"/>
        <v>9383.6805555555584</v>
      </c>
      <c r="F8" s="63">
        <f t="shared" si="3"/>
        <v>20833.333333333332</v>
      </c>
      <c r="G8" s="63">
        <f t="shared" si="4"/>
        <v>30217.013888888891</v>
      </c>
      <c r="H8" s="54">
        <f t="shared" si="0"/>
        <v>4875000.0000000019</v>
      </c>
      <c r="J8" s="1">
        <v>6</v>
      </c>
      <c r="K8" s="6">
        <f t="shared" si="1"/>
        <v>30217.013888888891</v>
      </c>
    </row>
    <row r="9" spans="1:15">
      <c r="C9" s="55">
        <v>7</v>
      </c>
      <c r="D9" s="62">
        <f t="shared" si="5"/>
        <v>4875000.0000000019</v>
      </c>
      <c r="E9" s="63">
        <f t="shared" si="2"/>
        <v>9343.7500000000036</v>
      </c>
      <c r="F9" s="63">
        <f t="shared" si="3"/>
        <v>20833.333333333332</v>
      </c>
      <c r="G9" s="63">
        <f t="shared" si="4"/>
        <v>30177.083333333336</v>
      </c>
      <c r="H9" s="54">
        <f t="shared" si="0"/>
        <v>4854166.6666666688</v>
      </c>
      <c r="J9" s="1">
        <v>7</v>
      </c>
      <c r="K9" s="6">
        <f t="shared" si="1"/>
        <v>30177.083333333336</v>
      </c>
    </row>
    <row r="10" spans="1:15">
      <c r="C10" s="55">
        <v>8</v>
      </c>
      <c r="D10" s="62">
        <f t="shared" si="5"/>
        <v>4854166.6666666688</v>
      </c>
      <c r="E10" s="63">
        <f t="shared" si="2"/>
        <v>9303.8194444444489</v>
      </c>
      <c r="F10" s="63">
        <f t="shared" si="3"/>
        <v>20833.333333333332</v>
      </c>
      <c r="G10" s="63">
        <f t="shared" si="4"/>
        <v>30137.152777777781</v>
      </c>
      <c r="H10" s="54">
        <f t="shared" si="0"/>
        <v>4833333.3333333358</v>
      </c>
      <c r="J10" s="1">
        <v>8</v>
      </c>
      <c r="K10" s="6">
        <f t="shared" si="1"/>
        <v>30137.152777777781</v>
      </c>
    </row>
    <row r="11" spans="1:15">
      <c r="C11" s="55">
        <v>9</v>
      </c>
      <c r="D11" s="62">
        <f t="shared" si="5"/>
        <v>4833333.3333333358</v>
      </c>
      <c r="E11" s="63">
        <f t="shared" si="2"/>
        <v>9263.8888888888923</v>
      </c>
      <c r="F11" s="63">
        <f t="shared" si="3"/>
        <v>20833.333333333332</v>
      </c>
      <c r="G11" s="63">
        <f t="shared" si="4"/>
        <v>30097.222222222226</v>
      </c>
      <c r="H11" s="54">
        <f t="shared" si="0"/>
        <v>4812500.0000000028</v>
      </c>
      <c r="J11" s="1">
        <v>9</v>
      </c>
      <c r="K11" s="6">
        <f t="shared" si="1"/>
        <v>30097.222222222226</v>
      </c>
    </row>
    <row r="12" spans="1:15">
      <c r="C12" s="55">
        <v>10</v>
      </c>
      <c r="D12" s="62">
        <f t="shared" si="5"/>
        <v>4812500.0000000028</v>
      </c>
      <c r="E12" s="63">
        <f t="shared" si="2"/>
        <v>9223.9583333333376</v>
      </c>
      <c r="F12" s="63">
        <f t="shared" si="3"/>
        <v>20833.333333333332</v>
      </c>
      <c r="G12" s="63">
        <f t="shared" si="4"/>
        <v>30057.291666666672</v>
      </c>
      <c r="H12" s="54">
        <f t="shared" si="0"/>
        <v>4791666.6666666698</v>
      </c>
      <c r="J12" s="1">
        <v>10</v>
      </c>
      <c r="K12" s="6">
        <f t="shared" si="1"/>
        <v>30057.291666666672</v>
      </c>
    </row>
    <row r="13" spans="1:15">
      <c r="C13" s="55">
        <v>11</v>
      </c>
      <c r="D13" s="62">
        <f t="shared" si="5"/>
        <v>4791666.6666666698</v>
      </c>
      <c r="E13" s="63">
        <f t="shared" si="2"/>
        <v>9184.0277777777828</v>
      </c>
      <c r="F13" s="63">
        <f t="shared" si="3"/>
        <v>20833.333333333332</v>
      </c>
      <c r="G13" s="63">
        <f t="shared" si="4"/>
        <v>30017.361111111117</v>
      </c>
      <c r="H13" s="54">
        <f t="shared" si="0"/>
        <v>4770833.3333333367</v>
      </c>
      <c r="J13" s="1">
        <v>11</v>
      </c>
      <c r="K13" s="6">
        <f t="shared" si="1"/>
        <v>30017.361111111117</v>
      </c>
    </row>
    <row r="14" spans="1:15">
      <c r="C14" s="55">
        <v>12</v>
      </c>
      <c r="D14" s="62">
        <f t="shared" si="5"/>
        <v>4770833.3333333367</v>
      </c>
      <c r="E14" s="63">
        <f t="shared" si="2"/>
        <v>9144.0972222222281</v>
      </c>
      <c r="F14" s="63">
        <f t="shared" si="3"/>
        <v>20833.333333333332</v>
      </c>
      <c r="G14" s="63">
        <f t="shared" si="4"/>
        <v>29977.430555555562</v>
      </c>
      <c r="H14" s="54">
        <f t="shared" si="0"/>
        <v>4750000.0000000037</v>
      </c>
      <c r="J14" s="1">
        <v>12</v>
      </c>
      <c r="K14" s="6">
        <f t="shared" si="1"/>
        <v>29977.430555555562</v>
      </c>
    </row>
    <row r="15" spans="1:15">
      <c r="C15" s="55">
        <v>13</v>
      </c>
      <c r="D15" s="62">
        <f t="shared" si="5"/>
        <v>4750000.0000000037</v>
      </c>
      <c r="E15" s="63">
        <f t="shared" si="2"/>
        <v>9104.1666666666733</v>
      </c>
      <c r="F15" s="63">
        <f t="shared" si="3"/>
        <v>20833.333333333332</v>
      </c>
      <c r="G15" s="63">
        <f t="shared" si="4"/>
        <v>29937.500000000007</v>
      </c>
      <c r="H15" s="54">
        <f t="shared" si="0"/>
        <v>4729166.6666666707</v>
      </c>
      <c r="J15" s="1">
        <v>13</v>
      </c>
      <c r="K15" s="6">
        <f t="shared" si="1"/>
        <v>29937.500000000007</v>
      </c>
    </row>
    <row r="16" spans="1:15">
      <c r="C16" s="55">
        <v>14</v>
      </c>
      <c r="D16" s="62">
        <f t="shared" si="5"/>
        <v>4729166.6666666707</v>
      </c>
      <c r="E16" s="63">
        <f t="shared" si="2"/>
        <v>9064.2361111111186</v>
      </c>
      <c r="F16" s="63">
        <f t="shared" si="3"/>
        <v>20833.333333333332</v>
      </c>
      <c r="G16" s="63">
        <f t="shared" si="4"/>
        <v>29897.569444444453</v>
      </c>
      <c r="H16" s="54">
        <f t="shared" si="0"/>
        <v>4708333.3333333377</v>
      </c>
      <c r="J16" s="1">
        <v>14</v>
      </c>
      <c r="K16" s="6">
        <f t="shared" si="1"/>
        <v>29897.569444444453</v>
      </c>
    </row>
    <row r="17" spans="3:11">
      <c r="C17" s="55">
        <v>15</v>
      </c>
      <c r="D17" s="62">
        <f t="shared" si="5"/>
        <v>4708333.3333333377</v>
      </c>
      <c r="E17" s="63">
        <f t="shared" si="2"/>
        <v>9024.3055555555638</v>
      </c>
      <c r="F17" s="63">
        <f t="shared" si="3"/>
        <v>20833.333333333332</v>
      </c>
      <c r="G17" s="63">
        <f t="shared" si="4"/>
        <v>29857.638888888898</v>
      </c>
      <c r="H17" s="54">
        <f t="shared" si="0"/>
        <v>4687500.0000000047</v>
      </c>
      <c r="J17" s="1">
        <v>15</v>
      </c>
      <c r="K17" s="6">
        <f t="shared" si="1"/>
        <v>29857.638888888898</v>
      </c>
    </row>
    <row r="18" spans="3:11">
      <c r="C18" s="55">
        <v>16</v>
      </c>
      <c r="D18" s="62">
        <f t="shared" si="5"/>
        <v>4687500.0000000047</v>
      </c>
      <c r="E18" s="63">
        <f t="shared" si="2"/>
        <v>8984.3750000000091</v>
      </c>
      <c r="F18" s="63">
        <f t="shared" si="3"/>
        <v>20833.333333333332</v>
      </c>
      <c r="G18" s="63">
        <f t="shared" si="4"/>
        <v>29817.708333333343</v>
      </c>
      <c r="H18" s="54">
        <f t="shared" si="0"/>
        <v>4666666.6666666716</v>
      </c>
      <c r="J18" s="1">
        <v>16</v>
      </c>
      <c r="K18" s="6">
        <f t="shared" si="1"/>
        <v>29817.708333333343</v>
      </c>
    </row>
    <row r="19" spans="3:11">
      <c r="C19" s="55">
        <v>17</v>
      </c>
      <c r="D19" s="62">
        <f t="shared" si="5"/>
        <v>4666666.6666666716</v>
      </c>
      <c r="E19" s="63">
        <f t="shared" si="2"/>
        <v>8944.4444444444543</v>
      </c>
      <c r="F19" s="63">
        <f t="shared" si="3"/>
        <v>20833.333333333332</v>
      </c>
      <c r="G19" s="63">
        <f t="shared" si="4"/>
        <v>29777.777777777788</v>
      </c>
      <c r="H19" s="54">
        <f t="shared" si="0"/>
        <v>4645833.3333333386</v>
      </c>
      <c r="J19" s="1">
        <v>17</v>
      </c>
      <c r="K19" s="6">
        <f t="shared" si="1"/>
        <v>29777.777777777788</v>
      </c>
    </row>
    <row r="20" spans="3:11">
      <c r="C20" s="55">
        <v>18</v>
      </c>
      <c r="D20" s="62">
        <f t="shared" si="5"/>
        <v>4645833.3333333386</v>
      </c>
      <c r="E20" s="63">
        <f t="shared" si="2"/>
        <v>8904.5138888888996</v>
      </c>
      <c r="F20" s="63">
        <f t="shared" si="3"/>
        <v>20833.333333333332</v>
      </c>
      <c r="G20" s="63">
        <f t="shared" si="4"/>
        <v>29737.847222222234</v>
      </c>
      <c r="H20" s="54">
        <f t="shared" si="0"/>
        <v>4625000.0000000056</v>
      </c>
      <c r="J20" s="1">
        <v>18</v>
      </c>
      <c r="K20" s="6">
        <f t="shared" si="1"/>
        <v>29737.847222222234</v>
      </c>
    </row>
    <row r="21" spans="3:11">
      <c r="C21" s="55">
        <v>19</v>
      </c>
      <c r="D21" s="62">
        <f t="shared" si="5"/>
        <v>4625000.0000000056</v>
      </c>
      <c r="E21" s="63">
        <f t="shared" si="2"/>
        <v>8864.5833333333449</v>
      </c>
      <c r="F21" s="63">
        <f t="shared" si="3"/>
        <v>20833.333333333332</v>
      </c>
      <c r="G21" s="63">
        <f t="shared" si="4"/>
        <v>29697.916666666679</v>
      </c>
      <c r="H21" s="54">
        <f t="shared" si="0"/>
        <v>4604166.6666666726</v>
      </c>
      <c r="J21" s="1">
        <v>19</v>
      </c>
      <c r="K21" s="6">
        <f t="shared" si="1"/>
        <v>29697.916666666679</v>
      </c>
    </row>
    <row r="22" spans="3:11">
      <c r="C22" s="55">
        <v>20</v>
      </c>
      <c r="D22" s="62">
        <f t="shared" si="5"/>
        <v>4604166.6666666726</v>
      </c>
      <c r="E22" s="63">
        <f t="shared" si="2"/>
        <v>8824.6527777777901</v>
      </c>
      <c r="F22" s="63">
        <f t="shared" si="3"/>
        <v>20833.333333333332</v>
      </c>
      <c r="G22" s="63">
        <f t="shared" si="4"/>
        <v>29657.986111111124</v>
      </c>
      <c r="H22" s="54">
        <f t="shared" si="0"/>
        <v>4583333.3333333395</v>
      </c>
      <c r="J22" s="1">
        <v>20</v>
      </c>
      <c r="K22" s="6">
        <f t="shared" si="1"/>
        <v>29657.986111111124</v>
      </c>
    </row>
    <row r="23" spans="3:11">
      <c r="C23" s="55">
        <v>21</v>
      </c>
      <c r="D23" s="62">
        <f t="shared" si="5"/>
        <v>4583333.3333333395</v>
      </c>
      <c r="E23" s="63">
        <f t="shared" si="2"/>
        <v>8784.7222222222335</v>
      </c>
      <c r="F23" s="63">
        <f t="shared" si="3"/>
        <v>20833.333333333332</v>
      </c>
      <c r="G23" s="63">
        <f t="shared" si="4"/>
        <v>29618.055555555566</v>
      </c>
      <c r="H23" s="54">
        <f t="shared" si="0"/>
        <v>4562500.0000000065</v>
      </c>
      <c r="J23" s="1">
        <v>21</v>
      </c>
      <c r="K23" s="6">
        <f t="shared" si="1"/>
        <v>29618.055555555566</v>
      </c>
    </row>
    <row r="24" spans="3:11">
      <c r="C24" s="55">
        <v>22</v>
      </c>
      <c r="D24" s="62">
        <f t="shared" si="5"/>
        <v>4562500.0000000065</v>
      </c>
      <c r="E24" s="63">
        <f t="shared" si="2"/>
        <v>8744.7916666666788</v>
      </c>
      <c r="F24" s="63">
        <f t="shared" si="3"/>
        <v>20833.333333333332</v>
      </c>
      <c r="G24" s="63">
        <f t="shared" si="4"/>
        <v>29578.125000000011</v>
      </c>
      <c r="H24" s="54">
        <f t="shared" si="0"/>
        <v>4541666.6666666735</v>
      </c>
      <c r="J24" s="1">
        <v>22</v>
      </c>
      <c r="K24" s="6">
        <f t="shared" si="1"/>
        <v>29578.125000000011</v>
      </c>
    </row>
    <row r="25" spans="3:11">
      <c r="C25" s="55">
        <v>23</v>
      </c>
      <c r="D25" s="62">
        <f t="shared" si="5"/>
        <v>4541666.6666666735</v>
      </c>
      <c r="E25" s="63">
        <f t="shared" si="2"/>
        <v>8704.861111111124</v>
      </c>
      <c r="F25" s="63">
        <f t="shared" si="3"/>
        <v>20833.333333333332</v>
      </c>
      <c r="G25" s="63">
        <f t="shared" si="4"/>
        <v>29538.194444444456</v>
      </c>
      <c r="H25" s="54">
        <f t="shared" si="0"/>
        <v>4520833.3333333405</v>
      </c>
      <c r="J25" s="1">
        <v>23</v>
      </c>
      <c r="K25" s="6">
        <f t="shared" si="1"/>
        <v>29538.194444444456</v>
      </c>
    </row>
    <row r="26" spans="3:11">
      <c r="C26" s="55">
        <v>24</v>
      </c>
      <c r="D26" s="62">
        <f t="shared" si="5"/>
        <v>4520833.3333333405</v>
      </c>
      <c r="E26" s="63">
        <f t="shared" si="2"/>
        <v>8664.9305555555693</v>
      </c>
      <c r="F26" s="63">
        <f t="shared" si="3"/>
        <v>20833.333333333332</v>
      </c>
      <c r="G26" s="63">
        <f t="shared" si="4"/>
        <v>29498.263888888901</v>
      </c>
      <c r="H26" s="54">
        <f t="shared" si="0"/>
        <v>4500000.0000000075</v>
      </c>
      <c r="J26" s="1">
        <v>24</v>
      </c>
      <c r="K26" s="6">
        <f t="shared" si="1"/>
        <v>29498.263888888901</v>
      </c>
    </row>
    <row r="27" spans="3:11">
      <c r="C27" s="55">
        <v>25</v>
      </c>
      <c r="D27" s="62">
        <f t="shared" si="5"/>
        <v>4500000.0000000075</v>
      </c>
      <c r="E27" s="63">
        <f t="shared" si="2"/>
        <v>8625.0000000000146</v>
      </c>
      <c r="F27" s="63">
        <f t="shared" si="3"/>
        <v>20833.333333333332</v>
      </c>
      <c r="G27" s="63">
        <f t="shared" si="4"/>
        <v>29458.333333333347</v>
      </c>
      <c r="H27" s="54">
        <f t="shared" si="0"/>
        <v>4479166.6666666744</v>
      </c>
      <c r="J27" s="1">
        <v>25</v>
      </c>
      <c r="K27" s="6">
        <f t="shared" si="1"/>
        <v>29458.333333333347</v>
      </c>
    </row>
    <row r="28" spans="3:11">
      <c r="C28" s="55">
        <v>26</v>
      </c>
      <c r="D28" s="62">
        <f t="shared" si="5"/>
        <v>4479166.6666666744</v>
      </c>
      <c r="E28" s="63">
        <f t="shared" si="2"/>
        <v>8585.069444444458</v>
      </c>
      <c r="F28" s="63">
        <f t="shared" si="3"/>
        <v>20833.333333333332</v>
      </c>
      <c r="G28" s="63">
        <f t="shared" si="4"/>
        <v>29418.402777777788</v>
      </c>
      <c r="H28" s="54">
        <f t="shared" si="0"/>
        <v>4458333.3333333414</v>
      </c>
      <c r="J28" s="1">
        <v>26</v>
      </c>
      <c r="K28" s="6">
        <f t="shared" si="1"/>
        <v>29418.402777777788</v>
      </c>
    </row>
    <row r="29" spans="3:11">
      <c r="C29" s="55">
        <v>27</v>
      </c>
      <c r="D29" s="62">
        <f t="shared" si="5"/>
        <v>4458333.3333333414</v>
      </c>
      <c r="E29" s="63">
        <f t="shared" si="2"/>
        <v>8545.1388888889032</v>
      </c>
      <c r="F29" s="63">
        <f t="shared" si="3"/>
        <v>20833.333333333332</v>
      </c>
      <c r="G29" s="63">
        <f t="shared" si="4"/>
        <v>29378.472222222234</v>
      </c>
      <c r="H29" s="54">
        <f t="shared" si="0"/>
        <v>4437500.0000000084</v>
      </c>
      <c r="J29" s="1">
        <v>27</v>
      </c>
      <c r="K29" s="6">
        <f t="shared" si="1"/>
        <v>29378.472222222234</v>
      </c>
    </row>
    <row r="30" spans="3:11">
      <c r="C30" s="55">
        <v>28</v>
      </c>
      <c r="D30" s="62">
        <f t="shared" si="5"/>
        <v>4437500.0000000084</v>
      </c>
      <c r="E30" s="63">
        <f t="shared" si="2"/>
        <v>8505.2083333333485</v>
      </c>
      <c r="F30" s="63">
        <f t="shared" si="3"/>
        <v>20833.333333333332</v>
      </c>
      <c r="G30" s="63">
        <f t="shared" si="4"/>
        <v>29338.541666666679</v>
      </c>
      <c r="H30" s="54">
        <f t="shared" si="0"/>
        <v>4416666.6666666754</v>
      </c>
      <c r="J30" s="1">
        <v>28</v>
      </c>
      <c r="K30" s="6">
        <f t="shared" si="1"/>
        <v>29338.541666666679</v>
      </c>
    </row>
    <row r="31" spans="3:11">
      <c r="C31" s="55">
        <v>29</v>
      </c>
      <c r="D31" s="62">
        <f t="shared" si="5"/>
        <v>4416666.6666666754</v>
      </c>
      <c r="E31" s="63">
        <f t="shared" si="2"/>
        <v>8465.2777777777937</v>
      </c>
      <c r="F31" s="63">
        <f t="shared" si="3"/>
        <v>20833.333333333332</v>
      </c>
      <c r="G31" s="63">
        <f t="shared" si="4"/>
        <v>29298.611111111124</v>
      </c>
      <c r="H31" s="54">
        <f t="shared" si="0"/>
        <v>4395833.3333333423</v>
      </c>
      <c r="J31" s="1">
        <v>29</v>
      </c>
      <c r="K31" s="6">
        <f t="shared" si="1"/>
        <v>29298.611111111124</v>
      </c>
    </row>
    <row r="32" spans="3:11">
      <c r="C32" s="55">
        <v>30</v>
      </c>
      <c r="D32" s="62">
        <f t="shared" si="5"/>
        <v>4395833.3333333423</v>
      </c>
      <c r="E32" s="63">
        <f t="shared" si="2"/>
        <v>8425.347222222239</v>
      </c>
      <c r="F32" s="63">
        <f t="shared" si="3"/>
        <v>20833.333333333332</v>
      </c>
      <c r="G32" s="63">
        <f t="shared" si="4"/>
        <v>29258.680555555569</v>
      </c>
      <c r="H32" s="54">
        <f t="shared" si="0"/>
        <v>4375000.0000000093</v>
      </c>
      <c r="J32" s="1">
        <v>30</v>
      </c>
      <c r="K32" s="6">
        <f t="shared" si="1"/>
        <v>29258.680555555569</v>
      </c>
    </row>
    <row r="33" spans="3:11">
      <c r="C33" s="55">
        <v>31</v>
      </c>
      <c r="D33" s="62">
        <f t="shared" si="5"/>
        <v>4375000.0000000093</v>
      </c>
      <c r="E33" s="63">
        <f t="shared" si="2"/>
        <v>8385.4166666666843</v>
      </c>
      <c r="F33" s="63">
        <f t="shared" si="3"/>
        <v>20833.333333333332</v>
      </c>
      <c r="G33" s="63">
        <f t="shared" si="4"/>
        <v>29218.750000000015</v>
      </c>
      <c r="H33" s="54">
        <f t="shared" si="0"/>
        <v>4354166.6666666763</v>
      </c>
      <c r="J33" s="1">
        <v>31</v>
      </c>
      <c r="K33" s="6">
        <f t="shared" si="1"/>
        <v>29218.750000000015</v>
      </c>
    </row>
    <row r="34" spans="3:11">
      <c r="C34" s="55">
        <v>32</v>
      </c>
      <c r="D34" s="62">
        <f t="shared" si="5"/>
        <v>4354166.6666666763</v>
      </c>
      <c r="E34" s="63">
        <f t="shared" si="2"/>
        <v>8345.4861111111295</v>
      </c>
      <c r="F34" s="63">
        <f t="shared" si="3"/>
        <v>20833.333333333332</v>
      </c>
      <c r="G34" s="63">
        <f t="shared" si="4"/>
        <v>29178.81944444446</v>
      </c>
      <c r="H34" s="54">
        <f t="shared" si="0"/>
        <v>4333333.3333333433</v>
      </c>
      <c r="J34" s="1">
        <v>32</v>
      </c>
      <c r="K34" s="6">
        <f t="shared" si="1"/>
        <v>29178.81944444446</v>
      </c>
    </row>
    <row r="35" spans="3:11">
      <c r="C35" s="55">
        <v>33</v>
      </c>
      <c r="D35" s="62">
        <f t="shared" si="5"/>
        <v>4333333.3333333433</v>
      </c>
      <c r="E35" s="63">
        <f t="shared" si="2"/>
        <v>8305.5555555555748</v>
      </c>
      <c r="F35" s="63">
        <f t="shared" si="3"/>
        <v>20833.333333333332</v>
      </c>
      <c r="G35" s="63">
        <f t="shared" si="4"/>
        <v>29138.888888888905</v>
      </c>
      <c r="H35" s="54">
        <f t="shared" si="0"/>
        <v>4312500.0000000102</v>
      </c>
      <c r="J35" s="1">
        <v>33</v>
      </c>
      <c r="K35" s="6">
        <f t="shared" si="1"/>
        <v>29138.888888888905</v>
      </c>
    </row>
    <row r="36" spans="3:11">
      <c r="C36" s="55">
        <v>34</v>
      </c>
      <c r="D36" s="62">
        <f t="shared" si="5"/>
        <v>4312500.0000000102</v>
      </c>
      <c r="E36" s="63">
        <f t="shared" si="2"/>
        <v>8265.62500000002</v>
      </c>
      <c r="F36" s="63">
        <f t="shared" si="3"/>
        <v>20833.333333333332</v>
      </c>
      <c r="G36" s="63">
        <f t="shared" si="4"/>
        <v>29098.95833333335</v>
      </c>
      <c r="H36" s="54">
        <f t="shared" si="0"/>
        <v>4291666.6666666772</v>
      </c>
      <c r="J36" s="1">
        <v>34</v>
      </c>
      <c r="K36" s="6">
        <f t="shared" si="1"/>
        <v>29098.95833333335</v>
      </c>
    </row>
    <row r="37" spans="3:11">
      <c r="C37" s="55">
        <v>35</v>
      </c>
      <c r="D37" s="62">
        <f t="shared" si="5"/>
        <v>4291666.6666666772</v>
      </c>
      <c r="E37" s="63">
        <f t="shared" si="2"/>
        <v>8225.6944444444653</v>
      </c>
      <c r="F37" s="63">
        <f t="shared" si="3"/>
        <v>20833.333333333332</v>
      </c>
      <c r="G37" s="63">
        <f t="shared" si="4"/>
        <v>29059.027777777796</v>
      </c>
      <c r="H37" s="54">
        <f t="shared" si="0"/>
        <v>4270833.3333333442</v>
      </c>
      <c r="J37" s="1">
        <v>35</v>
      </c>
      <c r="K37" s="6">
        <f t="shared" si="1"/>
        <v>29059.027777777796</v>
      </c>
    </row>
    <row r="38" spans="3:11">
      <c r="C38" s="55">
        <v>36</v>
      </c>
      <c r="D38" s="62">
        <f t="shared" si="5"/>
        <v>4270833.3333333442</v>
      </c>
      <c r="E38" s="63">
        <f t="shared" si="2"/>
        <v>8185.7638888889096</v>
      </c>
      <c r="F38" s="63">
        <f t="shared" si="3"/>
        <v>20833.333333333332</v>
      </c>
      <c r="G38" s="63">
        <f t="shared" si="4"/>
        <v>29019.097222222241</v>
      </c>
      <c r="H38" s="54">
        <f t="shared" si="0"/>
        <v>4250000.0000000112</v>
      </c>
      <c r="J38" s="1">
        <v>36</v>
      </c>
      <c r="K38" s="6">
        <f t="shared" si="1"/>
        <v>29019.097222222241</v>
      </c>
    </row>
    <row r="39" spans="3:11">
      <c r="C39" s="55">
        <v>37</v>
      </c>
      <c r="D39" s="62">
        <f t="shared" si="5"/>
        <v>4250000.0000000112</v>
      </c>
      <c r="E39" s="63">
        <f t="shared" si="2"/>
        <v>8145.8333333333549</v>
      </c>
      <c r="F39" s="63">
        <f t="shared" si="3"/>
        <v>20833.333333333332</v>
      </c>
      <c r="G39" s="63">
        <f t="shared" si="4"/>
        <v>28979.166666666686</v>
      </c>
      <c r="H39" s="54">
        <f t="shared" si="0"/>
        <v>4229166.6666666782</v>
      </c>
      <c r="J39" s="1">
        <v>37</v>
      </c>
      <c r="K39" s="6">
        <f t="shared" si="1"/>
        <v>28979.166666666686</v>
      </c>
    </row>
    <row r="40" spans="3:11">
      <c r="C40" s="55">
        <v>38</v>
      </c>
      <c r="D40" s="62">
        <f t="shared" si="5"/>
        <v>4229166.6666666782</v>
      </c>
      <c r="E40" s="63">
        <f t="shared" si="2"/>
        <v>8105.9027777777992</v>
      </c>
      <c r="F40" s="63">
        <f t="shared" si="3"/>
        <v>20833.333333333332</v>
      </c>
      <c r="G40" s="63">
        <f t="shared" si="4"/>
        <v>28939.236111111131</v>
      </c>
      <c r="H40" s="54">
        <f t="shared" si="0"/>
        <v>4208333.3333333451</v>
      </c>
      <c r="J40" s="1">
        <v>38</v>
      </c>
      <c r="K40" s="6">
        <f t="shared" si="1"/>
        <v>28939.236111111131</v>
      </c>
    </row>
    <row r="41" spans="3:11">
      <c r="C41" s="55">
        <v>39</v>
      </c>
      <c r="D41" s="62">
        <f t="shared" si="5"/>
        <v>4208333.3333333451</v>
      </c>
      <c r="E41" s="63">
        <f t="shared" si="2"/>
        <v>8065.9722222222445</v>
      </c>
      <c r="F41" s="63">
        <f t="shared" si="3"/>
        <v>20833.333333333332</v>
      </c>
      <c r="G41" s="63">
        <f t="shared" si="4"/>
        <v>28899.305555555577</v>
      </c>
      <c r="H41" s="54">
        <f t="shared" si="0"/>
        <v>4187500.0000000116</v>
      </c>
      <c r="J41" s="1">
        <v>39</v>
      </c>
      <c r="K41" s="6">
        <f t="shared" si="1"/>
        <v>28899.305555555577</v>
      </c>
    </row>
    <row r="42" spans="3:11">
      <c r="C42" s="55">
        <v>40</v>
      </c>
      <c r="D42" s="62">
        <f t="shared" si="5"/>
        <v>4187500.0000000116</v>
      </c>
      <c r="E42" s="63">
        <f t="shared" si="2"/>
        <v>8026.0416666666888</v>
      </c>
      <c r="F42" s="63">
        <f t="shared" si="3"/>
        <v>20833.333333333332</v>
      </c>
      <c r="G42" s="63">
        <f t="shared" si="4"/>
        <v>28859.375000000022</v>
      </c>
      <c r="H42" s="54">
        <f t="shared" si="0"/>
        <v>4166666.6666666782</v>
      </c>
      <c r="J42" s="1">
        <v>40</v>
      </c>
      <c r="K42" s="6">
        <f t="shared" si="1"/>
        <v>28859.375000000022</v>
      </c>
    </row>
    <row r="43" spans="3:11">
      <c r="C43" s="55">
        <v>41</v>
      </c>
      <c r="D43" s="62">
        <f t="shared" si="5"/>
        <v>4166666.6666666782</v>
      </c>
      <c r="E43" s="63">
        <f t="shared" si="2"/>
        <v>7986.1111111111322</v>
      </c>
      <c r="F43" s="63">
        <f t="shared" si="3"/>
        <v>20833.333333333332</v>
      </c>
      <c r="G43" s="63">
        <f t="shared" si="4"/>
        <v>28819.444444444463</v>
      </c>
      <c r="H43" s="54">
        <f t="shared" si="0"/>
        <v>4145833.3333333447</v>
      </c>
      <c r="J43" s="1">
        <v>41</v>
      </c>
      <c r="K43" s="6">
        <f t="shared" si="1"/>
        <v>28819.444444444463</v>
      </c>
    </row>
    <row r="44" spans="3:11">
      <c r="C44" s="55">
        <v>42</v>
      </c>
      <c r="D44" s="62">
        <f t="shared" si="5"/>
        <v>4145833.3333333447</v>
      </c>
      <c r="E44" s="63">
        <f t="shared" si="2"/>
        <v>7946.1805555555766</v>
      </c>
      <c r="F44" s="63">
        <f t="shared" si="3"/>
        <v>20833.333333333332</v>
      </c>
      <c r="G44" s="63">
        <f t="shared" si="4"/>
        <v>28779.513888888909</v>
      </c>
      <c r="H44" s="54">
        <f t="shared" si="0"/>
        <v>4125000.0000000112</v>
      </c>
      <c r="J44" s="1">
        <v>42</v>
      </c>
      <c r="K44" s="6">
        <f t="shared" si="1"/>
        <v>28779.513888888909</v>
      </c>
    </row>
    <row r="45" spans="3:11">
      <c r="C45" s="55">
        <v>43</v>
      </c>
      <c r="D45" s="62">
        <f t="shared" si="5"/>
        <v>4125000.0000000112</v>
      </c>
      <c r="E45" s="63">
        <f t="shared" si="2"/>
        <v>7906.2500000000218</v>
      </c>
      <c r="F45" s="63">
        <f t="shared" si="3"/>
        <v>20833.333333333332</v>
      </c>
      <c r="G45" s="63">
        <f t="shared" si="4"/>
        <v>28739.583333333354</v>
      </c>
      <c r="H45" s="54">
        <f t="shared" si="0"/>
        <v>4104166.6666666777</v>
      </c>
      <c r="J45" s="1">
        <v>43</v>
      </c>
      <c r="K45" s="6">
        <f t="shared" si="1"/>
        <v>28739.583333333354</v>
      </c>
    </row>
    <row r="46" spans="3:11">
      <c r="C46" s="55">
        <v>44</v>
      </c>
      <c r="D46" s="62">
        <f t="shared" si="5"/>
        <v>4104166.6666666777</v>
      </c>
      <c r="E46" s="63">
        <f t="shared" si="2"/>
        <v>7866.3194444444662</v>
      </c>
      <c r="F46" s="63">
        <f t="shared" si="3"/>
        <v>20833.333333333332</v>
      </c>
      <c r="G46" s="63">
        <f t="shared" si="4"/>
        <v>28699.652777777799</v>
      </c>
      <c r="H46" s="54">
        <f t="shared" si="0"/>
        <v>4083333.3333333442</v>
      </c>
      <c r="J46" s="1">
        <v>44</v>
      </c>
      <c r="K46" s="6">
        <f t="shared" si="1"/>
        <v>28699.652777777799</v>
      </c>
    </row>
    <row r="47" spans="3:11">
      <c r="C47" s="55">
        <v>45</v>
      </c>
      <c r="D47" s="62">
        <f t="shared" si="5"/>
        <v>4083333.3333333442</v>
      </c>
      <c r="E47" s="63">
        <f t="shared" si="2"/>
        <v>7826.3888888889096</v>
      </c>
      <c r="F47" s="63">
        <f t="shared" si="3"/>
        <v>20833.333333333332</v>
      </c>
      <c r="G47" s="63">
        <f t="shared" si="4"/>
        <v>28659.722222222241</v>
      </c>
      <c r="H47" s="54">
        <f t="shared" si="0"/>
        <v>4062500.0000000107</v>
      </c>
      <c r="J47" s="1">
        <v>45</v>
      </c>
      <c r="K47" s="6">
        <f t="shared" si="1"/>
        <v>28659.722222222241</v>
      </c>
    </row>
    <row r="48" spans="3:11">
      <c r="C48" s="55">
        <v>46</v>
      </c>
      <c r="D48" s="62">
        <f t="shared" si="5"/>
        <v>4062500.0000000107</v>
      </c>
      <c r="E48" s="63">
        <f t="shared" si="2"/>
        <v>7786.4583333333539</v>
      </c>
      <c r="F48" s="63">
        <f t="shared" si="3"/>
        <v>20833.333333333332</v>
      </c>
      <c r="G48" s="63">
        <f t="shared" si="4"/>
        <v>28619.791666666686</v>
      </c>
      <c r="H48" s="54">
        <f t="shared" si="0"/>
        <v>4041666.6666666772</v>
      </c>
      <c r="J48" s="1">
        <v>46</v>
      </c>
      <c r="K48" s="6">
        <f t="shared" si="1"/>
        <v>28619.791666666686</v>
      </c>
    </row>
    <row r="49" spans="3:11">
      <c r="C49" s="55">
        <v>47</v>
      </c>
      <c r="D49" s="62">
        <f t="shared" si="5"/>
        <v>4041666.6666666772</v>
      </c>
      <c r="E49" s="63">
        <f t="shared" si="2"/>
        <v>7746.5277777777983</v>
      </c>
      <c r="F49" s="63">
        <f t="shared" si="3"/>
        <v>20833.333333333332</v>
      </c>
      <c r="G49" s="63">
        <f t="shared" si="4"/>
        <v>28579.861111111131</v>
      </c>
      <c r="H49" s="54">
        <f t="shared" si="0"/>
        <v>4020833.3333333437</v>
      </c>
      <c r="J49" s="1">
        <v>47</v>
      </c>
      <c r="K49" s="6">
        <f t="shared" si="1"/>
        <v>28579.861111111131</v>
      </c>
    </row>
    <row r="50" spans="3:11">
      <c r="C50" s="55">
        <v>48</v>
      </c>
      <c r="D50" s="62">
        <f t="shared" si="5"/>
        <v>4020833.3333333437</v>
      </c>
      <c r="E50" s="63">
        <f t="shared" si="2"/>
        <v>7706.5972222222417</v>
      </c>
      <c r="F50" s="63">
        <f t="shared" si="3"/>
        <v>20833.333333333332</v>
      </c>
      <c r="G50" s="63">
        <f t="shared" si="4"/>
        <v>28539.930555555573</v>
      </c>
      <c r="H50" s="54">
        <f t="shared" si="0"/>
        <v>4000000.0000000102</v>
      </c>
      <c r="J50" s="1">
        <v>48</v>
      </c>
      <c r="K50" s="6">
        <f t="shared" si="1"/>
        <v>28539.930555555573</v>
      </c>
    </row>
    <row r="51" spans="3:11">
      <c r="C51" s="55">
        <v>49</v>
      </c>
      <c r="D51" s="62">
        <f t="shared" si="5"/>
        <v>4000000.0000000102</v>
      </c>
      <c r="E51" s="63">
        <f t="shared" si="2"/>
        <v>7666.6666666666861</v>
      </c>
      <c r="F51" s="63">
        <f t="shared" si="3"/>
        <v>20833.333333333332</v>
      </c>
      <c r="G51" s="63">
        <f t="shared" si="4"/>
        <v>28500.000000000018</v>
      </c>
      <c r="H51" s="54">
        <f t="shared" si="0"/>
        <v>3979166.6666666768</v>
      </c>
      <c r="J51" s="1">
        <v>49</v>
      </c>
      <c r="K51" s="6">
        <f t="shared" si="1"/>
        <v>28500.000000000018</v>
      </c>
    </row>
    <row r="52" spans="3:11">
      <c r="C52" s="55">
        <v>50</v>
      </c>
      <c r="D52" s="62">
        <f t="shared" si="5"/>
        <v>3979166.6666666768</v>
      </c>
      <c r="E52" s="63">
        <f t="shared" si="2"/>
        <v>7626.7361111111304</v>
      </c>
      <c r="F52" s="63">
        <f t="shared" si="3"/>
        <v>20833.333333333332</v>
      </c>
      <c r="G52" s="63">
        <f t="shared" si="4"/>
        <v>28460.069444444463</v>
      </c>
      <c r="H52" s="54">
        <f t="shared" si="0"/>
        <v>3958333.3333333433</v>
      </c>
      <c r="J52" s="1">
        <v>50</v>
      </c>
      <c r="K52" s="6">
        <f t="shared" si="1"/>
        <v>28460.069444444463</v>
      </c>
    </row>
    <row r="53" spans="3:11">
      <c r="C53" s="55">
        <v>51</v>
      </c>
      <c r="D53" s="62">
        <f t="shared" si="5"/>
        <v>3958333.3333333433</v>
      </c>
      <c r="E53" s="63">
        <f t="shared" si="2"/>
        <v>7586.8055555555738</v>
      </c>
      <c r="F53" s="63">
        <f t="shared" si="3"/>
        <v>20833.333333333332</v>
      </c>
      <c r="G53" s="63">
        <f t="shared" si="4"/>
        <v>28420.138888888905</v>
      </c>
      <c r="H53" s="54">
        <f t="shared" si="0"/>
        <v>3937500.0000000098</v>
      </c>
      <c r="J53" s="1">
        <v>51</v>
      </c>
      <c r="K53" s="6">
        <f t="shared" si="1"/>
        <v>28420.138888888905</v>
      </c>
    </row>
    <row r="54" spans="3:11">
      <c r="C54" s="55">
        <v>52</v>
      </c>
      <c r="D54" s="62">
        <f t="shared" si="5"/>
        <v>3937500.0000000098</v>
      </c>
      <c r="E54" s="63">
        <f t="shared" si="2"/>
        <v>7546.8750000000182</v>
      </c>
      <c r="F54" s="63">
        <f t="shared" si="3"/>
        <v>20833.333333333332</v>
      </c>
      <c r="G54" s="63">
        <f t="shared" si="4"/>
        <v>28380.20833333335</v>
      </c>
      <c r="H54" s="54">
        <f t="shared" si="0"/>
        <v>3916666.6666666763</v>
      </c>
      <c r="J54" s="1">
        <v>52</v>
      </c>
      <c r="K54" s="6">
        <f t="shared" si="1"/>
        <v>28380.20833333335</v>
      </c>
    </row>
    <row r="55" spans="3:11">
      <c r="C55" s="55">
        <v>53</v>
      </c>
      <c r="D55" s="62">
        <f t="shared" si="5"/>
        <v>3916666.6666666763</v>
      </c>
      <c r="E55" s="63">
        <f t="shared" si="2"/>
        <v>7506.9444444444625</v>
      </c>
      <c r="F55" s="63">
        <f t="shared" si="3"/>
        <v>20833.333333333332</v>
      </c>
      <c r="G55" s="63">
        <f t="shared" si="4"/>
        <v>28340.277777777796</v>
      </c>
      <c r="H55" s="54">
        <f t="shared" si="0"/>
        <v>3895833.3333333428</v>
      </c>
      <c r="J55" s="1">
        <v>53</v>
      </c>
      <c r="K55" s="6">
        <f t="shared" si="1"/>
        <v>28340.277777777796</v>
      </c>
    </row>
    <row r="56" spans="3:11">
      <c r="C56" s="55">
        <v>54</v>
      </c>
      <c r="D56" s="62">
        <f t="shared" si="5"/>
        <v>3895833.3333333428</v>
      </c>
      <c r="E56" s="63">
        <f t="shared" si="2"/>
        <v>7467.0138888889078</v>
      </c>
      <c r="F56" s="63">
        <f t="shared" si="3"/>
        <v>20833.333333333332</v>
      </c>
      <c r="G56" s="63">
        <f t="shared" si="4"/>
        <v>28300.347222222241</v>
      </c>
      <c r="H56" s="54">
        <f t="shared" si="0"/>
        <v>3875000.0000000093</v>
      </c>
      <c r="J56" s="1">
        <v>54</v>
      </c>
      <c r="K56" s="6">
        <f t="shared" si="1"/>
        <v>28300.347222222241</v>
      </c>
    </row>
    <row r="57" spans="3:11">
      <c r="C57" s="55">
        <v>55</v>
      </c>
      <c r="D57" s="62">
        <f t="shared" si="5"/>
        <v>3875000.0000000093</v>
      </c>
      <c r="E57" s="63">
        <f t="shared" si="2"/>
        <v>7427.0833333333512</v>
      </c>
      <c r="F57" s="63">
        <f t="shared" si="3"/>
        <v>20833.333333333332</v>
      </c>
      <c r="G57" s="63">
        <f t="shared" si="4"/>
        <v>28260.416666666682</v>
      </c>
      <c r="H57" s="54">
        <f t="shared" si="0"/>
        <v>3854166.6666666758</v>
      </c>
      <c r="J57" s="1">
        <v>55</v>
      </c>
      <c r="K57" s="6">
        <f t="shared" si="1"/>
        <v>28260.416666666682</v>
      </c>
    </row>
    <row r="58" spans="3:11">
      <c r="C58" s="55">
        <v>56</v>
      </c>
      <c r="D58" s="62">
        <f t="shared" si="5"/>
        <v>3854166.6666666758</v>
      </c>
      <c r="E58" s="63">
        <f t="shared" si="2"/>
        <v>7387.1527777777956</v>
      </c>
      <c r="F58" s="63">
        <f t="shared" si="3"/>
        <v>20833.333333333332</v>
      </c>
      <c r="G58" s="63">
        <f t="shared" si="4"/>
        <v>28220.486111111128</v>
      </c>
      <c r="H58" s="54">
        <f t="shared" si="0"/>
        <v>3833333.3333333423</v>
      </c>
      <c r="J58" s="1">
        <v>56</v>
      </c>
      <c r="K58" s="6">
        <f t="shared" si="1"/>
        <v>28220.486111111128</v>
      </c>
    </row>
    <row r="59" spans="3:11">
      <c r="C59" s="55">
        <v>57</v>
      </c>
      <c r="D59" s="62">
        <f t="shared" si="5"/>
        <v>3833333.3333333423</v>
      </c>
      <c r="E59" s="63">
        <f t="shared" si="2"/>
        <v>7347.2222222222399</v>
      </c>
      <c r="F59" s="63">
        <f t="shared" si="3"/>
        <v>20833.333333333332</v>
      </c>
      <c r="G59" s="63">
        <f t="shared" si="4"/>
        <v>28180.555555555573</v>
      </c>
      <c r="H59" s="54">
        <f t="shared" si="0"/>
        <v>3812500.0000000088</v>
      </c>
      <c r="J59" s="1">
        <v>57</v>
      </c>
      <c r="K59" s="6">
        <f t="shared" si="1"/>
        <v>28180.555555555573</v>
      </c>
    </row>
    <row r="60" spans="3:11">
      <c r="C60" s="55">
        <v>58</v>
      </c>
      <c r="D60" s="62">
        <f t="shared" si="5"/>
        <v>3812500.0000000088</v>
      </c>
      <c r="E60" s="63">
        <f t="shared" si="2"/>
        <v>7307.2916666666833</v>
      </c>
      <c r="F60" s="63">
        <f t="shared" si="3"/>
        <v>20833.333333333332</v>
      </c>
      <c r="G60" s="63">
        <f t="shared" si="4"/>
        <v>28140.625000000015</v>
      </c>
      <c r="H60" s="54">
        <f t="shared" si="0"/>
        <v>3791666.6666666754</v>
      </c>
      <c r="J60" s="1">
        <v>58</v>
      </c>
      <c r="K60" s="6">
        <f t="shared" si="1"/>
        <v>28140.625000000015</v>
      </c>
    </row>
    <row r="61" spans="3:11">
      <c r="C61" s="55">
        <v>59</v>
      </c>
      <c r="D61" s="62">
        <f t="shared" si="5"/>
        <v>3791666.6666666754</v>
      </c>
      <c r="E61" s="63">
        <f t="shared" si="2"/>
        <v>7267.3611111111277</v>
      </c>
      <c r="F61" s="63">
        <f t="shared" si="3"/>
        <v>20833.333333333332</v>
      </c>
      <c r="G61" s="63">
        <f t="shared" si="4"/>
        <v>28100.69444444446</v>
      </c>
      <c r="H61" s="54">
        <f t="shared" si="0"/>
        <v>3770833.3333333419</v>
      </c>
      <c r="J61" s="1">
        <v>59</v>
      </c>
      <c r="K61" s="6">
        <f t="shared" si="1"/>
        <v>28100.69444444446</v>
      </c>
    </row>
    <row r="62" spans="3:11">
      <c r="C62" s="55">
        <v>60</v>
      </c>
      <c r="D62" s="62">
        <f t="shared" si="5"/>
        <v>3770833.3333333419</v>
      </c>
      <c r="E62" s="63">
        <f t="shared" si="2"/>
        <v>7227.430555555572</v>
      </c>
      <c r="F62" s="63">
        <f t="shared" si="3"/>
        <v>20833.333333333332</v>
      </c>
      <c r="G62" s="63">
        <f t="shared" si="4"/>
        <v>28060.763888888905</v>
      </c>
      <c r="H62" s="54">
        <f t="shared" si="0"/>
        <v>3750000.0000000084</v>
      </c>
      <c r="J62" s="1">
        <v>60</v>
      </c>
      <c r="K62" s="6">
        <f t="shared" si="1"/>
        <v>28060.763888888905</v>
      </c>
    </row>
    <row r="63" spans="3:11">
      <c r="C63" s="55">
        <v>61</v>
      </c>
      <c r="D63" s="62">
        <f t="shared" si="5"/>
        <v>3750000.0000000084</v>
      </c>
      <c r="E63" s="63">
        <f t="shared" si="2"/>
        <v>7187.5000000000155</v>
      </c>
      <c r="F63" s="63">
        <f t="shared" si="3"/>
        <v>20833.333333333332</v>
      </c>
      <c r="G63" s="63">
        <f t="shared" si="4"/>
        <v>28020.833333333347</v>
      </c>
      <c r="H63" s="54">
        <f t="shared" si="0"/>
        <v>3729166.6666666749</v>
      </c>
      <c r="J63" s="1">
        <v>61</v>
      </c>
      <c r="K63" s="6">
        <f t="shared" si="1"/>
        <v>28020.833333333347</v>
      </c>
    </row>
    <row r="64" spans="3:11">
      <c r="C64" s="55">
        <v>62</v>
      </c>
      <c r="D64" s="62">
        <f t="shared" si="5"/>
        <v>3729166.6666666749</v>
      </c>
      <c r="E64" s="63">
        <f t="shared" si="2"/>
        <v>7147.5694444444598</v>
      </c>
      <c r="F64" s="63">
        <f t="shared" si="3"/>
        <v>20833.333333333332</v>
      </c>
      <c r="G64" s="63">
        <f t="shared" si="4"/>
        <v>27980.902777777792</v>
      </c>
      <c r="H64" s="54">
        <f t="shared" si="0"/>
        <v>3708333.3333333414</v>
      </c>
      <c r="J64" s="1">
        <v>62</v>
      </c>
      <c r="K64" s="6">
        <f t="shared" si="1"/>
        <v>27980.902777777792</v>
      </c>
    </row>
    <row r="65" spans="3:11">
      <c r="C65" s="55">
        <v>63</v>
      </c>
      <c r="D65" s="62">
        <f t="shared" si="5"/>
        <v>3708333.3333333414</v>
      </c>
      <c r="E65" s="63">
        <f t="shared" si="2"/>
        <v>7107.6388888889041</v>
      </c>
      <c r="F65" s="63">
        <f t="shared" si="3"/>
        <v>20833.333333333332</v>
      </c>
      <c r="G65" s="63">
        <f t="shared" si="4"/>
        <v>27940.972222222237</v>
      </c>
      <c r="H65" s="54">
        <f t="shared" si="0"/>
        <v>3687500.0000000079</v>
      </c>
      <c r="J65" s="1">
        <v>63</v>
      </c>
      <c r="K65" s="6">
        <f t="shared" si="1"/>
        <v>27940.972222222237</v>
      </c>
    </row>
    <row r="66" spans="3:11">
      <c r="C66" s="55">
        <v>64</v>
      </c>
      <c r="D66" s="62">
        <f t="shared" si="5"/>
        <v>3687500.0000000079</v>
      </c>
      <c r="E66" s="63">
        <f t="shared" si="2"/>
        <v>7067.7083333333476</v>
      </c>
      <c r="F66" s="63">
        <f t="shared" si="3"/>
        <v>20833.333333333332</v>
      </c>
      <c r="G66" s="63">
        <f t="shared" si="4"/>
        <v>27901.041666666679</v>
      </c>
      <c r="H66" s="54">
        <f t="shared" si="0"/>
        <v>3666666.6666666744</v>
      </c>
      <c r="J66" s="1">
        <v>64</v>
      </c>
      <c r="K66" s="6">
        <f t="shared" si="1"/>
        <v>27901.041666666679</v>
      </c>
    </row>
    <row r="67" spans="3:11">
      <c r="C67" s="55">
        <v>65</v>
      </c>
      <c r="D67" s="62">
        <f t="shared" si="5"/>
        <v>3666666.6666666744</v>
      </c>
      <c r="E67" s="63">
        <f t="shared" si="2"/>
        <v>7027.7777777777928</v>
      </c>
      <c r="F67" s="63">
        <f t="shared" si="3"/>
        <v>20833.333333333332</v>
      </c>
      <c r="G67" s="63">
        <f t="shared" si="4"/>
        <v>27861.111111111124</v>
      </c>
      <c r="H67" s="54">
        <f t="shared" ref="H67:H130" si="6">D67-F67</f>
        <v>3645833.3333333409</v>
      </c>
      <c r="J67" s="1">
        <v>65</v>
      </c>
      <c r="K67" s="6">
        <f t="shared" ref="K67:K130" si="7">G67</f>
        <v>27861.111111111124</v>
      </c>
    </row>
    <row r="68" spans="3:11">
      <c r="C68" s="55">
        <v>66</v>
      </c>
      <c r="D68" s="62">
        <f t="shared" si="5"/>
        <v>3645833.3333333409</v>
      </c>
      <c r="E68" s="63">
        <f t="shared" ref="E68:E131" si="8">D68*B$2/12</f>
        <v>6987.8472222222372</v>
      </c>
      <c r="F68" s="63">
        <f t="shared" ref="F68:F131" si="9">B$4</f>
        <v>20833.333333333332</v>
      </c>
      <c r="G68" s="63">
        <f t="shared" ref="G68:G131" si="10">E68+F68</f>
        <v>27821.180555555569</v>
      </c>
      <c r="H68" s="54">
        <f t="shared" si="6"/>
        <v>3625000.0000000075</v>
      </c>
      <c r="J68" s="1">
        <v>66</v>
      </c>
      <c r="K68" s="6">
        <f t="shared" si="7"/>
        <v>27821.180555555569</v>
      </c>
    </row>
    <row r="69" spans="3:11">
      <c r="C69" s="55">
        <v>67</v>
      </c>
      <c r="D69" s="62">
        <f t="shared" ref="D69:D132" si="11">H68</f>
        <v>3625000.0000000075</v>
      </c>
      <c r="E69" s="63">
        <f t="shared" si="8"/>
        <v>6947.9166666666815</v>
      </c>
      <c r="F69" s="63">
        <f t="shared" si="9"/>
        <v>20833.333333333332</v>
      </c>
      <c r="G69" s="63">
        <f t="shared" si="10"/>
        <v>27781.250000000015</v>
      </c>
      <c r="H69" s="54">
        <f t="shared" si="6"/>
        <v>3604166.666666674</v>
      </c>
      <c r="J69" s="1">
        <v>67</v>
      </c>
      <c r="K69" s="6">
        <f t="shared" si="7"/>
        <v>27781.250000000015</v>
      </c>
    </row>
    <row r="70" spans="3:11">
      <c r="C70" s="55">
        <v>68</v>
      </c>
      <c r="D70" s="62">
        <f t="shared" si="11"/>
        <v>3604166.666666674</v>
      </c>
      <c r="E70" s="63">
        <f t="shared" si="8"/>
        <v>6907.986111111125</v>
      </c>
      <c r="F70" s="63">
        <f t="shared" si="9"/>
        <v>20833.333333333332</v>
      </c>
      <c r="G70" s="63">
        <f t="shared" si="10"/>
        <v>27741.319444444456</v>
      </c>
      <c r="H70" s="54">
        <f t="shared" si="6"/>
        <v>3583333.3333333405</v>
      </c>
      <c r="J70" s="1">
        <v>68</v>
      </c>
      <c r="K70" s="6">
        <f t="shared" si="7"/>
        <v>27741.319444444456</v>
      </c>
    </row>
    <row r="71" spans="3:11">
      <c r="C71" s="55">
        <v>69</v>
      </c>
      <c r="D71" s="62">
        <f t="shared" si="11"/>
        <v>3583333.3333333405</v>
      </c>
      <c r="E71" s="63">
        <f t="shared" si="8"/>
        <v>6868.0555555555693</v>
      </c>
      <c r="F71" s="63">
        <f t="shared" si="9"/>
        <v>20833.333333333332</v>
      </c>
      <c r="G71" s="63">
        <f t="shared" si="10"/>
        <v>27701.388888888901</v>
      </c>
      <c r="H71" s="54">
        <f t="shared" si="6"/>
        <v>3562500.000000007</v>
      </c>
      <c r="J71" s="1">
        <v>69</v>
      </c>
      <c r="K71" s="6">
        <f t="shared" si="7"/>
        <v>27701.388888888901</v>
      </c>
    </row>
    <row r="72" spans="3:11">
      <c r="C72" s="55">
        <v>70</v>
      </c>
      <c r="D72" s="62">
        <f t="shared" si="11"/>
        <v>3562500.000000007</v>
      </c>
      <c r="E72" s="63">
        <f t="shared" si="8"/>
        <v>6828.1250000000136</v>
      </c>
      <c r="F72" s="63">
        <f t="shared" si="9"/>
        <v>20833.333333333332</v>
      </c>
      <c r="G72" s="63">
        <f t="shared" si="10"/>
        <v>27661.458333333347</v>
      </c>
      <c r="H72" s="54">
        <f t="shared" si="6"/>
        <v>3541666.6666666735</v>
      </c>
      <c r="J72" s="1">
        <v>70</v>
      </c>
      <c r="K72" s="6">
        <f t="shared" si="7"/>
        <v>27661.458333333347</v>
      </c>
    </row>
    <row r="73" spans="3:11">
      <c r="C73" s="55">
        <v>71</v>
      </c>
      <c r="D73" s="62">
        <f t="shared" si="11"/>
        <v>3541666.6666666735</v>
      </c>
      <c r="E73" s="63">
        <f t="shared" si="8"/>
        <v>6788.1944444444571</v>
      </c>
      <c r="F73" s="63">
        <f t="shared" si="9"/>
        <v>20833.333333333332</v>
      </c>
      <c r="G73" s="63">
        <f t="shared" si="10"/>
        <v>27621.527777777788</v>
      </c>
      <c r="H73" s="54">
        <f t="shared" si="6"/>
        <v>3520833.33333334</v>
      </c>
      <c r="J73" s="1">
        <v>71</v>
      </c>
      <c r="K73" s="6">
        <f t="shared" si="7"/>
        <v>27621.527777777788</v>
      </c>
    </row>
    <row r="74" spans="3:11">
      <c r="C74" s="55">
        <v>72</v>
      </c>
      <c r="D74" s="62">
        <f t="shared" si="11"/>
        <v>3520833.33333334</v>
      </c>
      <c r="E74" s="63">
        <f t="shared" si="8"/>
        <v>6748.2638888889014</v>
      </c>
      <c r="F74" s="63">
        <f t="shared" si="9"/>
        <v>20833.333333333332</v>
      </c>
      <c r="G74" s="63">
        <f t="shared" si="10"/>
        <v>27581.597222222234</v>
      </c>
      <c r="H74" s="54">
        <f t="shared" si="6"/>
        <v>3500000.0000000065</v>
      </c>
      <c r="J74" s="1">
        <v>72</v>
      </c>
      <c r="K74" s="6">
        <f t="shared" si="7"/>
        <v>27581.597222222234</v>
      </c>
    </row>
    <row r="75" spans="3:11">
      <c r="C75" s="55">
        <v>73</v>
      </c>
      <c r="D75" s="62">
        <f t="shared" si="11"/>
        <v>3500000.0000000065</v>
      </c>
      <c r="E75" s="63">
        <f t="shared" si="8"/>
        <v>6708.3333333333458</v>
      </c>
      <c r="F75" s="63">
        <f t="shared" si="9"/>
        <v>20833.333333333332</v>
      </c>
      <c r="G75" s="63">
        <f t="shared" si="10"/>
        <v>27541.666666666679</v>
      </c>
      <c r="H75" s="54">
        <f t="shared" si="6"/>
        <v>3479166.666666673</v>
      </c>
      <c r="J75" s="1">
        <v>73</v>
      </c>
      <c r="K75" s="6">
        <f t="shared" si="7"/>
        <v>27541.666666666679</v>
      </c>
    </row>
    <row r="76" spans="3:11">
      <c r="C76" s="55">
        <v>74</v>
      </c>
      <c r="D76" s="62">
        <f t="shared" si="11"/>
        <v>3479166.666666673</v>
      </c>
      <c r="E76" s="63">
        <f t="shared" si="8"/>
        <v>6668.4027777777892</v>
      </c>
      <c r="F76" s="63">
        <f t="shared" si="9"/>
        <v>20833.333333333332</v>
      </c>
      <c r="G76" s="63">
        <f t="shared" si="10"/>
        <v>27501.73611111112</v>
      </c>
      <c r="H76" s="54">
        <f t="shared" si="6"/>
        <v>3458333.3333333395</v>
      </c>
      <c r="J76" s="1">
        <v>74</v>
      </c>
      <c r="K76" s="6">
        <f t="shared" si="7"/>
        <v>27501.73611111112</v>
      </c>
    </row>
    <row r="77" spans="3:11">
      <c r="C77" s="55">
        <v>75</v>
      </c>
      <c r="D77" s="62">
        <f t="shared" si="11"/>
        <v>3458333.3333333395</v>
      </c>
      <c r="E77" s="63">
        <f t="shared" si="8"/>
        <v>6628.4722222222335</v>
      </c>
      <c r="F77" s="63">
        <f t="shared" si="9"/>
        <v>20833.333333333332</v>
      </c>
      <c r="G77" s="63">
        <f t="shared" si="10"/>
        <v>27461.805555555566</v>
      </c>
      <c r="H77" s="54">
        <f t="shared" si="6"/>
        <v>3437500.0000000061</v>
      </c>
      <c r="J77" s="1">
        <v>75</v>
      </c>
      <c r="K77" s="6">
        <f t="shared" si="7"/>
        <v>27461.805555555566</v>
      </c>
    </row>
    <row r="78" spans="3:11">
      <c r="C78" s="55">
        <v>76</v>
      </c>
      <c r="D78" s="62">
        <f t="shared" si="11"/>
        <v>3437500.0000000061</v>
      </c>
      <c r="E78" s="63">
        <f t="shared" si="8"/>
        <v>6588.5416666666779</v>
      </c>
      <c r="F78" s="63">
        <f t="shared" si="9"/>
        <v>20833.333333333332</v>
      </c>
      <c r="G78" s="63">
        <f t="shared" si="10"/>
        <v>27421.875000000011</v>
      </c>
      <c r="H78" s="54">
        <f t="shared" si="6"/>
        <v>3416666.6666666726</v>
      </c>
      <c r="J78" s="1">
        <v>76</v>
      </c>
      <c r="K78" s="6">
        <f t="shared" si="7"/>
        <v>27421.875000000011</v>
      </c>
    </row>
    <row r="79" spans="3:11">
      <c r="C79" s="55">
        <v>77</v>
      </c>
      <c r="D79" s="62">
        <f t="shared" si="11"/>
        <v>3416666.6666666726</v>
      </c>
      <c r="E79" s="63">
        <f t="shared" si="8"/>
        <v>6548.6111111111231</v>
      </c>
      <c r="F79" s="63">
        <f t="shared" si="9"/>
        <v>20833.333333333332</v>
      </c>
      <c r="G79" s="63">
        <f t="shared" si="10"/>
        <v>27381.944444444456</v>
      </c>
      <c r="H79" s="54">
        <f t="shared" si="6"/>
        <v>3395833.3333333391</v>
      </c>
      <c r="J79" s="1">
        <v>77</v>
      </c>
      <c r="K79" s="6">
        <f t="shared" si="7"/>
        <v>27381.944444444456</v>
      </c>
    </row>
    <row r="80" spans="3:11">
      <c r="C80" s="55">
        <v>78</v>
      </c>
      <c r="D80" s="62">
        <f t="shared" si="11"/>
        <v>3395833.3333333391</v>
      </c>
      <c r="E80" s="63">
        <f t="shared" si="8"/>
        <v>6508.6805555555666</v>
      </c>
      <c r="F80" s="63">
        <f t="shared" si="9"/>
        <v>20833.333333333332</v>
      </c>
      <c r="G80" s="63">
        <f t="shared" si="10"/>
        <v>27342.013888888898</v>
      </c>
      <c r="H80" s="54">
        <f t="shared" si="6"/>
        <v>3375000.0000000056</v>
      </c>
      <c r="J80" s="1">
        <v>78</v>
      </c>
      <c r="K80" s="6">
        <f t="shared" si="7"/>
        <v>27342.013888888898</v>
      </c>
    </row>
    <row r="81" spans="3:11">
      <c r="C81" s="55">
        <v>79</v>
      </c>
      <c r="D81" s="62">
        <f t="shared" si="11"/>
        <v>3375000.0000000056</v>
      </c>
      <c r="E81" s="63">
        <f t="shared" si="8"/>
        <v>6468.7500000000109</v>
      </c>
      <c r="F81" s="63">
        <f t="shared" si="9"/>
        <v>20833.333333333332</v>
      </c>
      <c r="G81" s="63">
        <f t="shared" si="10"/>
        <v>27302.083333333343</v>
      </c>
      <c r="H81" s="54">
        <f t="shared" si="6"/>
        <v>3354166.6666666721</v>
      </c>
      <c r="J81" s="1">
        <v>79</v>
      </c>
      <c r="K81" s="6">
        <f t="shared" si="7"/>
        <v>27302.083333333343</v>
      </c>
    </row>
    <row r="82" spans="3:11">
      <c r="C82" s="55">
        <v>80</v>
      </c>
      <c r="D82" s="62">
        <f t="shared" si="11"/>
        <v>3354166.6666666721</v>
      </c>
      <c r="E82" s="63">
        <f t="shared" si="8"/>
        <v>6428.8194444444553</v>
      </c>
      <c r="F82" s="63">
        <f t="shared" si="9"/>
        <v>20833.333333333332</v>
      </c>
      <c r="G82" s="63">
        <f t="shared" si="10"/>
        <v>27262.152777777788</v>
      </c>
      <c r="H82" s="54">
        <f t="shared" si="6"/>
        <v>3333333.3333333386</v>
      </c>
      <c r="J82" s="1">
        <v>80</v>
      </c>
      <c r="K82" s="6">
        <f t="shared" si="7"/>
        <v>27262.152777777788</v>
      </c>
    </row>
    <row r="83" spans="3:11">
      <c r="C83" s="55">
        <v>81</v>
      </c>
      <c r="D83" s="62">
        <f t="shared" si="11"/>
        <v>3333333.3333333386</v>
      </c>
      <c r="E83" s="63">
        <f t="shared" si="8"/>
        <v>6388.8888888888987</v>
      </c>
      <c r="F83" s="63">
        <f t="shared" si="9"/>
        <v>20833.333333333332</v>
      </c>
      <c r="G83" s="63">
        <f t="shared" si="10"/>
        <v>27222.22222222223</v>
      </c>
      <c r="H83" s="54">
        <f t="shared" si="6"/>
        <v>3312500.0000000051</v>
      </c>
      <c r="J83" s="1">
        <v>81</v>
      </c>
      <c r="K83" s="6">
        <f t="shared" si="7"/>
        <v>27222.22222222223</v>
      </c>
    </row>
    <row r="84" spans="3:11">
      <c r="C84" s="55">
        <v>82</v>
      </c>
      <c r="D84" s="62">
        <f t="shared" si="11"/>
        <v>3312500.0000000051</v>
      </c>
      <c r="E84" s="63">
        <f t="shared" si="8"/>
        <v>6348.958333333343</v>
      </c>
      <c r="F84" s="63">
        <f t="shared" si="9"/>
        <v>20833.333333333332</v>
      </c>
      <c r="G84" s="63">
        <f t="shared" si="10"/>
        <v>27182.291666666675</v>
      </c>
      <c r="H84" s="54">
        <f t="shared" si="6"/>
        <v>3291666.6666666716</v>
      </c>
      <c r="J84" s="1">
        <v>82</v>
      </c>
      <c r="K84" s="6">
        <f t="shared" si="7"/>
        <v>27182.291666666675</v>
      </c>
    </row>
    <row r="85" spans="3:11">
      <c r="C85" s="55">
        <v>83</v>
      </c>
      <c r="D85" s="62">
        <f t="shared" si="11"/>
        <v>3291666.6666666716</v>
      </c>
      <c r="E85" s="63">
        <f t="shared" si="8"/>
        <v>6309.0277777777874</v>
      </c>
      <c r="F85" s="63">
        <f t="shared" si="9"/>
        <v>20833.333333333332</v>
      </c>
      <c r="G85" s="63">
        <f t="shared" si="10"/>
        <v>27142.36111111112</v>
      </c>
      <c r="H85" s="54">
        <f t="shared" si="6"/>
        <v>3270833.3333333381</v>
      </c>
      <c r="J85" s="1">
        <v>83</v>
      </c>
      <c r="K85" s="6">
        <f t="shared" si="7"/>
        <v>27142.36111111112</v>
      </c>
    </row>
    <row r="86" spans="3:11">
      <c r="C86" s="55">
        <v>84</v>
      </c>
      <c r="D86" s="62">
        <f t="shared" si="11"/>
        <v>3270833.3333333381</v>
      </c>
      <c r="E86" s="63">
        <f t="shared" si="8"/>
        <v>6269.0972222222308</v>
      </c>
      <c r="F86" s="63">
        <f t="shared" si="9"/>
        <v>20833.333333333332</v>
      </c>
      <c r="G86" s="63">
        <f t="shared" si="10"/>
        <v>27102.430555555562</v>
      </c>
      <c r="H86" s="54">
        <f t="shared" si="6"/>
        <v>3250000.0000000047</v>
      </c>
      <c r="J86" s="1">
        <v>84</v>
      </c>
      <c r="K86" s="6">
        <f t="shared" si="7"/>
        <v>27102.430555555562</v>
      </c>
    </row>
    <row r="87" spans="3:11">
      <c r="C87" s="55">
        <v>85</v>
      </c>
      <c r="D87" s="62">
        <f t="shared" si="11"/>
        <v>3250000.0000000047</v>
      </c>
      <c r="E87" s="63">
        <f t="shared" si="8"/>
        <v>6229.1666666666752</v>
      </c>
      <c r="F87" s="63">
        <f t="shared" si="9"/>
        <v>20833.333333333332</v>
      </c>
      <c r="G87" s="63">
        <f t="shared" si="10"/>
        <v>27062.500000000007</v>
      </c>
      <c r="H87" s="54">
        <f t="shared" si="6"/>
        <v>3229166.6666666712</v>
      </c>
      <c r="J87" s="1">
        <v>85</v>
      </c>
      <c r="K87" s="6">
        <f t="shared" si="7"/>
        <v>27062.500000000007</v>
      </c>
    </row>
    <row r="88" spans="3:11">
      <c r="C88" s="55">
        <v>86</v>
      </c>
      <c r="D88" s="62">
        <f t="shared" si="11"/>
        <v>3229166.6666666712</v>
      </c>
      <c r="E88" s="63">
        <f t="shared" si="8"/>
        <v>6189.2361111111195</v>
      </c>
      <c r="F88" s="63">
        <f t="shared" si="9"/>
        <v>20833.333333333332</v>
      </c>
      <c r="G88" s="63">
        <f t="shared" si="10"/>
        <v>27022.569444444453</v>
      </c>
      <c r="H88" s="54">
        <f t="shared" si="6"/>
        <v>3208333.3333333377</v>
      </c>
      <c r="J88" s="1">
        <v>86</v>
      </c>
      <c r="K88" s="6">
        <f t="shared" si="7"/>
        <v>27022.569444444453</v>
      </c>
    </row>
    <row r="89" spans="3:11">
      <c r="C89" s="55">
        <v>87</v>
      </c>
      <c r="D89" s="62">
        <f t="shared" si="11"/>
        <v>3208333.3333333377</v>
      </c>
      <c r="E89" s="63">
        <f t="shared" si="8"/>
        <v>6149.3055555555629</v>
      </c>
      <c r="F89" s="63">
        <f t="shared" si="9"/>
        <v>20833.333333333332</v>
      </c>
      <c r="G89" s="63">
        <f t="shared" si="10"/>
        <v>26982.638888888894</v>
      </c>
      <c r="H89" s="54">
        <f t="shared" si="6"/>
        <v>3187500.0000000042</v>
      </c>
      <c r="J89" s="1">
        <v>87</v>
      </c>
      <c r="K89" s="6">
        <f t="shared" si="7"/>
        <v>26982.638888888894</v>
      </c>
    </row>
    <row r="90" spans="3:11">
      <c r="C90" s="55">
        <v>88</v>
      </c>
      <c r="D90" s="62">
        <f t="shared" si="11"/>
        <v>3187500.0000000042</v>
      </c>
      <c r="E90" s="63">
        <f t="shared" si="8"/>
        <v>6109.3750000000082</v>
      </c>
      <c r="F90" s="63">
        <f t="shared" si="9"/>
        <v>20833.333333333332</v>
      </c>
      <c r="G90" s="63">
        <f t="shared" si="10"/>
        <v>26942.708333333339</v>
      </c>
      <c r="H90" s="54">
        <f t="shared" si="6"/>
        <v>3166666.6666666707</v>
      </c>
      <c r="J90" s="1">
        <v>88</v>
      </c>
      <c r="K90" s="6">
        <f t="shared" si="7"/>
        <v>26942.708333333339</v>
      </c>
    </row>
    <row r="91" spans="3:11">
      <c r="C91" s="55">
        <v>89</v>
      </c>
      <c r="D91" s="62">
        <f t="shared" si="11"/>
        <v>3166666.6666666707</v>
      </c>
      <c r="E91" s="63">
        <f t="shared" si="8"/>
        <v>6069.4444444444525</v>
      </c>
      <c r="F91" s="63">
        <f t="shared" si="9"/>
        <v>20833.333333333332</v>
      </c>
      <c r="G91" s="63">
        <f t="shared" si="10"/>
        <v>26902.777777777785</v>
      </c>
      <c r="H91" s="54">
        <f t="shared" si="6"/>
        <v>3145833.3333333372</v>
      </c>
      <c r="J91" s="1">
        <v>89</v>
      </c>
      <c r="K91" s="6">
        <f t="shared" si="7"/>
        <v>26902.777777777785</v>
      </c>
    </row>
    <row r="92" spans="3:11">
      <c r="C92" s="55">
        <v>90</v>
      </c>
      <c r="D92" s="62">
        <f t="shared" si="11"/>
        <v>3145833.3333333372</v>
      </c>
      <c r="E92" s="63">
        <f t="shared" si="8"/>
        <v>6029.5138888888969</v>
      </c>
      <c r="F92" s="63">
        <f t="shared" si="9"/>
        <v>20833.333333333332</v>
      </c>
      <c r="G92" s="63">
        <f t="shared" si="10"/>
        <v>26862.84722222223</v>
      </c>
      <c r="H92" s="54">
        <f t="shared" si="6"/>
        <v>3125000.0000000037</v>
      </c>
      <c r="J92" s="1">
        <v>90</v>
      </c>
      <c r="K92" s="6">
        <f t="shared" si="7"/>
        <v>26862.84722222223</v>
      </c>
    </row>
    <row r="93" spans="3:11">
      <c r="C93" s="55">
        <v>91</v>
      </c>
      <c r="D93" s="62">
        <f t="shared" si="11"/>
        <v>3125000.0000000037</v>
      </c>
      <c r="E93" s="63">
        <f t="shared" si="8"/>
        <v>5989.5833333333403</v>
      </c>
      <c r="F93" s="63">
        <f t="shared" si="9"/>
        <v>20833.333333333332</v>
      </c>
      <c r="G93" s="63">
        <f t="shared" si="10"/>
        <v>26822.916666666672</v>
      </c>
      <c r="H93" s="54">
        <f t="shared" si="6"/>
        <v>3104166.6666666702</v>
      </c>
      <c r="J93" s="1">
        <v>91</v>
      </c>
      <c r="K93" s="6">
        <f t="shared" si="7"/>
        <v>26822.916666666672</v>
      </c>
    </row>
    <row r="94" spans="3:11">
      <c r="C94" s="55">
        <v>92</v>
      </c>
      <c r="D94" s="62">
        <f t="shared" si="11"/>
        <v>3104166.6666666702</v>
      </c>
      <c r="E94" s="63">
        <f t="shared" si="8"/>
        <v>5949.6527777777846</v>
      </c>
      <c r="F94" s="63">
        <f t="shared" si="9"/>
        <v>20833.333333333332</v>
      </c>
      <c r="G94" s="63">
        <f t="shared" si="10"/>
        <v>26782.986111111117</v>
      </c>
      <c r="H94" s="54">
        <f t="shared" si="6"/>
        <v>3083333.3333333367</v>
      </c>
      <c r="J94" s="1">
        <v>92</v>
      </c>
      <c r="K94" s="6">
        <f t="shared" si="7"/>
        <v>26782.986111111117</v>
      </c>
    </row>
    <row r="95" spans="3:11">
      <c r="C95" s="55">
        <v>93</v>
      </c>
      <c r="D95" s="62">
        <f t="shared" si="11"/>
        <v>3083333.3333333367</v>
      </c>
      <c r="E95" s="63">
        <f t="shared" si="8"/>
        <v>5909.722222222229</v>
      </c>
      <c r="F95" s="63">
        <f t="shared" si="9"/>
        <v>20833.333333333332</v>
      </c>
      <c r="G95" s="63">
        <f t="shared" si="10"/>
        <v>26743.055555555562</v>
      </c>
      <c r="H95" s="54">
        <f t="shared" si="6"/>
        <v>3062500.0000000033</v>
      </c>
      <c r="J95" s="1">
        <v>93</v>
      </c>
      <c r="K95" s="6">
        <f t="shared" si="7"/>
        <v>26743.055555555562</v>
      </c>
    </row>
    <row r="96" spans="3:11">
      <c r="C96" s="55">
        <v>94</v>
      </c>
      <c r="D96" s="62">
        <f t="shared" si="11"/>
        <v>3062500.0000000033</v>
      </c>
      <c r="E96" s="63">
        <f t="shared" si="8"/>
        <v>5869.7916666666724</v>
      </c>
      <c r="F96" s="63">
        <f t="shared" si="9"/>
        <v>20833.333333333332</v>
      </c>
      <c r="G96" s="63">
        <f t="shared" si="10"/>
        <v>26703.125000000004</v>
      </c>
      <c r="H96" s="54">
        <f t="shared" si="6"/>
        <v>3041666.6666666698</v>
      </c>
      <c r="J96" s="1">
        <v>94</v>
      </c>
      <c r="K96" s="6">
        <f t="shared" si="7"/>
        <v>26703.125000000004</v>
      </c>
    </row>
    <row r="97" spans="3:11">
      <c r="C97" s="55">
        <v>95</v>
      </c>
      <c r="D97" s="62">
        <f t="shared" si="11"/>
        <v>3041666.6666666698</v>
      </c>
      <c r="E97" s="63">
        <f t="shared" si="8"/>
        <v>5829.8611111111168</v>
      </c>
      <c r="F97" s="63">
        <f t="shared" si="9"/>
        <v>20833.333333333332</v>
      </c>
      <c r="G97" s="63">
        <f t="shared" si="10"/>
        <v>26663.194444444449</v>
      </c>
      <c r="H97" s="54">
        <f t="shared" si="6"/>
        <v>3020833.3333333363</v>
      </c>
      <c r="J97" s="1">
        <v>95</v>
      </c>
      <c r="K97" s="6">
        <f t="shared" si="7"/>
        <v>26663.194444444449</v>
      </c>
    </row>
    <row r="98" spans="3:11">
      <c r="C98" s="55">
        <v>96</v>
      </c>
      <c r="D98" s="62">
        <f t="shared" si="11"/>
        <v>3020833.3333333363</v>
      </c>
      <c r="E98" s="63">
        <f t="shared" si="8"/>
        <v>5789.9305555555611</v>
      </c>
      <c r="F98" s="63">
        <f t="shared" si="9"/>
        <v>20833.333333333332</v>
      </c>
      <c r="G98" s="63">
        <f t="shared" si="10"/>
        <v>26623.263888888894</v>
      </c>
      <c r="H98" s="54">
        <f t="shared" si="6"/>
        <v>3000000.0000000028</v>
      </c>
      <c r="J98" s="1">
        <v>96</v>
      </c>
      <c r="K98" s="6">
        <f t="shared" si="7"/>
        <v>26623.263888888894</v>
      </c>
    </row>
    <row r="99" spans="3:11">
      <c r="C99" s="55">
        <v>97</v>
      </c>
      <c r="D99" s="62">
        <f t="shared" si="11"/>
        <v>3000000.0000000028</v>
      </c>
      <c r="E99" s="63">
        <f t="shared" si="8"/>
        <v>5750.0000000000045</v>
      </c>
      <c r="F99" s="63">
        <f t="shared" si="9"/>
        <v>20833.333333333332</v>
      </c>
      <c r="G99" s="63">
        <f t="shared" si="10"/>
        <v>26583.333333333336</v>
      </c>
      <c r="H99" s="54">
        <f t="shared" si="6"/>
        <v>2979166.6666666693</v>
      </c>
      <c r="J99" s="1">
        <v>97</v>
      </c>
      <c r="K99" s="6">
        <f t="shared" si="7"/>
        <v>26583.333333333336</v>
      </c>
    </row>
    <row r="100" spans="3:11">
      <c r="C100" s="55">
        <v>98</v>
      </c>
      <c r="D100" s="62">
        <f t="shared" si="11"/>
        <v>2979166.6666666693</v>
      </c>
      <c r="E100" s="63">
        <f t="shared" si="8"/>
        <v>5710.0694444444489</v>
      </c>
      <c r="F100" s="63">
        <f t="shared" si="9"/>
        <v>20833.333333333332</v>
      </c>
      <c r="G100" s="63">
        <f t="shared" si="10"/>
        <v>26543.402777777781</v>
      </c>
      <c r="H100" s="54">
        <f t="shared" si="6"/>
        <v>2958333.3333333358</v>
      </c>
      <c r="J100" s="1">
        <v>98</v>
      </c>
      <c r="K100" s="6">
        <f t="shared" si="7"/>
        <v>26543.402777777781</v>
      </c>
    </row>
    <row r="101" spans="3:11">
      <c r="C101" s="55">
        <v>99</v>
      </c>
      <c r="D101" s="62">
        <f t="shared" si="11"/>
        <v>2958333.3333333358</v>
      </c>
      <c r="E101" s="63">
        <f t="shared" si="8"/>
        <v>5670.1388888888941</v>
      </c>
      <c r="F101" s="63">
        <f t="shared" si="9"/>
        <v>20833.333333333332</v>
      </c>
      <c r="G101" s="63">
        <f t="shared" si="10"/>
        <v>26503.472222222226</v>
      </c>
      <c r="H101" s="54">
        <f t="shared" si="6"/>
        <v>2937500.0000000023</v>
      </c>
      <c r="J101" s="1">
        <v>99</v>
      </c>
      <c r="K101" s="6">
        <f t="shared" si="7"/>
        <v>26503.472222222226</v>
      </c>
    </row>
    <row r="102" spans="3:11">
      <c r="C102" s="55">
        <v>100</v>
      </c>
      <c r="D102" s="62">
        <f t="shared" si="11"/>
        <v>2937500.0000000023</v>
      </c>
      <c r="E102" s="63">
        <f t="shared" si="8"/>
        <v>5630.2083333333385</v>
      </c>
      <c r="F102" s="63">
        <f t="shared" si="9"/>
        <v>20833.333333333332</v>
      </c>
      <c r="G102" s="63">
        <f t="shared" si="10"/>
        <v>26463.541666666672</v>
      </c>
      <c r="H102" s="54">
        <f t="shared" si="6"/>
        <v>2916666.6666666688</v>
      </c>
      <c r="J102" s="1">
        <v>100</v>
      </c>
      <c r="K102" s="6">
        <f t="shared" si="7"/>
        <v>26463.541666666672</v>
      </c>
    </row>
    <row r="103" spans="3:11">
      <c r="C103" s="55">
        <v>101</v>
      </c>
      <c r="D103" s="62">
        <f t="shared" si="11"/>
        <v>2916666.6666666688</v>
      </c>
      <c r="E103" s="63">
        <f t="shared" si="8"/>
        <v>5590.2777777777819</v>
      </c>
      <c r="F103" s="63">
        <f t="shared" si="9"/>
        <v>20833.333333333332</v>
      </c>
      <c r="G103" s="63">
        <f t="shared" si="10"/>
        <v>26423.611111111113</v>
      </c>
      <c r="H103" s="54">
        <f t="shared" si="6"/>
        <v>2895833.3333333354</v>
      </c>
      <c r="J103" s="1">
        <v>101</v>
      </c>
      <c r="K103" s="6">
        <f t="shared" si="7"/>
        <v>26423.611111111113</v>
      </c>
    </row>
    <row r="104" spans="3:11">
      <c r="C104" s="55">
        <v>102</v>
      </c>
      <c r="D104" s="62">
        <f t="shared" si="11"/>
        <v>2895833.3333333354</v>
      </c>
      <c r="E104" s="63">
        <f t="shared" si="8"/>
        <v>5550.3472222222263</v>
      </c>
      <c r="F104" s="63">
        <f t="shared" si="9"/>
        <v>20833.333333333332</v>
      </c>
      <c r="G104" s="63">
        <f t="shared" si="10"/>
        <v>26383.680555555558</v>
      </c>
      <c r="H104" s="54">
        <f t="shared" si="6"/>
        <v>2875000.0000000019</v>
      </c>
      <c r="J104" s="1">
        <v>102</v>
      </c>
      <c r="K104" s="6">
        <f t="shared" si="7"/>
        <v>26383.680555555558</v>
      </c>
    </row>
    <row r="105" spans="3:11">
      <c r="C105" s="55">
        <v>103</v>
      </c>
      <c r="D105" s="62">
        <f t="shared" si="11"/>
        <v>2875000.0000000019</v>
      </c>
      <c r="E105" s="63">
        <f t="shared" si="8"/>
        <v>5510.4166666666706</v>
      </c>
      <c r="F105" s="63">
        <f t="shared" si="9"/>
        <v>20833.333333333332</v>
      </c>
      <c r="G105" s="63">
        <f t="shared" si="10"/>
        <v>26343.750000000004</v>
      </c>
      <c r="H105" s="54">
        <f t="shared" si="6"/>
        <v>2854166.6666666684</v>
      </c>
      <c r="J105" s="1">
        <v>103</v>
      </c>
      <c r="K105" s="6">
        <f t="shared" si="7"/>
        <v>26343.750000000004</v>
      </c>
    </row>
    <row r="106" spans="3:11">
      <c r="C106" s="55">
        <v>104</v>
      </c>
      <c r="D106" s="62">
        <f t="shared" si="11"/>
        <v>2854166.6666666684</v>
      </c>
      <c r="E106" s="63">
        <f t="shared" si="8"/>
        <v>5470.486111111114</v>
      </c>
      <c r="F106" s="63">
        <f t="shared" si="9"/>
        <v>20833.333333333332</v>
      </c>
      <c r="G106" s="63">
        <f t="shared" si="10"/>
        <v>26303.819444444445</v>
      </c>
      <c r="H106" s="54">
        <f t="shared" si="6"/>
        <v>2833333.3333333349</v>
      </c>
      <c r="J106" s="1">
        <v>104</v>
      </c>
      <c r="K106" s="6">
        <f t="shared" si="7"/>
        <v>26303.819444444445</v>
      </c>
    </row>
    <row r="107" spans="3:11">
      <c r="C107" s="55">
        <v>105</v>
      </c>
      <c r="D107" s="62">
        <f t="shared" si="11"/>
        <v>2833333.3333333349</v>
      </c>
      <c r="E107" s="63">
        <f t="shared" si="8"/>
        <v>5430.5555555555584</v>
      </c>
      <c r="F107" s="63">
        <f t="shared" si="9"/>
        <v>20833.333333333332</v>
      </c>
      <c r="G107" s="63">
        <f t="shared" si="10"/>
        <v>26263.888888888891</v>
      </c>
      <c r="H107" s="54">
        <f t="shared" si="6"/>
        <v>2812500.0000000014</v>
      </c>
      <c r="J107" s="1">
        <v>105</v>
      </c>
      <c r="K107" s="6">
        <f t="shared" si="7"/>
        <v>26263.888888888891</v>
      </c>
    </row>
    <row r="108" spans="3:11">
      <c r="C108" s="55">
        <v>106</v>
      </c>
      <c r="D108" s="62">
        <f t="shared" si="11"/>
        <v>2812500.0000000014</v>
      </c>
      <c r="E108" s="63">
        <f t="shared" si="8"/>
        <v>5390.6250000000027</v>
      </c>
      <c r="F108" s="63">
        <f t="shared" si="9"/>
        <v>20833.333333333332</v>
      </c>
      <c r="G108" s="63">
        <f t="shared" si="10"/>
        <v>26223.958333333336</v>
      </c>
      <c r="H108" s="54">
        <f t="shared" si="6"/>
        <v>2791666.6666666679</v>
      </c>
      <c r="J108" s="1">
        <v>106</v>
      </c>
      <c r="K108" s="6">
        <f t="shared" si="7"/>
        <v>26223.958333333336</v>
      </c>
    </row>
    <row r="109" spans="3:11">
      <c r="C109" s="55">
        <v>107</v>
      </c>
      <c r="D109" s="62">
        <f t="shared" si="11"/>
        <v>2791666.6666666679</v>
      </c>
      <c r="E109" s="63">
        <f t="shared" si="8"/>
        <v>5350.6944444444462</v>
      </c>
      <c r="F109" s="63">
        <f t="shared" si="9"/>
        <v>20833.333333333332</v>
      </c>
      <c r="G109" s="63">
        <f t="shared" si="10"/>
        <v>26184.027777777777</v>
      </c>
      <c r="H109" s="54">
        <f t="shared" si="6"/>
        <v>2770833.3333333344</v>
      </c>
      <c r="J109" s="1">
        <v>107</v>
      </c>
      <c r="K109" s="6">
        <f t="shared" si="7"/>
        <v>26184.027777777777</v>
      </c>
    </row>
    <row r="110" spans="3:11">
      <c r="C110" s="55">
        <v>108</v>
      </c>
      <c r="D110" s="62">
        <f t="shared" si="11"/>
        <v>2770833.3333333344</v>
      </c>
      <c r="E110" s="63">
        <f t="shared" si="8"/>
        <v>5310.7638888888914</v>
      </c>
      <c r="F110" s="63">
        <f t="shared" si="9"/>
        <v>20833.333333333332</v>
      </c>
      <c r="G110" s="63">
        <f t="shared" si="10"/>
        <v>26144.097222222223</v>
      </c>
      <c r="H110" s="54">
        <f t="shared" si="6"/>
        <v>2750000.0000000009</v>
      </c>
      <c r="J110" s="1">
        <v>108</v>
      </c>
      <c r="K110" s="6">
        <f t="shared" si="7"/>
        <v>26144.097222222223</v>
      </c>
    </row>
    <row r="111" spans="3:11">
      <c r="C111" s="55">
        <v>109</v>
      </c>
      <c r="D111" s="62">
        <f t="shared" si="11"/>
        <v>2750000.0000000009</v>
      </c>
      <c r="E111" s="63">
        <f t="shared" si="8"/>
        <v>5270.8333333333348</v>
      </c>
      <c r="F111" s="63">
        <f t="shared" si="9"/>
        <v>20833.333333333332</v>
      </c>
      <c r="G111" s="63">
        <f t="shared" si="10"/>
        <v>26104.166666666668</v>
      </c>
      <c r="H111" s="54">
        <f t="shared" si="6"/>
        <v>2729166.6666666674</v>
      </c>
      <c r="J111" s="1">
        <v>109</v>
      </c>
      <c r="K111" s="6">
        <f t="shared" si="7"/>
        <v>26104.166666666668</v>
      </c>
    </row>
    <row r="112" spans="3:11">
      <c r="C112" s="55">
        <v>110</v>
      </c>
      <c r="D112" s="62">
        <f t="shared" si="11"/>
        <v>2729166.6666666674</v>
      </c>
      <c r="E112" s="63">
        <f t="shared" si="8"/>
        <v>5230.9027777777792</v>
      </c>
      <c r="F112" s="63">
        <f t="shared" si="9"/>
        <v>20833.333333333332</v>
      </c>
      <c r="G112" s="63">
        <f t="shared" si="10"/>
        <v>26064.236111111109</v>
      </c>
      <c r="H112" s="54">
        <f t="shared" si="6"/>
        <v>2708333.333333334</v>
      </c>
      <c r="J112" s="1">
        <v>110</v>
      </c>
      <c r="K112" s="6">
        <f t="shared" si="7"/>
        <v>26064.236111111109</v>
      </c>
    </row>
    <row r="113" spans="3:11">
      <c r="C113" s="55">
        <v>111</v>
      </c>
      <c r="D113" s="62">
        <f t="shared" si="11"/>
        <v>2708333.333333334</v>
      </c>
      <c r="E113" s="63">
        <f t="shared" si="8"/>
        <v>5190.9722222222235</v>
      </c>
      <c r="F113" s="63">
        <f t="shared" si="9"/>
        <v>20833.333333333332</v>
      </c>
      <c r="G113" s="63">
        <f t="shared" si="10"/>
        <v>26024.305555555555</v>
      </c>
      <c r="H113" s="54">
        <f t="shared" si="6"/>
        <v>2687500.0000000005</v>
      </c>
      <c r="J113" s="1">
        <v>111</v>
      </c>
      <c r="K113" s="6">
        <f t="shared" si="7"/>
        <v>26024.305555555555</v>
      </c>
    </row>
    <row r="114" spans="3:11">
      <c r="C114" s="55">
        <v>112</v>
      </c>
      <c r="D114" s="62">
        <f t="shared" si="11"/>
        <v>2687500.0000000005</v>
      </c>
      <c r="E114" s="63">
        <f t="shared" si="8"/>
        <v>5151.041666666667</v>
      </c>
      <c r="F114" s="63">
        <f t="shared" si="9"/>
        <v>20833.333333333332</v>
      </c>
      <c r="G114" s="63">
        <f t="shared" si="10"/>
        <v>25984.375</v>
      </c>
      <c r="H114" s="54">
        <f t="shared" si="6"/>
        <v>2666666.666666667</v>
      </c>
      <c r="J114" s="1">
        <v>112</v>
      </c>
      <c r="K114" s="6">
        <f t="shared" si="7"/>
        <v>25984.375</v>
      </c>
    </row>
    <row r="115" spans="3:11">
      <c r="C115" s="55">
        <v>113</v>
      </c>
      <c r="D115" s="62">
        <f t="shared" si="11"/>
        <v>2666666.666666667</v>
      </c>
      <c r="E115" s="63">
        <f t="shared" si="8"/>
        <v>5111.1111111111122</v>
      </c>
      <c r="F115" s="63">
        <f t="shared" si="9"/>
        <v>20833.333333333332</v>
      </c>
      <c r="G115" s="63">
        <f t="shared" si="10"/>
        <v>25944.444444444445</v>
      </c>
      <c r="H115" s="54">
        <f t="shared" si="6"/>
        <v>2645833.3333333335</v>
      </c>
      <c r="J115" s="1">
        <v>113</v>
      </c>
      <c r="K115" s="6">
        <f t="shared" si="7"/>
        <v>25944.444444444445</v>
      </c>
    </row>
    <row r="116" spans="3:11">
      <c r="C116" s="55">
        <v>114</v>
      </c>
      <c r="D116" s="62">
        <f t="shared" si="11"/>
        <v>2645833.3333333335</v>
      </c>
      <c r="E116" s="63">
        <f t="shared" si="8"/>
        <v>5071.1805555555557</v>
      </c>
      <c r="F116" s="63">
        <f t="shared" si="9"/>
        <v>20833.333333333332</v>
      </c>
      <c r="G116" s="63">
        <f t="shared" si="10"/>
        <v>25904.513888888887</v>
      </c>
      <c r="H116" s="54">
        <f t="shared" si="6"/>
        <v>2625000</v>
      </c>
      <c r="J116" s="1">
        <v>114</v>
      </c>
      <c r="K116" s="6">
        <f t="shared" si="7"/>
        <v>25904.513888888887</v>
      </c>
    </row>
    <row r="117" spans="3:11">
      <c r="C117" s="55">
        <v>115</v>
      </c>
      <c r="D117" s="62">
        <f t="shared" si="11"/>
        <v>2625000</v>
      </c>
      <c r="E117" s="63">
        <f t="shared" si="8"/>
        <v>5031.25</v>
      </c>
      <c r="F117" s="63">
        <f t="shared" si="9"/>
        <v>20833.333333333332</v>
      </c>
      <c r="G117" s="63">
        <f t="shared" si="10"/>
        <v>25864.583333333332</v>
      </c>
      <c r="H117" s="54">
        <f t="shared" si="6"/>
        <v>2604166.6666666665</v>
      </c>
      <c r="J117" s="1">
        <v>115</v>
      </c>
      <c r="K117" s="6">
        <f t="shared" si="7"/>
        <v>25864.583333333332</v>
      </c>
    </row>
    <row r="118" spans="3:11">
      <c r="C118" s="55">
        <v>116</v>
      </c>
      <c r="D118" s="62">
        <f t="shared" si="11"/>
        <v>2604166.6666666665</v>
      </c>
      <c r="E118" s="63">
        <f t="shared" si="8"/>
        <v>4991.3194444444443</v>
      </c>
      <c r="F118" s="63">
        <f t="shared" si="9"/>
        <v>20833.333333333332</v>
      </c>
      <c r="G118" s="63">
        <f t="shared" si="10"/>
        <v>25824.652777777777</v>
      </c>
      <c r="H118" s="54">
        <f t="shared" si="6"/>
        <v>2583333.333333333</v>
      </c>
      <c r="J118" s="1">
        <v>116</v>
      </c>
      <c r="K118" s="6">
        <f t="shared" si="7"/>
        <v>25824.652777777777</v>
      </c>
    </row>
    <row r="119" spans="3:11">
      <c r="C119" s="55">
        <v>117</v>
      </c>
      <c r="D119" s="62">
        <f t="shared" si="11"/>
        <v>2583333.333333333</v>
      </c>
      <c r="E119" s="63">
        <f t="shared" si="8"/>
        <v>4951.3888888888878</v>
      </c>
      <c r="F119" s="63">
        <f t="shared" si="9"/>
        <v>20833.333333333332</v>
      </c>
      <c r="G119" s="63">
        <f t="shared" si="10"/>
        <v>25784.722222222219</v>
      </c>
      <c r="H119" s="54">
        <f t="shared" si="6"/>
        <v>2562499.9999999995</v>
      </c>
      <c r="J119" s="1">
        <v>117</v>
      </c>
      <c r="K119" s="6">
        <f t="shared" si="7"/>
        <v>25784.722222222219</v>
      </c>
    </row>
    <row r="120" spans="3:11">
      <c r="C120" s="55">
        <v>118</v>
      </c>
      <c r="D120" s="62">
        <f t="shared" si="11"/>
        <v>2562499.9999999995</v>
      </c>
      <c r="E120" s="63">
        <f t="shared" si="8"/>
        <v>4911.4583333333321</v>
      </c>
      <c r="F120" s="63">
        <f t="shared" si="9"/>
        <v>20833.333333333332</v>
      </c>
      <c r="G120" s="63">
        <f t="shared" si="10"/>
        <v>25744.791666666664</v>
      </c>
      <c r="H120" s="54">
        <f t="shared" si="6"/>
        <v>2541666.666666666</v>
      </c>
      <c r="J120" s="1">
        <v>118</v>
      </c>
      <c r="K120" s="6">
        <f t="shared" si="7"/>
        <v>25744.791666666664</v>
      </c>
    </row>
    <row r="121" spans="3:11">
      <c r="C121" s="55">
        <v>119</v>
      </c>
      <c r="D121" s="62">
        <f t="shared" si="11"/>
        <v>2541666.666666666</v>
      </c>
      <c r="E121" s="63">
        <f t="shared" si="8"/>
        <v>4871.5277777777765</v>
      </c>
      <c r="F121" s="63">
        <f t="shared" si="9"/>
        <v>20833.333333333332</v>
      </c>
      <c r="G121" s="63">
        <f t="shared" si="10"/>
        <v>25704.861111111109</v>
      </c>
      <c r="H121" s="54">
        <f t="shared" si="6"/>
        <v>2520833.3333333326</v>
      </c>
      <c r="J121" s="1">
        <v>119</v>
      </c>
      <c r="K121" s="6">
        <f t="shared" si="7"/>
        <v>25704.861111111109</v>
      </c>
    </row>
    <row r="122" spans="3:11">
      <c r="C122" s="55">
        <v>120</v>
      </c>
      <c r="D122" s="62">
        <f t="shared" si="11"/>
        <v>2520833.3333333326</v>
      </c>
      <c r="E122" s="63">
        <f t="shared" si="8"/>
        <v>4831.5972222222208</v>
      </c>
      <c r="F122" s="63">
        <f t="shared" si="9"/>
        <v>20833.333333333332</v>
      </c>
      <c r="G122" s="63">
        <f t="shared" si="10"/>
        <v>25664.930555555555</v>
      </c>
      <c r="H122" s="54">
        <f t="shared" si="6"/>
        <v>2499999.9999999991</v>
      </c>
      <c r="J122" s="1">
        <v>120</v>
      </c>
      <c r="K122" s="6">
        <f t="shared" si="7"/>
        <v>25664.930555555555</v>
      </c>
    </row>
    <row r="123" spans="3:11">
      <c r="C123" s="55">
        <v>121</v>
      </c>
      <c r="D123" s="62">
        <f t="shared" si="11"/>
        <v>2499999.9999999991</v>
      </c>
      <c r="E123" s="63">
        <f t="shared" si="8"/>
        <v>4791.6666666666652</v>
      </c>
      <c r="F123" s="63">
        <f t="shared" si="9"/>
        <v>20833.333333333332</v>
      </c>
      <c r="G123" s="63">
        <f t="shared" si="10"/>
        <v>25624.999999999996</v>
      </c>
      <c r="H123" s="54">
        <f t="shared" si="6"/>
        <v>2479166.6666666656</v>
      </c>
      <c r="J123" s="1">
        <v>121</v>
      </c>
      <c r="K123" s="6">
        <f t="shared" si="7"/>
        <v>25624.999999999996</v>
      </c>
    </row>
    <row r="124" spans="3:11">
      <c r="C124" s="55">
        <v>122</v>
      </c>
      <c r="D124" s="62">
        <f t="shared" si="11"/>
        <v>2479166.6666666656</v>
      </c>
      <c r="E124" s="63">
        <f t="shared" si="8"/>
        <v>4751.7361111111086</v>
      </c>
      <c r="F124" s="63">
        <f t="shared" si="9"/>
        <v>20833.333333333332</v>
      </c>
      <c r="G124" s="63">
        <f t="shared" si="10"/>
        <v>25585.069444444442</v>
      </c>
      <c r="H124" s="54">
        <f t="shared" si="6"/>
        <v>2458333.3333333321</v>
      </c>
      <c r="J124" s="1">
        <v>122</v>
      </c>
      <c r="K124" s="6">
        <f t="shared" si="7"/>
        <v>25585.069444444442</v>
      </c>
    </row>
    <row r="125" spans="3:11">
      <c r="C125" s="55">
        <v>123</v>
      </c>
      <c r="D125" s="62">
        <f t="shared" si="11"/>
        <v>2458333.3333333321</v>
      </c>
      <c r="E125" s="63">
        <f t="shared" si="8"/>
        <v>4711.8055555555529</v>
      </c>
      <c r="F125" s="63">
        <f t="shared" si="9"/>
        <v>20833.333333333332</v>
      </c>
      <c r="G125" s="63">
        <f t="shared" si="10"/>
        <v>25545.138888888883</v>
      </c>
      <c r="H125" s="54">
        <f t="shared" si="6"/>
        <v>2437499.9999999986</v>
      </c>
      <c r="J125" s="1">
        <v>123</v>
      </c>
      <c r="K125" s="6">
        <f t="shared" si="7"/>
        <v>25545.138888888883</v>
      </c>
    </row>
    <row r="126" spans="3:11">
      <c r="C126" s="55">
        <v>124</v>
      </c>
      <c r="D126" s="62">
        <f t="shared" si="11"/>
        <v>2437499.9999999986</v>
      </c>
      <c r="E126" s="63">
        <f t="shared" si="8"/>
        <v>4671.8749999999973</v>
      </c>
      <c r="F126" s="63">
        <f t="shared" si="9"/>
        <v>20833.333333333332</v>
      </c>
      <c r="G126" s="63">
        <f t="shared" si="10"/>
        <v>25505.208333333328</v>
      </c>
      <c r="H126" s="54">
        <f t="shared" si="6"/>
        <v>2416666.6666666651</v>
      </c>
      <c r="J126" s="1">
        <v>124</v>
      </c>
      <c r="K126" s="6">
        <f t="shared" si="7"/>
        <v>25505.208333333328</v>
      </c>
    </row>
    <row r="127" spans="3:11">
      <c r="C127" s="55">
        <v>125</v>
      </c>
      <c r="D127" s="62">
        <f t="shared" si="11"/>
        <v>2416666.6666666651</v>
      </c>
      <c r="E127" s="63">
        <f t="shared" si="8"/>
        <v>4631.9444444444416</v>
      </c>
      <c r="F127" s="63">
        <f t="shared" si="9"/>
        <v>20833.333333333332</v>
      </c>
      <c r="G127" s="63">
        <f t="shared" si="10"/>
        <v>25465.277777777774</v>
      </c>
      <c r="H127" s="54">
        <f t="shared" si="6"/>
        <v>2395833.3333333316</v>
      </c>
      <c r="J127" s="1">
        <v>125</v>
      </c>
      <c r="K127" s="6">
        <f t="shared" si="7"/>
        <v>25465.277777777774</v>
      </c>
    </row>
    <row r="128" spans="3:11">
      <c r="C128" s="55">
        <v>126</v>
      </c>
      <c r="D128" s="62">
        <f t="shared" si="11"/>
        <v>2395833.3333333316</v>
      </c>
      <c r="E128" s="63">
        <f t="shared" si="8"/>
        <v>4592.013888888886</v>
      </c>
      <c r="F128" s="63">
        <f t="shared" si="9"/>
        <v>20833.333333333332</v>
      </c>
      <c r="G128" s="63">
        <f t="shared" si="10"/>
        <v>25425.347222222219</v>
      </c>
      <c r="H128" s="54">
        <f t="shared" si="6"/>
        <v>2374999.9999999981</v>
      </c>
      <c r="J128" s="1">
        <v>126</v>
      </c>
      <c r="K128" s="6">
        <f t="shared" si="7"/>
        <v>25425.347222222219</v>
      </c>
    </row>
    <row r="129" spans="3:11">
      <c r="C129" s="55">
        <v>127</v>
      </c>
      <c r="D129" s="62">
        <f t="shared" si="11"/>
        <v>2374999.9999999981</v>
      </c>
      <c r="E129" s="63">
        <f t="shared" si="8"/>
        <v>4552.0833333333294</v>
      </c>
      <c r="F129" s="63">
        <f t="shared" si="9"/>
        <v>20833.333333333332</v>
      </c>
      <c r="G129" s="63">
        <f t="shared" si="10"/>
        <v>25385.416666666661</v>
      </c>
      <c r="H129" s="54">
        <f t="shared" si="6"/>
        <v>2354166.6666666646</v>
      </c>
      <c r="J129" s="1">
        <v>127</v>
      </c>
      <c r="K129" s="6">
        <f t="shared" si="7"/>
        <v>25385.416666666661</v>
      </c>
    </row>
    <row r="130" spans="3:11">
      <c r="C130" s="55">
        <v>128</v>
      </c>
      <c r="D130" s="62">
        <f t="shared" si="11"/>
        <v>2354166.6666666646</v>
      </c>
      <c r="E130" s="63">
        <f t="shared" si="8"/>
        <v>4512.1527777777737</v>
      </c>
      <c r="F130" s="63">
        <f t="shared" si="9"/>
        <v>20833.333333333332</v>
      </c>
      <c r="G130" s="63">
        <f t="shared" si="10"/>
        <v>25345.486111111106</v>
      </c>
      <c r="H130" s="54">
        <f t="shared" si="6"/>
        <v>2333333.3333333312</v>
      </c>
      <c r="J130" s="1">
        <v>128</v>
      </c>
      <c r="K130" s="6">
        <f t="shared" si="7"/>
        <v>25345.486111111106</v>
      </c>
    </row>
    <row r="131" spans="3:11">
      <c r="C131" s="55">
        <v>129</v>
      </c>
      <c r="D131" s="62">
        <f t="shared" si="11"/>
        <v>2333333.3333333312</v>
      </c>
      <c r="E131" s="63">
        <f t="shared" si="8"/>
        <v>4472.2222222222181</v>
      </c>
      <c r="F131" s="63">
        <f t="shared" si="9"/>
        <v>20833.333333333332</v>
      </c>
      <c r="G131" s="63">
        <f t="shared" si="10"/>
        <v>25305.555555555551</v>
      </c>
      <c r="H131" s="54">
        <f t="shared" ref="H131:H194" si="12">D131-F131</f>
        <v>2312499.9999999977</v>
      </c>
      <c r="J131" s="1">
        <v>129</v>
      </c>
      <c r="K131" s="6">
        <f t="shared" ref="K131:K194" si="13">G131</f>
        <v>25305.555555555551</v>
      </c>
    </row>
    <row r="132" spans="3:11">
      <c r="C132" s="55">
        <v>130</v>
      </c>
      <c r="D132" s="62">
        <f t="shared" si="11"/>
        <v>2312499.9999999977</v>
      </c>
      <c r="E132" s="63">
        <f t="shared" ref="E132:E195" si="14">D132*B$2/12</f>
        <v>4432.2916666666624</v>
      </c>
      <c r="F132" s="63">
        <f t="shared" ref="F132:F195" si="15">B$4</f>
        <v>20833.333333333332</v>
      </c>
      <c r="G132" s="63">
        <f t="shared" ref="G132:G195" si="16">E132+F132</f>
        <v>25265.624999999993</v>
      </c>
      <c r="H132" s="54">
        <f t="shared" si="12"/>
        <v>2291666.6666666642</v>
      </c>
      <c r="J132" s="1">
        <v>130</v>
      </c>
      <c r="K132" s="6">
        <f t="shared" si="13"/>
        <v>25265.624999999993</v>
      </c>
    </row>
    <row r="133" spans="3:11">
      <c r="C133" s="55">
        <v>131</v>
      </c>
      <c r="D133" s="62">
        <f t="shared" ref="D133:D196" si="17">H132</f>
        <v>2291666.6666666642</v>
      </c>
      <c r="E133" s="63">
        <f t="shared" si="14"/>
        <v>4392.3611111111068</v>
      </c>
      <c r="F133" s="63">
        <f t="shared" si="15"/>
        <v>20833.333333333332</v>
      </c>
      <c r="G133" s="63">
        <f t="shared" si="16"/>
        <v>25225.694444444438</v>
      </c>
      <c r="H133" s="54">
        <f t="shared" si="12"/>
        <v>2270833.3333333307</v>
      </c>
      <c r="J133" s="1">
        <v>131</v>
      </c>
      <c r="K133" s="6">
        <f t="shared" si="13"/>
        <v>25225.694444444438</v>
      </c>
    </row>
    <row r="134" spans="3:11">
      <c r="C134" s="55">
        <v>132</v>
      </c>
      <c r="D134" s="62">
        <f t="shared" si="17"/>
        <v>2270833.3333333307</v>
      </c>
      <c r="E134" s="63">
        <f t="shared" si="14"/>
        <v>4352.4305555555502</v>
      </c>
      <c r="F134" s="63">
        <f t="shared" si="15"/>
        <v>20833.333333333332</v>
      </c>
      <c r="G134" s="63">
        <f t="shared" si="16"/>
        <v>25185.763888888883</v>
      </c>
      <c r="H134" s="54">
        <f t="shared" si="12"/>
        <v>2249999.9999999972</v>
      </c>
      <c r="J134" s="1">
        <v>132</v>
      </c>
      <c r="K134" s="6">
        <f t="shared" si="13"/>
        <v>25185.763888888883</v>
      </c>
    </row>
    <row r="135" spans="3:11">
      <c r="C135" s="55">
        <v>133</v>
      </c>
      <c r="D135" s="62">
        <f t="shared" si="17"/>
        <v>2249999.9999999972</v>
      </c>
      <c r="E135" s="63">
        <f t="shared" si="14"/>
        <v>4312.4999999999945</v>
      </c>
      <c r="F135" s="63">
        <f t="shared" si="15"/>
        <v>20833.333333333332</v>
      </c>
      <c r="G135" s="63">
        <f t="shared" si="16"/>
        <v>25145.833333333328</v>
      </c>
      <c r="H135" s="54">
        <f t="shared" si="12"/>
        <v>2229166.6666666637</v>
      </c>
      <c r="J135" s="1">
        <v>133</v>
      </c>
      <c r="K135" s="6">
        <f t="shared" si="13"/>
        <v>25145.833333333328</v>
      </c>
    </row>
    <row r="136" spans="3:11">
      <c r="C136" s="55">
        <v>134</v>
      </c>
      <c r="D136" s="62">
        <f t="shared" si="17"/>
        <v>2229166.6666666637</v>
      </c>
      <c r="E136" s="63">
        <f t="shared" si="14"/>
        <v>4272.5694444444389</v>
      </c>
      <c r="F136" s="63">
        <f t="shared" si="15"/>
        <v>20833.333333333332</v>
      </c>
      <c r="G136" s="63">
        <f t="shared" si="16"/>
        <v>25105.90277777777</v>
      </c>
      <c r="H136" s="54">
        <f t="shared" si="12"/>
        <v>2208333.3333333302</v>
      </c>
      <c r="J136" s="1">
        <v>134</v>
      </c>
      <c r="K136" s="6">
        <f t="shared" si="13"/>
        <v>25105.90277777777</v>
      </c>
    </row>
    <row r="137" spans="3:11">
      <c r="C137" s="55">
        <v>135</v>
      </c>
      <c r="D137" s="62">
        <f t="shared" si="17"/>
        <v>2208333.3333333302</v>
      </c>
      <c r="E137" s="63">
        <f t="shared" si="14"/>
        <v>4232.6388888888823</v>
      </c>
      <c r="F137" s="63">
        <f t="shared" si="15"/>
        <v>20833.333333333332</v>
      </c>
      <c r="G137" s="63">
        <f t="shared" si="16"/>
        <v>25065.972222222215</v>
      </c>
      <c r="H137" s="54">
        <f t="shared" si="12"/>
        <v>2187499.9999999967</v>
      </c>
      <c r="J137" s="1">
        <v>135</v>
      </c>
      <c r="K137" s="6">
        <f t="shared" si="13"/>
        <v>25065.972222222215</v>
      </c>
    </row>
    <row r="138" spans="3:11">
      <c r="C138" s="55">
        <v>136</v>
      </c>
      <c r="D138" s="62">
        <f t="shared" si="17"/>
        <v>2187499.9999999967</v>
      </c>
      <c r="E138" s="63">
        <f t="shared" si="14"/>
        <v>4192.7083333333276</v>
      </c>
      <c r="F138" s="63">
        <f t="shared" si="15"/>
        <v>20833.333333333332</v>
      </c>
      <c r="G138" s="63">
        <f t="shared" si="16"/>
        <v>25026.041666666661</v>
      </c>
      <c r="H138" s="54">
        <f t="shared" si="12"/>
        <v>2166666.6666666633</v>
      </c>
      <c r="J138" s="1">
        <v>136</v>
      </c>
      <c r="K138" s="6">
        <f t="shared" si="13"/>
        <v>25026.041666666661</v>
      </c>
    </row>
    <row r="139" spans="3:11">
      <c r="C139" s="55">
        <v>137</v>
      </c>
      <c r="D139" s="62">
        <f t="shared" si="17"/>
        <v>2166666.6666666633</v>
      </c>
      <c r="E139" s="63">
        <f t="shared" si="14"/>
        <v>4152.777777777771</v>
      </c>
      <c r="F139" s="63">
        <f t="shared" si="15"/>
        <v>20833.333333333332</v>
      </c>
      <c r="G139" s="63">
        <f t="shared" si="16"/>
        <v>24986.111111111102</v>
      </c>
      <c r="H139" s="54">
        <f t="shared" si="12"/>
        <v>2145833.3333333298</v>
      </c>
      <c r="J139" s="1">
        <v>137</v>
      </c>
      <c r="K139" s="6">
        <f t="shared" si="13"/>
        <v>24986.111111111102</v>
      </c>
    </row>
    <row r="140" spans="3:11">
      <c r="C140" s="55">
        <v>138</v>
      </c>
      <c r="D140" s="62">
        <f t="shared" si="17"/>
        <v>2145833.3333333298</v>
      </c>
      <c r="E140" s="63">
        <f t="shared" si="14"/>
        <v>4112.8472222222154</v>
      </c>
      <c r="F140" s="63">
        <f t="shared" si="15"/>
        <v>20833.333333333332</v>
      </c>
      <c r="G140" s="63">
        <f t="shared" si="16"/>
        <v>24946.180555555547</v>
      </c>
      <c r="H140" s="54">
        <f t="shared" si="12"/>
        <v>2124999.9999999963</v>
      </c>
      <c r="J140" s="1">
        <v>138</v>
      </c>
      <c r="K140" s="6">
        <f t="shared" si="13"/>
        <v>24946.180555555547</v>
      </c>
    </row>
    <row r="141" spans="3:11">
      <c r="C141" s="55">
        <v>139</v>
      </c>
      <c r="D141" s="62">
        <f t="shared" si="17"/>
        <v>2124999.9999999963</v>
      </c>
      <c r="E141" s="63">
        <f t="shared" si="14"/>
        <v>4072.9166666666592</v>
      </c>
      <c r="F141" s="63">
        <f t="shared" si="15"/>
        <v>20833.333333333332</v>
      </c>
      <c r="G141" s="63">
        <f t="shared" si="16"/>
        <v>24906.249999999993</v>
      </c>
      <c r="H141" s="54">
        <f t="shared" si="12"/>
        <v>2104166.6666666628</v>
      </c>
      <c r="J141" s="1">
        <v>139</v>
      </c>
      <c r="K141" s="6">
        <f t="shared" si="13"/>
        <v>24906.249999999993</v>
      </c>
    </row>
    <row r="142" spans="3:11">
      <c r="C142" s="55">
        <v>140</v>
      </c>
      <c r="D142" s="62">
        <f t="shared" si="17"/>
        <v>2104166.6666666628</v>
      </c>
      <c r="E142" s="63">
        <f t="shared" si="14"/>
        <v>4032.9861111111036</v>
      </c>
      <c r="F142" s="63">
        <f t="shared" si="15"/>
        <v>20833.333333333332</v>
      </c>
      <c r="G142" s="63">
        <f t="shared" si="16"/>
        <v>24866.319444444434</v>
      </c>
      <c r="H142" s="54">
        <f t="shared" si="12"/>
        <v>2083333.3333333295</v>
      </c>
      <c r="J142" s="1">
        <v>140</v>
      </c>
      <c r="K142" s="6">
        <f t="shared" si="13"/>
        <v>24866.319444444434</v>
      </c>
    </row>
    <row r="143" spans="3:11">
      <c r="C143" s="55">
        <v>141</v>
      </c>
      <c r="D143" s="62">
        <f t="shared" si="17"/>
        <v>2083333.3333333295</v>
      </c>
      <c r="E143" s="63">
        <f t="shared" si="14"/>
        <v>3993.0555555555479</v>
      </c>
      <c r="F143" s="63">
        <f t="shared" si="15"/>
        <v>20833.333333333332</v>
      </c>
      <c r="G143" s="63">
        <f t="shared" si="16"/>
        <v>24826.38888888888</v>
      </c>
      <c r="H143" s="54">
        <f t="shared" si="12"/>
        <v>2062499.9999999963</v>
      </c>
      <c r="J143" s="1">
        <v>141</v>
      </c>
      <c r="K143" s="6">
        <f t="shared" si="13"/>
        <v>24826.38888888888</v>
      </c>
    </row>
    <row r="144" spans="3:11">
      <c r="C144" s="55">
        <v>142</v>
      </c>
      <c r="D144" s="62">
        <f t="shared" si="17"/>
        <v>2062499.9999999963</v>
      </c>
      <c r="E144" s="63">
        <f t="shared" si="14"/>
        <v>3953.1249999999927</v>
      </c>
      <c r="F144" s="63">
        <f t="shared" si="15"/>
        <v>20833.333333333332</v>
      </c>
      <c r="G144" s="63">
        <f t="shared" si="16"/>
        <v>24786.458333333325</v>
      </c>
      <c r="H144" s="54">
        <f t="shared" si="12"/>
        <v>2041666.666666663</v>
      </c>
      <c r="J144" s="1">
        <v>142</v>
      </c>
      <c r="K144" s="6">
        <f t="shared" si="13"/>
        <v>24786.458333333325</v>
      </c>
    </row>
    <row r="145" spans="3:11">
      <c r="C145" s="55">
        <v>143</v>
      </c>
      <c r="D145" s="62">
        <f t="shared" si="17"/>
        <v>2041666.666666663</v>
      </c>
      <c r="E145" s="63">
        <f t="shared" si="14"/>
        <v>3913.1944444444375</v>
      </c>
      <c r="F145" s="63">
        <f t="shared" si="15"/>
        <v>20833.333333333332</v>
      </c>
      <c r="G145" s="63">
        <f t="shared" si="16"/>
        <v>24746.52777777777</v>
      </c>
      <c r="H145" s="54">
        <f t="shared" si="12"/>
        <v>2020833.3333333298</v>
      </c>
      <c r="J145" s="1">
        <v>143</v>
      </c>
      <c r="K145" s="6">
        <f t="shared" si="13"/>
        <v>24746.52777777777</v>
      </c>
    </row>
    <row r="146" spans="3:11">
      <c r="C146" s="55">
        <v>144</v>
      </c>
      <c r="D146" s="62">
        <f t="shared" si="17"/>
        <v>2020833.3333333298</v>
      </c>
      <c r="E146" s="63">
        <f t="shared" si="14"/>
        <v>3873.2638888888819</v>
      </c>
      <c r="F146" s="63">
        <f t="shared" si="15"/>
        <v>20833.333333333332</v>
      </c>
      <c r="G146" s="63">
        <f t="shared" si="16"/>
        <v>24706.597222222215</v>
      </c>
      <c r="H146" s="54">
        <f t="shared" si="12"/>
        <v>1999999.9999999965</v>
      </c>
      <c r="J146" s="1">
        <v>144</v>
      </c>
      <c r="K146" s="6">
        <f t="shared" si="13"/>
        <v>24706.597222222215</v>
      </c>
    </row>
    <row r="147" spans="3:11">
      <c r="C147" s="55">
        <v>145</v>
      </c>
      <c r="D147" s="62">
        <f t="shared" si="17"/>
        <v>1999999.9999999965</v>
      </c>
      <c r="E147" s="63">
        <f t="shared" si="14"/>
        <v>3833.3333333333267</v>
      </c>
      <c r="F147" s="63">
        <f t="shared" si="15"/>
        <v>20833.333333333332</v>
      </c>
      <c r="G147" s="63">
        <f t="shared" si="16"/>
        <v>24666.666666666657</v>
      </c>
      <c r="H147" s="54">
        <f t="shared" si="12"/>
        <v>1979166.6666666633</v>
      </c>
      <c r="J147" s="1">
        <v>145</v>
      </c>
      <c r="K147" s="6">
        <f t="shared" si="13"/>
        <v>24666.666666666657</v>
      </c>
    </row>
    <row r="148" spans="3:11">
      <c r="C148" s="55">
        <v>146</v>
      </c>
      <c r="D148" s="62">
        <f t="shared" si="17"/>
        <v>1979166.6666666633</v>
      </c>
      <c r="E148" s="63">
        <f t="shared" si="14"/>
        <v>3793.4027777777715</v>
      </c>
      <c r="F148" s="63">
        <f t="shared" si="15"/>
        <v>20833.333333333332</v>
      </c>
      <c r="G148" s="63">
        <f t="shared" si="16"/>
        <v>24626.736111111102</v>
      </c>
      <c r="H148" s="54">
        <f t="shared" si="12"/>
        <v>1958333.33333333</v>
      </c>
      <c r="J148" s="1">
        <v>146</v>
      </c>
      <c r="K148" s="6">
        <f t="shared" si="13"/>
        <v>24626.736111111102</v>
      </c>
    </row>
    <row r="149" spans="3:11">
      <c r="C149" s="55">
        <v>147</v>
      </c>
      <c r="D149" s="62">
        <f t="shared" si="17"/>
        <v>1958333.33333333</v>
      </c>
      <c r="E149" s="63">
        <f t="shared" si="14"/>
        <v>3753.4722222222158</v>
      </c>
      <c r="F149" s="63">
        <f t="shared" si="15"/>
        <v>20833.333333333332</v>
      </c>
      <c r="G149" s="63">
        <f t="shared" si="16"/>
        <v>24586.805555555547</v>
      </c>
      <c r="H149" s="54">
        <f t="shared" si="12"/>
        <v>1937499.9999999967</v>
      </c>
      <c r="J149" s="1">
        <v>147</v>
      </c>
      <c r="K149" s="6">
        <f t="shared" si="13"/>
        <v>24586.805555555547</v>
      </c>
    </row>
    <row r="150" spans="3:11">
      <c r="C150" s="55">
        <v>148</v>
      </c>
      <c r="D150" s="62">
        <f t="shared" si="17"/>
        <v>1937499.9999999967</v>
      </c>
      <c r="E150" s="63">
        <f t="shared" si="14"/>
        <v>3713.5416666666606</v>
      </c>
      <c r="F150" s="63">
        <f t="shared" si="15"/>
        <v>20833.333333333332</v>
      </c>
      <c r="G150" s="63">
        <f t="shared" si="16"/>
        <v>24546.874999999993</v>
      </c>
      <c r="H150" s="54">
        <f t="shared" si="12"/>
        <v>1916666.6666666635</v>
      </c>
      <c r="J150" s="1">
        <v>148</v>
      </c>
      <c r="K150" s="6">
        <f t="shared" si="13"/>
        <v>24546.874999999993</v>
      </c>
    </row>
    <row r="151" spans="3:11">
      <c r="C151" s="55">
        <v>149</v>
      </c>
      <c r="D151" s="62">
        <f t="shared" si="17"/>
        <v>1916666.6666666635</v>
      </c>
      <c r="E151" s="63">
        <f t="shared" si="14"/>
        <v>3673.6111111111054</v>
      </c>
      <c r="F151" s="63">
        <f t="shared" si="15"/>
        <v>20833.333333333332</v>
      </c>
      <c r="G151" s="63">
        <f t="shared" si="16"/>
        <v>24506.944444444438</v>
      </c>
      <c r="H151" s="54">
        <f t="shared" si="12"/>
        <v>1895833.3333333302</v>
      </c>
      <c r="J151" s="1">
        <v>149</v>
      </c>
      <c r="K151" s="6">
        <f t="shared" si="13"/>
        <v>24506.944444444438</v>
      </c>
    </row>
    <row r="152" spans="3:11">
      <c r="C152" s="55">
        <v>150</v>
      </c>
      <c r="D152" s="62">
        <f t="shared" si="17"/>
        <v>1895833.3333333302</v>
      </c>
      <c r="E152" s="63">
        <f t="shared" si="14"/>
        <v>3633.6805555555493</v>
      </c>
      <c r="F152" s="63">
        <f t="shared" si="15"/>
        <v>20833.333333333332</v>
      </c>
      <c r="G152" s="63">
        <f t="shared" si="16"/>
        <v>24467.013888888883</v>
      </c>
      <c r="H152" s="54">
        <f t="shared" si="12"/>
        <v>1874999.999999997</v>
      </c>
      <c r="J152" s="1">
        <v>150</v>
      </c>
      <c r="K152" s="6">
        <f t="shared" si="13"/>
        <v>24467.013888888883</v>
      </c>
    </row>
    <row r="153" spans="3:11">
      <c r="C153" s="55">
        <v>151</v>
      </c>
      <c r="D153" s="62">
        <f t="shared" si="17"/>
        <v>1874999.999999997</v>
      </c>
      <c r="E153" s="63">
        <f t="shared" si="14"/>
        <v>3593.7499999999941</v>
      </c>
      <c r="F153" s="63">
        <f t="shared" si="15"/>
        <v>20833.333333333332</v>
      </c>
      <c r="G153" s="63">
        <f t="shared" si="16"/>
        <v>24427.083333333325</v>
      </c>
      <c r="H153" s="54">
        <f t="shared" si="12"/>
        <v>1854166.6666666637</v>
      </c>
      <c r="J153" s="1">
        <v>151</v>
      </c>
      <c r="K153" s="6">
        <f t="shared" si="13"/>
        <v>24427.083333333325</v>
      </c>
    </row>
    <row r="154" spans="3:11">
      <c r="C154" s="55">
        <v>152</v>
      </c>
      <c r="D154" s="62">
        <f t="shared" si="17"/>
        <v>1854166.6666666637</v>
      </c>
      <c r="E154" s="63">
        <f t="shared" si="14"/>
        <v>3553.8194444444384</v>
      </c>
      <c r="F154" s="63">
        <f t="shared" si="15"/>
        <v>20833.333333333332</v>
      </c>
      <c r="G154" s="63">
        <f t="shared" si="16"/>
        <v>24387.15277777777</v>
      </c>
      <c r="H154" s="54">
        <f t="shared" si="12"/>
        <v>1833333.3333333305</v>
      </c>
      <c r="J154" s="1">
        <v>152</v>
      </c>
      <c r="K154" s="6">
        <f t="shared" si="13"/>
        <v>24387.15277777777</v>
      </c>
    </row>
    <row r="155" spans="3:11">
      <c r="C155" s="55">
        <v>153</v>
      </c>
      <c r="D155" s="62">
        <f t="shared" si="17"/>
        <v>1833333.3333333305</v>
      </c>
      <c r="E155" s="63">
        <f t="shared" si="14"/>
        <v>3513.8888888888832</v>
      </c>
      <c r="F155" s="63">
        <f t="shared" si="15"/>
        <v>20833.333333333332</v>
      </c>
      <c r="G155" s="63">
        <f t="shared" si="16"/>
        <v>24347.222222222215</v>
      </c>
      <c r="H155" s="54">
        <f t="shared" si="12"/>
        <v>1812499.9999999972</v>
      </c>
      <c r="J155" s="1">
        <v>153</v>
      </c>
      <c r="K155" s="6">
        <f t="shared" si="13"/>
        <v>24347.222222222215</v>
      </c>
    </row>
    <row r="156" spans="3:11">
      <c r="C156" s="55">
        <v>154</v>
      </c>
      <c r="D156" s="62">
        <f t="shared" si="17"/>
        <v>1812499.9999999972</v>
      </c>
      <c r="E156" s="63">
        <f t="shared" si="14"/>
        <v>3473.958333333328</v>
      </c>
      <c r="F156" s="63">
        <f t="shared" si="15"/>
        <v>20833.333333333332</v>
      </c>
      <c r="G156" s="63">
        <f t="shared" si="16"/>
        <v>24307.291666666661</v>
      </c>
      <c r="H156" s="54">
        <f t="shared" si="12"/>
        <v>1791666.666666664</v>
      </c>
      <c r="J156" s="1">
        <v>154</v>
      </c>
      <c r="K156" s="6">
        <f t="shared" si="13"/>
        <v>24307.291666666661</v>
      </c>
    </row>
    <row r="157" spans="3:11">
      <c r="C157" s="55">
        <v>155</v>
      </c>
      <c r="D157" s="62">
        <f t="shared" si="17"/>
        <v>1791666.666666664</v>
      </c>
      <c r="E157" s="63">
        <f t="shared" si="14"/>
        <v>3434.0277777777724</v>
      </c>
      <c r="F157" s="63">
        <f t="shared" si="15"/>
        <v>20833.333333333332</v>
      </c>
      <c r="G157" s="63">
        <f t="shared" si="16"/>
        <v>24267.361111111106</v>
      </c>
      <c r="H157" s="54">
        <f t="shared" si="12"/>
        <v>1770833.3333333307</v>
      </c>
      <c r="J157" s="1">
        <v>155</v>
      </c>
      <c r="K157" s="6">
        <f t="shared" si="13"/>
        <v>24267.361111111106</v>
      </c>
    </row>
    <row r="158" spans="3:11">
      <c r="C158" s="55">
        <v>156</v>
      </c>
      <c r="D158" s="62">
        <f t="shared" si="17"/>
        <v>1770833.3333333307</v>
      </c>
      <c r="E158" s="63">
        <f t="shared" si="14"/>
        <v>3394.0972222222172</v>
      </c>
      <c r="F158" s="63">
        <f t="shared" si="15"/>
        <v>20833.333333333332</v>
      </c>
      <c r="G158" s="63">
        <f t="shared" si="16"/>
        <v>24227.430555555547</v>
      </c>
      <c r="H158" s="54">
        <f t="shared" si="12"/>
        <v>1749999.9999999974</v>
      </c>
      <c r="J158" s="1">
        <v>156</v>
      </c>
      <c r="K158" s="6">
        <f t="shared" si="13"/>
        <v>24227.430555555547</v>
      </c>
    </row>
    <row r="159" spans="3:11">
      <c r="C159" s="55">
        <v>157</v>
      </c>
      <c r="D159" s="62">
        <f t="shared" si="17"/>
        <v>1749999.9999999974</v>
      </c>
      <c r="E159" s="63">
        <f t="shared" si="14"/>
        <v>3354.166666666662</v>
      </c>
      <c r="F159" s="63">
        <f t="shared" si="15"/>
        <v>20833.333333333332</v>
      </c>
      <c r="G159" s="63">
        <f t="shared" si="16"/>
        <v>24187.499999999993</v>
      </c>
      <c r="H159" s="54">
        <f t="shared" si="12"/>
        <v>1729166.6666666642</v>
      </c>
      <c r="J159" s="1">
        <v>157</v>
      </c>
      <c r="K159" s="6">
        <f t="shared" si="13"/>
        <v>24187.499999999993</v>
      </c>
    </row>
    <row r="160" spans="3:11">
      <c r="C160" s="55">
        <v>158</v>
      </c>
      <c r="D160" s="62">
        <f t="shared" si="17"/>
        <v>1729166.6666666642</v>
      </c>
      <c r="E160" s="63">
        <f t="shared" si="14"/>
        <v>3314.2361111111063</v>
      </c>
      <c r="F160" s="63">
        <f t="shared" si="15"/>
        <v>20833.333333333332</v>
      </c>
      <c r="G160" s="63">
        <f t="shared" si="16"/>
        <v>24147.569444444438</v>
      </c>
      <c r="H160" s="54">
        <f t="shared" si="12"/>
        <v>1708333.3333333309</v>
      </c>
      <c r="J160" s="1">
        <v>158</v>
      </c>
      <c r="K160" s="6">
        <f t="shared" si="13"/>
        <v>24147.569444444438</v>
      </c>
    </row>
    <row r="161" spans="3:11">
      <c r="C161" s="55">
        <v>159</v>
      </c>
      <c r="D161" s="62">
        <f t="shared" si="17"/>
        <v>1708333.3333333309</v>
      </c>
      <c r="E161" s="63">
        <f t="shared" si="14"/>
        <v>3274.3055555555511</v>
      </c>
      <c r="F161" s="63">
        <f t="shared" si="15"/>
        <v>20833.333333333332</v>
      </c>
      <c r="G161" s="63">
        <f t="shared" si="16"/>
        <v>24107.638888888883</v>
      </c>
      <c r="H161" s="54">
        <f t="shared" si="12"/>
        <v>1687499.9999999977</v>
      </c>
      <c r="J161" s="1">
        <v>159</v>
      </c>
      <c r="K161" s="6">
        <f t="shared" si="13"/>
        <v>24107.638888888883</v>
      </c>
    </row>
    <row r="162" spans="3:11">
      <c r="C162" s="55">
        <v>160</v>
      </c>
      <c r="D162" s="62">
        <f t="shared" si="17"/>
        <v>1687499.9999999977</v>
      </c>
      <c r="E162" s="63">
        <f t="shared" si="14"/>
        <v>3234.3749999999959</v>
      </c>
      <c r="F162" s="63">
        <f t="shared" si="15"/>
        <v>20833.333333333332</v>
      </c>
      <c r="G162" s="63">
        <f t="shared" si="16"/>
        <v>24067.708333333328</v>
      </c>
      <c r="H162" s="54">
        <f t="shared" si="12"/>
        <v>1666666.6666666644</v>
      </c>
      <c r="J162" s="1">
        <v>160</v>
      </c>
      <c r="K162" s="6">
        <f t="shared" si="13"/>
        <v>24067.708333333328</v>
      </c>
    </row>
    <row r="163" spans="3:11">
      <c r="C163" s="55">
        <v>161</v>
      </c>
      <c r="D163" s="62">
        <f t="shared" si="17"/>
        <v>1666666.6666666644</v>
      </c>
      <c r="E163" s="63">
        <f t="shared" si="14"/>
        <v>3194.4444444444398</v>
      </c>
      <c r="F163" s="63">
        <f t="shared" si="15"/>
        <v>20833.333333333332</v>
      </c>
      <c r="G163" s="63">
        <f t="shared" si="16"/>
        <v>24027.777777777774</v>
      </c>
      <c r="H163" s="54">
        <f t="shared" si="12"/>
        <v>1645833.3333333312</v>
      </c>
      <c r="J163" s="1">
        <v>161</v>
      </c>
      <c r="K163" s="6">
        <f t="shared" si="13"/>
        <v>24027.777777777774</v>
      </c>
    </row>
    <row r="164" spans="3:11">
      <c r="C164" s="55">
        <v>162</v>
      </c>
      <c r="D164" s="62">
        <f t="shared" si="17"/>
        <v>1645833.3333333312</v>
      </c>
      <c r="E164" s="63">
        <f t="shared" si="14"/>
        <v>3154.5138888888846</v>
      </c>
      <c r="F164" s="63">
        <f t="shared" si="15"/>
        <v>20833.333333333332</v>
      </c>
      <c r="G164" s="63">
        <f t="shared" si="16"/>
        <v>23987.847222222215</v>
      </c>
      <c r="H164" s="54">
        <f t="shared" si="12"/>
        <v>1624999.9999999979</v>
      </c>
      <c r="J164" s="1">
        <v>162</v>
      </c>
      <c r="K164" s="6">
        <f t="shared" si="13"/>
        <v>23987.847222222215</v>
      </c>
    </row>
    <row r="165" spans="3:11">
      <c r="C165" s="55">
        <v>163</v>
      </c>
      <c r="D165" s="62">
        <f t="shared" si="17"/>
        <v>1624999.9999999979</v>
      </c>
      <c r="E165" s="63">
        <f t="shared" si="14"/>
        <v>3114.5833333333289</v>
      </c>
      <c r="F165" s="63">
        <f t="shared" si="15"/>
        <v>20833.333333333332</v>
      </c>
      <c r="G165" s="63">
        <f t="shared" si="16"/>
        <v>23947.916666666661</v>
      </c>
      <c r="H165" s="54">
        <f t="shared" si="12"/>
        <v>1604166.6666666646</v>
      </c>
      <c r="J165" s="1">
        <v>163</v>
      </c>
      <c r="K165" s="6">
        <f t="shared" si="13"/>
        <v>23947.916666666661</v>
      </c>
    </row>
    <row r="166" spans="3:11">
      <c r="C166" s="55">
        <v>164</v>
      </c>
      <c r="D166" s="62">
        <f t="shared" si="17"/>
        <v>1604166.6666666646</v>
      </c>
      <c r="E166" s="63">
        <f t="shared" si="14"/>
        <v>3074.6527777777737</v>
      </c>
      <c r="F166" s="63">
        <f t="shared" si="15"/>
        <v>20833.333333333332</v>
      </c>
      <c r="G166" s="63">
        <f t="shared" si="16"/>
        <v>23907.986111111106</v>
      </c>
      <c r="H166" s="54">
        <f t="shared" si="12"/>
        <v>1583333.3333333314</v>
      </c>
      <c r="J166" s="1">
        <v>164</v>
      </c>
      <c r="K166" s="6">
        <f t="shared" si="13"/>
        <v>23907.986111111106</v>
      </c>
    </row>
    <row r="167" spans="3:11">
      <c r="C167" s="55">
        <v>165</v>
      </c>
      <c r="D167" s="62">
        <f t="shared" si="17"/>
        <v>1583333.3333333314</v>
      </c>
      <c r="E167" s="63">
        <f t="shared" si="14"/>
        <v>3034.7222222222185</v>
      </c>
      <c r="F167" s="63">
        <f t="shared" si="15"/>
        <v>20833.333333333332</v>
      </c>
      <c r="G167" s="63">
        <f t="shared" si="16"/>
        <v>23868.055555555551</v>
      </c>
      <c r="H167" s="54">
        <f t="shared" si="12"/>
        <v>1562499.9999999981</v>
      </c>
      <c r="J167" s="1">
        <v>165</v>
      </c>
      <c r="K167" s="6">
        <f t="shared" si="13"/>
        <v>23868.055555555551</v>
      </c>
    </row>
    <row r="168" spans="3:11">
      <c r="C168" s="55">
        <v>166</v>
      </c>
      <c r="D168" s="62">
        <f t="shared" si="17"/>
        <v>1562499.9999999981</v>
      </c>
      <c r="E168" s="63">
        <f t="shared" si="14"/>
        <v>2994.7916666666629</v>
      </c>
      <c r="F168" s="63">
        <f t="shared" si="15"/>
        <v>20833.333333333332</v>
      </c>
      <c r="G168" s="63">
        <f t="shared" si="16"/>
        <v>23828.124999999996</v>
      </c>
      <c r="H168" s="54">
        <f t="shared" si="12"/>
        <v>1541666.6666666649</v>
      </c>
      <c r="J168" s="1">
        <v>166</v>
      </c>
      <c r="K168" s="6">
        <f t="shared" si="13"/>
        <v>23828.124999999996</v>
      </c>
    </row>
    <row r="169" spans="3:11">
      <c r="C169" s="55">
        <v>167</v>
      </c>
      <c r="D169" s="62">
        <f t="shared" si="17"/>
        <v>1541666.6666666649</v>
      </c>
      <c r="E169" s="63">
        <f t="shared" si="14"/>
        <v>2954.8611111111077</v>
      </c>
      <c r="F169" s="63">
        <f t="shared" si="15"/>
        <v>20833.333333333332</v>
      </c>
      <c r="G169" s="63">
        <f t="shared" si="16"/>
        <v>23788.194444444438</v>
      </c>
      <c r="H169" s="54">
        <f t="shared" si="12"/>
        <v>1520833.3333333316</v>
      </c>
      <c r="J169" s="1">
        <v>167</v>
      </c>
      <c r="K169" s="6">
        <f t="shared" si="13"/>
        <v>23788.194444444438</v>
      </c>
    </row>
    <row r="170" spans="3:11">
      <c r="C170" s="55">
        <v>168</v>
      </c>
      <c r="D170" s="62">
        <f t="shared" si="17"/>
        <v>1520833.3333333316</v>
      </c>
      <c r="E170" s="63">
        <f t="shared" si="14"/>
        <v>2914.9305555555525</v>
      </c>
      <c r="F170" s="63">
        <f t="shared" si="15"/>
        <v>20833.333333333332</v>
      </c>
      <c r="G170" s="63">
        <f t="shared" si="16"/>
        <v>23748.263888888883</v>
      </c>
      <c r="H170" s="54">
        <f t="shared" si="12"/>
        <v>1499999.9999999984</v>
      </c>
      <c r="J170" s="1">
        <v>168</v>
      </c>
      <c r="K170" s="6">
        <f t="shared" si="13"/>
        <v>23748.263888888883</v>
      </c>
    </row>
    <row r="171" spans="3:11">
      <c r="C171" s="55">
        <v>169</v>
      </c>
      <c r="D171" s="62">
        <f t="shared" si="17"/>
        <v>1499999.9999999984</v>
      </c>
      <c r="E171" s="63">
        <f t="shared" si="14"/>
        <v>2874.9999999999968</v>
      </c>
      <c r="F171" s="63">
        <f t="shared" si="15"/>
        <v>20833.333333333332</v>
      </c>
      <c r="G171" s="63">
        <f t="shared" si="16"/>
        <v>23708.333333333328</v>
      </c>
      <c r="H171" s="54">
        <f t="shared" si="12"/>
        <v>1479166.6666666651</v>
      </c>
      <c r="J171" s="1">
        <v>169</v>
      </c>
      <c r="K171" s="6">
        <f t="shared" si="13"/>
        <v>23708.333333333328</v>
      </c>
    </row>
    <row r="172" spans="3:11">
      <c r="C172" s="55">
        <v>170</v>
      </c>
      <c r="D172" s="62">
        <f t="shared" si="17"/>
        <v>1479166.6666666651</v>
      </c>
      <c r="E172" s="63">
        <f t="shared" si="14"/>
        <v>2835.0694444444416</v>
      </c>
      <c r="F172" s="63">
        <f t="shared" si="15"/>
        <v>20833.333333333332</v>
      </c>
      <c r="G172" s="63">
        <f t="shared" si="16"/>
        <v>23668.402777777774</v>
      </c>
      <c r="H172" s="54">
        <f t="shared" si="12"/>
        <v>1458333.3333333319</v>
      </c>
      <c r="J172" s="1">
        <v>170</v>
      </c>
      <c r="K172" s="6">
        <f t="shared" si="13"/>
        <v>23668.402777777774</v>
      </c>
    </row>
    <row r="173" spans="3:11">
      <c r="C173" s="55">
        <v>171</v>
      </c>
      <c r="D173" s="62">
        <f t="shared" si="17"/>
        <v>1458333.3333333319</v>
      </c>
      <c r="E173" s="63">
        <f t="shared" si="14"/>
        <v>2795.1388888888864</v>
      </c>
      <c r="F173" s="63">
        <f t="shared" si="15"/>
        <v>20833.333333333332</v>
      </c>
      <c r="G173" s="63">
        <f t="shared" si="16"/>
        <v>23628.472222222219</v>
      </c>
      <c r="H173" s="54">
        <f t="shared" si="12"/>
        <v>1437499.9999999986</v>
      </c>
      <c r="J173" s="1">
        <v>171</v>
      </c>
      <c r="K173" s="6">
        <f t="shared" si="13"/>
        <v>23628.472222222219</v>
      </c>
    </row>
    <row r="174" spans="3:11">
      <c r="C174" s="55">
        <v>172</v>
      </c>
      <c r="D174" s="62">
        <f t="shared" si="17"/>
        <v>1437499.9999999986</v>
      </c>
      <c r="E174" s="63">
        <f t="shared" si="14"/>
        <v>2755.2083333333308</v>
      </c>
      <c r="F174" s="63">
        <f t="shared" si="15"/>
        <v>20833.333333333332</v>
      </c>
      <c r="G174" s="63">
        <f t="shared" si="16"/>
        <v>23588.541666666664</v>
      </c>
      <c r="H174" s="54">
        <f t="shared" si="12"/>
        <v>1416666.6666666653</v>
      </c>
      <c r="J174" s="1">
        <v>172</v>
      </c>
      <c r="K174" s="6">
        <f t="shared" si="13"/>
        <v>23588.541666666664</v>
      </c>
    </row>
    <row r="175" spans="3:11">
      <c r="C175" s="55">
        <v>173</v>
      </c>
      <c r="D175" s="62">
        <f t="shared" si="17"/>
        <v>1416666.6666666653</v>
      </c>
      <c r="E175" s="63">
        <f t="shared" si="14"/>
        <v>2715.2777777777751</v>
      </c>
      <c r="F175" s="63">
        <f t="shared" si="15"/>
        <v>20833.333333333332</v>
      </c>
      <c r="G175" s="63">
        <f t="shared" si="16"/>
        <v>23548.611111111106</v>
      </c>
      <c r="H175" s="54">
        <f t="shared" si="12"/>
        <v>1395833.3333333321</v>
      </c>
      <c r="J175" s="1">
        <v>173</v>
      </c>
      <c r="K175" s="6">
        <f t="shared" si="13"/>
        <v>23548.611111111106</v>
      </c>
    </row>
    <row r="176" spans="3:11">
      <c r="C176" s="55">
        <v>174</v>
      </c>
      <c r="D176" s="62">
        <f t="shared" si="17"/>
        <v>1395833.3333333321</v>
      </c>
      <c r="E176" s="63">
        <f t="shared" si="14"/>
        <v>2675.3472222222199</v>
      </c>
      <c r="F176" s="63">
        <f t="shared" si="15"/>
        <v>20833.333333333332</v>
      </c>
      <c r="G176" s="63">
        <f t="shared" si="16"/>
        <v>23508.680555555551</v>
      </c>
      <c r="H176" s="54">
        <f t="shared" si="12"/>
        <v>1374999.9999999988</v>
      </c>
      <c r="J176" s="1">
        <v>174</v>
      </c>
      <c r="K176" s="6">
        <f t="shared" si="13"/>
        <v>23508.680555555551</v>
      </c>
    </row>
    <row r="177" spans="3:11">
      <c r="C177" s="55">
        <v>175</v>
      </c>
      <c r="D177" s="62">
        <f t="shared" si="17"/>
        <v>1374999.9999999988</v>
      </c>
      <c r="E177" s="63">
        <f t="shared" si="14"/>
        <v>2635.4166666666642</v>
      </c>
      <c r="F177" s="63">
        <f t="shared" si="15"/>
        <v>20833.333333333332</v>
      </c>
      <c r="G177" s="63">
        <f t="shared" si="16"/>
        <v>23468.749999999996</v>
      </c>
      <c r="H177" s="54">
        <f t="shared" si="12"/>
        <v>1354166.6666666656</v>
      </c>
      <c r="J177" s="1">
        <v>175</v>
      </c>
      <c r="K177" s="6">
        <f t="shared" si="13"/>
        <v>23468.749999999996</v>
      </c>
    </row>
    <row r="178" spans="3:11">
      <c r="C178" s="55">
        <v>176</v>
      </c>
      <c r="D178" s="62">
        <f t="shared" si="17"/>
        <v>1354166.6666666656</v>
      </c>
      <c r="E178" s="63">
        <f t="shared" si="14"/>
        <v>2595.486111111109</v>
      </c>
      <c r="F178" s="63">
        <f t="shared" si="15"/>
        <v>20833.333333333332</v>
      </c>
      <c r="G178" s="63">
        <f t="shared" si="16"/>
        <v>23428.819444444442</v>
      </c>
      <c r="H178" s="54">
        <f t="shared" si="12"/>
        <v>1333333.3333333323</v>
      </c>
      <c r="J178" s="1">
        <v>176</v>
      </c>
      <c r="K178" s="6">
        <f t="shared" si="13"/>
        <v>23428.819444444442</v>
      </c>
    </row>
    <row r="179" spans="3:11">
      <c r="C179" s="55">
        <v>177</v>
      </c>
      <c r="D179" s="62">
        <f t="shared" si="17"/>
        <v>1333333.3333333323</v>
      </c>
      <c r="E179" s="63">
        <f t="shared" si="14"/>
        <v>2555.5555555555534</v>
      </c>
      <c r="F179" s="63">
        <f t="shared" si="15"/>
        <v>20833.333333333332</v>
      </c>
      <c r="G179" s="63">
        <f t="shared" si="16"/>
        <v>23388.888888888887</v>
      </c>
      <c r="H179" s="54">
        <f t="shared" si="12"/>
        <v>1312499.9999999991</v>
      </c>
      <c r="J179" s="1">
        <v>177</v>
      </c>
      <c r="K179" s="6">
        <f t="shared" si="13"/>
        <v>23388.888888888887</v>
      </c>
    </row>
    <row r="180" spans="3:11">
      <c r="C180" s="55">
        <v>178</v>
      </c>
      <c r="D180" s="62">
        <f t="shared" si="17"/>
        <v>1312499.9999999991</v>
      </c>
      <c r="E180" s="63">
        <f t="shared" si="14"/>
        <v>2515.6249999999982</v>
      </c>
      <c r="F180" s="63">
        <f t="shared" si="15"/>
        <v>20833.333333333332</v>
      </c>
      <c r="G180" s="63">
        <f t="shared" si="16"/>
        <v>23348.958333333328</v>
      </c>
      <c r="H180" s="54">
        <f t="shared" si="12"/>
        <v>1291666.6666666658</v>
      </c>
      <c r="J180" s="1">
        <v>178</v>
      </c>
      <c r="K180" s="6">
        <f t="shared" si="13"/>
        <v>23348.958333333328</v>
      </c>
    </row>
    <row r="181" spans="3:11">
      <c r="C181" s="55">
        <v>179</v>
      </c>
      <c r="D181" s="62">
        <f t="shared" si="17"/>
        <v>1291666.6666666658</v>
      </c>
      <c r="E181" s="63">
        <f t="shared" si="14"/>
        <v>2475.694444444443</v>
      </c>
      <c r="F181" s="63">
        <f t="shared" si="15"/>
        <v>20833.333333333332</v>
      </c>
      <c r="G181" s="63">
        <f t="shared" si="16"/>
        <v>23309.027777777774</v>
      </c>
      <c r="H181" s="54">
        <f t="shared" si="12"/>
        <v>1270833.3333333326</v>
      </c>
      <c r="J181" s="1">
        <v>179</v>
      </c>
      <c r="K181" s="6">
        <f t="shared" si="13"/>
        <v>23309.027777777774</v>
      </c>
    </row>
    <row r="182" spans="3:11">
      <c r="C182" s="55">
        <v>180</v>
      </c>
      <c r="D182" s="62">
        <f t="shared" si="17"/>
        <v>1270833.3333333326</v>
      </c>
      <c r="E182" s="63">
        <f t="shared" si="14"/>
        <v>2435.7638888888873</v>
      </c>
      <c r="F182" s="63">
        <f t="shared" si="15"/>
        <v>20833.333333333332</v>
      </c>
      <c r="G182" s="63">
        <f t="shared" si="16"/>
        <v>23269.097222222219</v>
      </c>
      <c r="H182" s="54">
        <f t="shared" si="12"/>
        <v>1249999.9999999993</v>
      </c>
      <c r="J182" s="1">
        <v>180</v>
      </c>
      <c r="K182" s="6">
        <f t="shared" si="13"/>
        <v>23269.097222222219</v>
      </c>
    </row>
    <row r="183" spans="3:11">
      <c r="C183" s="55">
        <v>181</v>
      </c>
      <c r="D183" s="62">
        <f t="shared" si="17"/>
        <v>1249999.9999999993</v>
      </c>
      <c r="E183" s="63">
        <f t="shared" si="14"/>
        <v>2395.8333333333317</v>
      </c>
      <c r="F183" s="63">
        <f t="shared" si="15"/>
        <v>20833.333333333332</v>
      </c>
      <c r="G183" s="63">
        <f t="shared" si="16"/>
        <v>23229.166666666664</v>
      </c>
      <c r="H183" s="54">
        <f t="shared" si="12"/>
        <v>1229166.666666666</v>
      </c>
      <c r="J183" s="1">
        <v>181</v>
      </c>
      <c r="K183" s="6">
        <f t="shared" si="13"/>
        <v>23229.166666666664</v>
      </c>
    </row>
    <row r="184" spans="3:11">
      <c r="C184" s="55">
        <v>182</v>
      </c>
      <c r="D184" s="62">
        <f t="shared" si="17"/>
        <v>1229166.666666666</v>
      </c>
      <c r="E184" s="63">
        <f t="shared" si="14"/>
        <v>2355.9027777777765</v>
      </c>
      <c r="F184" s="63">
        <f t="shared" si="15"/>
        <v>20833.333333333332</v>
      </c>
      <c r="G184" s="63">
        <f t="shared" si="16"/>
        <v>23189.236111111109</v>
      </c>
      <c r="H184" s="54">
        <f t="shared" si="12"/>
        <v>1208333.3333333328</v>
      </c>
      <c r="J184" s="1">
        <v>182</v>
      </c>
      <c r="K184" s="6">
        <f t="shared" si="13"/>
        <v>23189.236111111109</v>
      </c>
    </row>
    <row r="185" spans="3:11">
      <c r="C185" s="55">
        <v>183</v>
      </c>
      <c r="D185" s="62">
        <f t="shared" si="17"/>
        <v>1208333.3333333328</v>
      </c>
      <c r="E185" s="63">
        <f t="shared" si="14"/>
        <v>2315.9722222222213</v>
      </c>
      <c r="F185" s="63">
        <f t="shared" si="15"/>
        <v>20833.333333333332</v>
      </c>
      <c r="G185" s="63">
        <f t="shared" si="16"/>
        <v>23149.305555555555</v>
      </c>
      <c r="H185" s="54">
        <f t="shared" si="12"/>
        <v>1187499.9999999995</v>
      </c>
      <c r="J185" s="1">
        <v>183</v>
      </c>
      <c r="K185" s="6">
        <f t="shared" si="13"/>
        <v>23149.305555555555</v>
      </c>
    </row>
    <row r="186" spans="3:11">
      <c r="C186" s="55">
        <v>184</v>
      </c>
      <c r="D186" s="62">
        <f t="shared" si="17"/>
        <v>1187499.9999999995</v>
      </c>
      <c r="E186" s="63">
        <f t="shared" si="14"/>
        <v>2276.0416666666656</v>
      </c>
      <c r="F186" s="63">
        <f t="shared" si="15"/>
        <v>20833.333333333332</v>
      </c>
      <c r="G186" s="63">
        <f t="shared" si="16"/>
        <v>23109.374999999996</v>
      </c>
      <c r="H186" s="54">
        <f t="shared" si="12"/>
        <v>1166666.6666666663</v>
      </c>
      <c r="J186" s="1">
        <v>184</v>
      </c>
      <c r="K186" s="6">
        <f t="shared" si="13"/>
        <v>23109.374999999996</v>
      </c>
    </row>
    <row r="187" spans="3:11">
      <c r="C187" s="55">
        <v>185</v>
      </c>
      <c r="D187" s="62">
        <f t="shared" si="17"/>
        <v>1166666.6666666663</v>
      </c>
      <c r="E187" s="63">
        <f t="shared" si="14"/>
        <v>2236.1111111111104</v>
      </c>
      <c r="F187" s="63">
        <f t="shared" si="15"/>
        <v>20833.333333333332</v>
      </c>
      <c r="G187" s="63">
        <f t="shared" si="16"/>
        <v>23069.444444444442</v>
      </c>
      <c r="H187" s="54">
        <f t="shared" si="12"/>
        <v>1145833.333333333</v>
      </c>
      <c r="J187" s="1">
        <v>185</v>
      </c>
      <c r="K187" s="6">
        <f t="shared" si="13"/>
        <v>23069.444444444442</v>
      </c>
    </row>
    <row r="188" spans="3:11">
      <c r="C188" s="55">
        <v>186</v>
      </c>
      <c r="D188" s="62">
        <f t="shared" si="17"/>
        <v>1145833.333333333</v>
      </c>
      <c r="E188" s="63">
        <f t="shared" si="14"/>
        <v>2196.1805555555552</v>
      </c>
      <c r="F188" s="63">
        <f t="shared" si="15"/>
        <v>20833.333333333332</v>
      </c>
      <c r="G188" s="63">
        <f t="shared" si="16"/>
        <v>23029.513888888887</v>
      </c>
      <c r="H188" s="54">
        <f t="shared" si="12"/>
        <v>1124999.9999999998</v>
      </c>
      <c r="J188" s="1">
        <v>186</v>
      </c>
      <c r="K188" s="6">
        <f t="shared" si="13"/>
        <v>23029.513888888887</v>
      </c>
    </row>
    <row r="189" spans="3:11">
      <c r="C189" s="55">
        <v>187</v>
      </c>
      <c r="D189" s="62">
        <f t="shared" si="17"/>
        <v>1124999.9999999998</v>
      </c>
      <c r="E189" s="63">
        <f t="shared" si="14"/>
        <v>2156.2499999999995</v>
      </c>
      <c r="F189" s="63">
        <f t="shared" si="15"/>
        <v>20833.333333333332</v>
      </c>
      <c r="G189" s="63">
        <f t="shared" si="16"/>
        <v>22989.583333333332</v>
      </c>
      <c r="H189" s="54">
        <f t="shared" si="12"/>
        <v>1104166.6666666665</v>
      </c>
      <c r="J189" s="1">
        <v>187</v>
      </c>
      <c r="K189" s="6">
        <f t="shared" si="13"/>
        <v>22989.583333333332</v>
      </c>
    </row>
    <row r="190" spans="3:11">
      <c r="C190" s="55">
        <v>188</v>
      </c>
      <c r="D190" s="62">
        <f t="shared" si="17"/>
        <v>1104166.6666666665</v>
      </c>
      <c r="E190" s="63">
        <f t="shared" si="14"/>
        <v>2116.3194444444439</v>
      </c>
      <c r="F190" s="63">
        <f t="shared" si="15"/>
        <v>20833.333333333332</v>
      </c>
      <c r="G190" s="63">
        <f t="shared" si="16"/>
        <v>22949.652777777777</v>
      </c>
      <c r="H190" s="54">
        <f t="shared" si="12"/>
        <v>1083333.3333333333</v>
      </c>
      <c r="J190" s="1">
        <v>188</v>
      </c>
      <c r="K190" s="6">
        <f t="shared" si="13"/>
        <v>22949.652777777777</v>
      </c>
    </row>
    <row r="191" spans="3:11">
      <c r="C191" s="55">
        <v>189</v>
      </c>
      <c r="D191" s="62">
        <f t="shared" si="17"/>
        <v>1083333.3333333333</v>
      </c>
      <c r="E191" s="63">
        <f t="shared" si="14"/>
        <v>2076.3888888888887</v>
      </c>
      <c r="F191" s="63">
        <f t="shared" si="15"/>
        <v>20833.333333333332</v>
      </c>
      <c r="G191" s="63">
        <f t="shared" si="16"/>
        <v>22909.722222222219</v>
      </c>
      <c r="H191" s="54">
        <f t="shared" si="12"/>
        <v>1062500</v>
      </c>
      <c r="J191" s="1">
        <v>189</v>
      </c>
      <c r="K191" s="6">
        <f t="shared" si="13"/>
        <v>22909.722222222219</v>
      </c>
    </row>
    <row r="192" spans="3:11">
      <c r="C192" s="55">
        <v>190</v>
      </c>
      <c r="D192" s="62">
        <f t="shared" si="17"/>
        <v>1062500</v>
      </c>
      <c r="E192" s="63">
        <f t="shared" si="14"/>
        <v>2036.4583333333333</v>
      </c>
      <c r="F192" s="63">
        <f t="shared" si="15"/>
        <v>20833.333333333332</v>
      </c>
      <c r="G192" s="63">
        <f t="shared" si="16"/>
        <v>22869.791666666664</v>
      </c>
      <c r="H192" s="54">
        <f t="shared" si="12"/>
        <v>1041666.6666666666</v>
      </c>
      <c r="J192" s="1">
        <v>190</v>
      </c>
      <c r="K192" s="6">
        <f t="shared" si="13"/>
        <v>22869.791666666664</v>
      </c>
    </row>
    <row r="193" spans="3:11">
      <c r="C193" s="55">
        <v>191</v>
      </c>
      <c r="D193" s="62">
        <f t="shared" si="17"/>
        <v>1041666.6666666666</v>
      </c>
      <c r="E193" s="63">
        <f t="shared" si="14"/>
        <v>1996.5277777777776</v>
      </c>
      <c r="F193" s="63">
        <f t="shared" si="15"/>
        <v>20833.333333333332</v>
      </c>
      <c r="G193" s="63">
        <f t="shared" si="16"/>
        <v>22829.861111111109</v>
      </c>
      <c r="H193" s="54">
        <f t="shared" si="12"/>
        <v>1020833.3333333333</v>
      </c>
      <c r="J193" s="1">
        <v>191</v>
      </c>
      <c r="K193" s="6">
        <f t="shared" si="13"/>
        <v>22829.861111111109</v>
      </c>
    </row>
    <row r="194" spans="3:11">
      <c r="C194" s="55">
        <v>192</v>
      </c>
      <c r="D194" s="62">
        <f t="shared" si="17"/>
        <v>1020833.3333333333</v>
      </c>
      <c r="E194" s="63">
        <f t="shared" si="14"/>
        <v>1956.5972222222219</v>
      </c>
      <c r="F194" s="63">
        <f t="shared" si="15"/>
        <v>20833.333333333332</v>
      </c>
      <c r="G194" s="63">
        <f t="shared" si="16"/>
        <v>22789.930555555555</v>
      </c>
      <c r="H194" s="54">
        <f t="shared" si="12"/>
        <v>999999.99999999988</v>
      </c>
      <c r="J194" s="1">
        <v>192</v>
      </c>
      <c r="K194" s="6">
        <f t="shared" si="13"/>
        <v>22789.930555555555</v>
      </c>
    </row>
    <row r="195" spans="3:11">
      <c r="C195" s="55">
        <v>193</v>
      </c>
      <c r="D195" s="62">
        <f t="shared" si="17"/>
        <v>999999.99999999988</v>
      </c>
      <c r="E195" s="63">
        <f t="shared" si="14"/>
        <v>1916.6666666666663</v>
      </c>
      <c r="F195" s="63">
        <f t="shared" si="15"/>
        <v>20833.333333333332</v>
      </c>
      <c r="G195" s="63">
        <f t="shared" si="16"/>
        <v>22750</v>
      </c>
      <c r="H195" s="54">
        <f t="shared" ref="H195:H244" si="18">D195-F195</f>
        <v>979166.66666666651</v>
      </c>
      <c r="J195" s="1">
        <v>193</v>
      </c>
      <c r="K195" s="6">
        <f t="shared" ref="K195:K244" si="19">G195</f>
        <v>22750</v>
      </c>
    </row>
    <row r="196" spans="3:11">
      <c r="C196" s="55">
        <v>194</v>
      </c>
      <c r="D196" s="62">
        <f t="shared" si="17"/>
        <v>979166.66666666651</v>
      </c>
      <c r="E196" s="63">
        <f t="shared" ref="E196:E244" si="20">D196*B$2/12</f>
        <v>1876.7361111111106</v>
      </c>
      <c r="F196" s="63">
        <f t="shared" ref="F196:F244" si="21">B$4</f>
        <v>20833.333333333332</v>
      </c>
      <c r="G196" s="63">
        <f t="shared" ref="G196:G244" si="22">E196+F196</f>
        <v>22710.069444444442</v>
      </c>
      <c r="H196" s="54">
        <f t="shared" si="18"/>
        <v>958333.33333333314</v>
      </c>
      <c r="J196" s="1">
        <v>194</v>
      </c>
      <c r="K196" s="6">
        <f t="shared" si="19"/>
        <v>22710.069444444442</v>
      </c>
    </row>
    <row r="197" spans="3:11">
      <c r="C197" s="55">
        <v>195</v>
      </c>
      <c r="D197" s="62">
        <f t="shared" ref="D197:D244" si="23">H196</f>
        <v>958333.33333333314</v>
      </c>
      <c r="E197" s="63">
        <f t="shared" si="20"/>
        <v>1836.805555555555</v>
      </c>
      <c r="F197" s="63">
        <f t="shared" si="21"/>
        <v>20833.333333333332</v>
      </c>
      <c r="G197" s="63">
        <f t="shared" si="22"/>
        <v>22670.138888888887</v>
      </c>
      <c r="H197" s="54">
        <f t="shared" si="18"/>
        <v>937499.99999999977</v>
      </c>
      <c r="J197" s="1">
        <v>195</v>
      </c>
      <c r="K197" s="6">
        <f t="shared" si="19"/>
        <v>22670.138888888887</v>
      </c>
    </row>
    <row r="198" spans="3:11">
      <c r="C198" s="55">
        <v>196</v>
      </c>
      <c r="D198" s="62">
        <f t="shared" si="23"/>
        <v>937499.99999999977</v>
      </c>
      <c r="E198" s="63">
        <f t="shared" si="20"/>
        <v>1796.8749999999993</v>
      </c>
      <c r="F198" s="63">
        <f t="shared" si="21"/>
        <v>20833.333333333332</v>
      </c>
      <c r="G198" s="63">
        <f t="shared" si="22"/>
        <v>22630.208333333332</v>
      </c>
      <c r="H198" s="54">
        <f t="shared" si="18"/>
        <v>916666.6666666664</v>
      </c>
      <c r="J198" s="1">
        <v>196</v>
      </c>
      <c r="K198" s="6">
        <f t="shared" si="19"/>
        <v>22630.208333333332</v>
      </c>
    </row>
    <row r="199" spans="3:11">
      <c r="C199" s="55">
        <v>197</v>
      </c>
      <c r="D199" s="62">
        <f t="shared" si="23"/>
        <v>916666.6666666664</v>
      </c>
      <c r="E199" s="63">
        <f t="shared" si="20"/>
        <v>1756.9444444444441</v>
      </c>
      <c r="F199" s="63">
        <f t="shared" si="21"/>
        <v>20833.333333333332</v>
      </c>
      <c r="G199" s="63">
        <f t="shared" si="22"/>
        <v>22590.277777777777</v>
      </c>
      <c r="H199" s="54">
        <f t="shared" si="18"/>
        <v>895833.33333333302</v>
      </c>
      <c r="J199" s="1">
        <v>197</v>
      </c>
      <c r="K199" s="6">
        <f t="shared" si="19"/>
        <v>22590.277777777777</v>
      </c>
    </row>
    <row r="200" spans="3:11">
      <c r="C200" s="55">
        <v>198</v>
      </c>
      <c r="D200" s="62">
        <f t="shared" si="23"/>
        <v>895833.33333333302</v>
      </c>
      <c r="E200" s="63">
        <f t="shared" si="20"/>
        <v>1717.0138888888885</v>
      </c>
      <c r="F200" s="63">
        <f t="shared" si="21"/>
        <v>20833.333333333332</v>
      </c>
      <c r="G200" s="63">
        <f t="shared" si="22"/>
        <v>22550.347222222219</v>
      </c>
      <c r="H200" s="54">
        <f t="shared" si="18"/>
        <v>874999.99999999965</v>
      </c>
      <c r="J200" s="1">
        <v>198</v>
      </c>
      <c r="K200" s="6">
        <f t="shared" si="19"/>
        <v>22550.347222222219</v>
      </c>
    </row>
    <row r="201" spans="3:11">
      <c r="C201" s="55">
        <v>199</v>
      </c>
      <c r="D201" s="62">
        <f t="shared" si="23"/>
        <v>874999.99999999965</v>
      </c>
      <c r="E201" s="63">
        <f t="shared" si="20"/>
        <v>1677.0833333333328</v>
      </c>
      <c r="F201" s="63">
        <f t="shared" si="21"/>
        <v>20833.333333333332</v>
      </c>
      <c r="G201" s="63">
        <f t="shared" si="22"/>
        <v>22510.416666666664</v>
      </c>
      <c r="H201" s="54">
        <f t="shared" si="18"/>
        <v>854166.66666666628</v>
      </c>
      <c r="J201" s="1">
        <v>199</v>
      </c>
      <c r="K201" s="6">
        <f t="shared" si="19"/>
        <v>22510.416666666664</v>
      </c>
    </row>
    <row r="202" spans="3:11">
      <c r="C202" s="55">
        <v>200</v>
      </c>
      <c r="D202" s="62">
        <f t="shared" si="23"/>
        <v>854166.66666666628</v>
      </c>
      <c r="E202" s="63">
        <f t="shared" si="20"/>
        <v>1637.1527777777771</v>
      </c>
      <c r="F202" s="63">
        <f t="shared" si="21"/>
        <v>20833.333333333332</v>
      </c>
      <c r="G202" s="63">
        <f t="shared" si="22"/>
        <v>22470.486111111109</v>
      </c>
      <c r="H202" s="54">
        <f t="shared" si="18"/>
        <v>833333.33333333291</v>
      </c>
      <c r="J202" s="1">
        <v>200</v>
      </c>
      <c r="K202" s="6">
        <f t="shared" si="19"/>
        <v>22470.486111111109</v>
      </c>
    </row>
    <row r="203" spans="3:11">
      <c r="C203" s="55">
        <v>201</v>
      </c>
      <c r="D203" s="62">
        <f t="shared" si="23"/>
        <v>833333.33333333291</v>
      </c>
      <c r="E203" s="63">
        <f t="shared" si="20"/>
        <v>1597.2222222222215</v>
      </c>
      <c r="F203" s="63">
        <f t="shared" si="21"/>
        <v>20833.333333333332</v>
      </c>
      <c r="G203" s="63">
        <f t="shared" si="22"/>
        <v>22430.555555555555</v>
      </c>
      <c r="H203" s="54">
        <f t="shared" si="18"/>
        <v>812499.99999999953</v>
      </c>
      <c r="J203" s="1">
        <v>201</v>
      </c>
      <c r="K203" s="6">
        <f t="shared" si="19"/>
        <v>22430.555555555555</v>
      </c>
    </row>
    <row r="204" spans="3:11">
      <c r="C204" s="55">
        <v>202</v>
      </c>
      <c r="D204" s="62">
        <f t="shared" si="23"/>
        <v>812499.99999999953</v>
      </c>
      <c r="E204" s="63">
        <f t="shared" si="20"/>
        <v>1557.2916666666658</v>
      </c>
      <c r="F204" s="63">
        <f t="shared" si="21"/>
        <v>20833.333333333332</v>
      </c>
      <c r="G204" s="63">
        <f t="shared" si="22"/>
        <v>22390.624999999996</v>
      </c>
      <c r="H204" s="54">
        <f t="shared" si="18"/>
        <v>791666.66666666616</v>
      </c>
      <c r="J204" s="1">
        <v>202</v>
      </c>
      <c r="K204" s="6">
        <f t="shared" si="19"/>
        <v>22390.624999999996</v>
      </c>
    </row>
    <row r="205" spans="3:11">
      <c r="C205" s="55">
        <v>203</v>
      </c>
      <c r="D205" s="62">
        <f t="shared" si="23"/>
        <v>791666.66666666616</v>
      </c>
      <c r="E205" s="63">
        <f t="shared" si="20"/>
        <v>1517.3611111111102</v>
      </c>
      <c r="F205" s="63">
        <f t="shared" si="21"/>
        <v>20833.333333333332</v>
      </c>
      <c r="G205" s="63">
        <f t="shared" si="22"/>
        <v>22350.694444444442</v>
      </c>
      <c r="H205" s="54">
        <f t="shared" si="18"/>
        <v>770833.33333333279</v>
      </c>
      <c r="J205" s="1">
        <v>203</v>
      </c>
      <c r="K205" s="6">
        <f t="shared" si="19"/>
        <v>22350.694444444442</v>
      </c>
    </row>
    <row r="206" spans="3:11">
      <c r="C206" s="55">
        <v>204</v>
      </c>
      <c r="D206" s="62">
        <f t="shared" si="23"/>
        <v>770833.33333333279</v>
      </c>
      <c r="E206" s="63">
        <f t="shared" si="20"/>
        <v>1477.4305555555545</v>
      </c>
      <c r="F206" s="63">
        <f t="shared" si="21"/>
        <v>20833.333333333332</v>
      </c>
      <c r="G206" s="63">
        <f t="shared" si="22"/>
        <v>22310.763888888887</v>
      </c>
      <c r="H206" s="54">
        <f t="shared" si="18"/>
        <v>749999.99999999942</v>
      </c>
      <c r="J206" s="1">
        <v>204</v>
      </c>
      <c r="K206" s="6">
        <f t="shared" si="19"/>
        <v>22310.763888888887</v>
      </c>
    </row>
    <row r="207" spans="3:11">
      <c r="C207" s="55">
        <v>205</v>
      </c>
      <c r="D207" s="62">
        <f t="shared" si="23"/>
        <v>749999.99999999942</v>
      </c>
      <c r="E207" s="63">
        <f t="shared" si="20"/>
        <v>1437.4999999999989</v>
      </c>
      <c r="F207" s="63">
        <f t="shared" si="21"/>
        <v>20833.333333333332</v>
      </c>
      <c r="G207" s="63">
        <f t="shared" si="22"/>
        <v>22270.833333333332</v>
      </c>
      <c r="H207" s="54">
        <f t="shared" si="18"/>
        <v>729166.66666666605</v>
      </c>
      <c r="J207" s="1">
        <v>205</v>
      </c>
      <c r="K207" s="6">
        <f t="shared" si="19"/>
        <v>22270.833333333332</v>
      </c>
    </row>
    <row r="208" spans="3:11">
      <c r="C208" s="55">
        <v>206</v>
      </c>
      <c r="D208" s="62">
        <f t="shared" si="23"/>
        <v>729166.66666666605</v>
      </c>
      <c r="E208" s="63">
        <f t="shared" si="20"/>
        <v>1397.5694444444432</v>
      </c>
      <c r="F208" s="63">
        <f t="shared" si="21"/>
        <v>20833.333333333332</v>
      </c>
      <c r="G208" s="63">
        <f t="shared" si="22"/>
        <v>22230.902777777774</v>
      </c>
      <c r="H208" s="54">
        <f t="shared" si="18"/>
        <v>708333.33333333267</v>
      </c>
      <c r="J208" s="1">
        <v>206</v>
      </c>
      <c r="K208" s="6">
        <f t="shared" si="19"/>
        <v>22230.902777777774</v>
      </c>
    </row>
    <row r="209" spans="3:11">
      <c r="C209" s="55">
        <v>207</v>
      </c>
      <c r="D209" s="62">
        <f t="shared" si="23"/>
        <v>708333.33333333267</v>
      </c>
      <c r="E209" s="63">
        <f t="shared" si="20"/>
        <v>1357.6388888888875</v>
      </c>
      <c r="F209" s="63">
        <f t="shared" si="21"/>
        <v>20833.333333333332</v>
      </c>
      <c r="G209" s="63">
        <f t="shared" si="22"/>
        <v>22190.972222222219</v>
      </c>
      <c r="H209" s="54">
        <f t="shared" si="18"/>
        <v>687499.9999999993</v>
      </c>
      <c r="J209" s="1">
        <v>207</v>
      </c>
      <c r="K209" s="6">
        <f t="shared" si="19"/>
        <v>22190.972222222219</v>
      </c>
    </row>
    <row r="210" spans="3:11">
      <c r="C210" s="55">
        <v>208</v>
      </c>
      <c r="D210" s="62">
        <f t="shared" si="23"/>
        <v>687499.9999999993</v>
      </c>
      <c r="E210" s="63">
        <f t="shared" si="20"/>
        <v>1317.7083333333319</v>
      </c>
      <c r="F210" s="63">
        <f t="shared" si="21"/>
        <v>20833.333333333332</v>
      </c>
      <c r="G210" s="63">
        <f t="shared" si="22"/>
        <v>22151.041666666664</v>
      </c>
      <c r="H210" s="54">
        <f t="shared" si="18"/>
        <v>666666.66666666593</v>
      </c>
      <c r="J210" s="1">
        <v>208</v>
      </c>
      <c r="K210" s="6">
        <f t="shared" si="19"/>
        <v>22151.041666666664</v>
      </c>
    </row>
    <row r="211" spans="3:11">
      <c r="C211" s="55">
        <v>209</v>
      </c>
      <c r="D211" s="62">
        <f t="shared" si="23"/>
        <v>666666.66666666593</v>
      </c>
      <c r="E211" s="63">
        <f t="shared" si="20"/>
        <v>1277.7777777777762</v>
      </c>
      <c r="F211" s="63">
        <f t="shared" si="21"/>
        <v>20833.333333333332</v>
      </c>
      <c r="G211" s="63">
        <f t="shared" si="22"/>
        <v>22111.111111111109</v>
      </c>
      <c r="H211" s="54">
        <f t="shared" si="18"/>
        <v>645833.33333333256</v>
      </c>
      <c r="J211" s="1">
        <v>209</v>
      </c>
      <c r="K211" s="6">
        <f t="shared" si="19"/>
        <v>22111.111111111109</v>
      </c>
    </row>
    <row r="212" spans="3:11">
      <c r="C212" s="55">
        <v>210</v>
      </c>
      <c r="D212" s="62">
        <f t="shared" si="23"/>
        <v>645833.33333333256</v>
      </c>
      <c r="E212" s="63">
        <f t="shared" si="20"/>
        <v>1237.8472222222206</v>
      </c>
      <c r="F212" s="63">
        <f t="shared" si="21"/>
        <v>20833.333333333332</v>
      </c>
      <c r="G212" s="63">
        <f t="shared" si="22"/>
        <v>22071.180555555551</v>
      </c>
      <c r="H212" s="54">
        <f t="shared" si="18"/>
        <v>624999.99999999919</v>
      </c>
      <c r="J212" s="1">
        <v>210</v>
      </c>
      <c r="K212" s="6">
        <f t="shared" si="19"/>
        <v>22071.180555555551</v>
      </c>
    </row>
    <row r="213" spans="3:11">
      <c r="C213" s="55">
        <v>211</v>
      </c>
      <c r="D213" s="62">
        <f t="shared" si="23"/>
        <v>624999.99999999919</v>
      </c>
      <c r="E213" s="63">
        <f t="shared" si="20"/>
        <v>1197.9166666666652</v>
      </c>
      <c r="F213" s="63">
        <f t="shared" si="21"/>
        <v>20833.333333333332</v>
      </c>
      <c r="G213" s="63">
        <f t="shared" si="22"/>
        <v>22031.249999999996</v>
      </c>
      <c r="H213" s="54">
        <f t="shared" si="18"/>
        <v>604166.66666666581</v>
      </c>
      <c r="J213" s="1">
        <v>211</v>
      </c>
      <c r="K213" s="6">
        <f t="shared" si="19"/>
        <v>22031.249999999996</v>
      </c>
    </row>
    <row r="214" spans="3:11">
      <c r="C214" s="55">
        <v>212</v>
      </c>
      <c r="D214" s="62">
        <f t="shared" si="23"/>
        <v>604166.66666666581</v>
      </c>
      <c r="E214" s="63">
        <f t="shared" si="20"/>
        <v>1157.9861111111095</v>
      </c>
      <c r="F214" s="63">
        <f t="shared" si="21"/>
        <v>20833.333333333332</v>
      </c>
      <c r="G214" s="63">
        <f t="shared" si="22"/>
        <v>21991.319444444442</v>
      </c>
      <c r="H214" s="54">
        <f t="shared" si="18"/>
        <v>583333.33333333244</v>
      </c>
      <c r="J214" s="1">
        <v>212</v>
      </c>
      <c r="K214" s="6">
        <f t="shared" si="19"/>
        <v>21991.319444444442</v>
      </c>
    </row>
    <row r="215" spans="3:11">
      <c r="C215" s="55">
        <v>213</v>
      </c>
      <c r="D215" s="62">
        <f t="shared" si="23"/>
        <v>583333.33333333244</v>
      </c>
      <c r="E215" s="63">
        <f t="shared" si="20"/>
        <v>1118.0555555555538</v>
      </c>
      <c r="F215" s="63">
        <f t="shared" si="21"/>
        <v>20833.333333333332</v>
      </c>
      <c r="G215" s="63">
        <f t="shared" si="22"/>
        <v>21951.388888888887</v>
      </c>
      <c r="H215" s="54">
        <f t="shared" si="18"/>
        <v>562499.99999999907</v>
      </c>
      <c r="J215" s="1">
        <v>213</v>
      </c>
      <c r="K215" s="6">
        <f t="shared" si="19"/>
        <v>21951.388888888887</v>
      </c>
    </row>
    <row r="216" spans="3:11">
      <c r="C216" s="55">
        <v>214</v>
      </c>
      <c r="D216" s="62">
        <f t="shared" si="23"/>
        <v>562499.99999999907</v>
      </c>
      <c r="E216" s="63">
        <f t="shared" si="20"/>
        <v>1078.1249999999982</v>
      </c>
      <c r="F216" s="63">
        <f t="shared" si="21"/>
        <v>20833.333333333332</v>
      </c>
      <c r="G216" s="63">
        <f t="shared" si="22"/>
        <v>21911.458333333328</v>
      </c>
      <c r="H216" s="54">
        <f t="shared" si="18"/>
        <v>541666.6666666657</v>
      </c>
      <c r="J216" s="1">
        <v>214</v>
      </c>
      <c r="K216" s="6">
        <f t="shared" si="19"/>
        <v>21911.458333333328</v>
      </c>
    </row>
    <row r="217" spans="3:11">
      <c r="C217" s="55">
        <v>215</v>
      </c>
      <c r="D217" s="62">
        <f t="shared" si="23"/>
        <v>541666.6666666657</v>
      </c>
      <c r="E217" s="63">
        <f t="shared" si="20"/>
        <v>1038.1944444444425</v>
      </c>
      <c r="F217" s="63">
        <f t="shared" si="21"/>
        <v>20833.333333333332</v>
      </c>
      <c r="G217" s="63">
        <f t="shared" si="22"/>
        <v>21871.527777777774</v>
      </c>
      <c r="H217" s="54">
        <f t="shared" si="18"/>
        <v>520833.33333333238</v>
      </c>
      <c r="J217" s="1">
        <v>215</v>
      </c>
      <c r="K217" s="6">
        <f t="shared" si="19"/>
        <v>21871.527777777774</v>
      </c>
    </row>
    <row r="218" spans="3:11">
      <c r="C218" s="55">
        <v>216</v>
      </c>
      <c r="D218" s="62">
        <f t="shared" si="23"/>
        <v>520833.33333333238</v>
      </c>
      <c r="E218" s="63">
        <f t="shared" si="20"/>
        <v>998.26388888888698</v>
      </c>
      <c r="F218" s="63">
        <f t="shared" si="21"/>
        <v>20833.333333333332</v>
      </c>
      <c r="G218" s="63">
        <f t="shared" si="22"/>
        <v>21831.597222222219</v>
      </c>
      <c r="H218" s="54">
        <f t="shared" si="18"/>
        <v>499999.99999999907</v>
      </c>
      <c r="J218" s="1">
        <v>216</v>
      </c>
      <c r="K218" s="6">
        <f t="shared" si="19"/>
        <v>21831.597222222219</v>
      </c>
    </row>
    <row r="219" spans="3:11">
      <c r="C219" s="55">
        <v>217</v>
      </c>
      <c r="D219" s="62">
        <f t="shared" si="23"/>
        <v>499999.99999999907</v>
      </c>
      <c r="E219" s="63">
        <f t="shared" si="20"/>
        <v>958.33333333333155</v>
      </c>
      <c r="F219" s="63">
        <f t="shared" si="21"/>
        <v>20833.333333333332</v>
      </c>
      <c r="G219" s="63">
        <f t="shared" si="22"/>
        <v>21791.666666666664</v>
      </c>
      <c r="H219" s="54">
        <f t="shared" si="18"/>
        <v>479166.66666666575</v>
      </c>
      <c r="J219" s="1">
        <v>217</v>
      </c>
      <c r="K219" s="6">
        <f t="shared" si="19"/>
        <v>21791.666666666664</v>
      </c>
    </row>
    <row r="220" spans="3:11">
      <c r="C220" s="55">
        <v>218</v>
      </c>
      <c r="D220" s="62">
        <f t="shared" si="23"/>
        <v>479166.66666666575</v>
      </c>
      <c r="E220" s="63">
        <f t="shared" si="20"/>
        <v>918.40277777777601</v>
      </c>
      <c r="F220" s="63">
        <f t="shared" si="21"/>
        <v>20833.333333333332</v>
      </c>
      <c r="G220" s="63">
        <f t="shared" si="22"/>
        <v>21751.736111111109</v>
      </c>
      <c r="H220" s="54">
        <f t="shared" si="18"/>
        <v>458333.33333333244</v>
      </c>
      <c r="J220" s="1">
        <v>218</v>
      </c>
      <c r="K220" s="6">
        <f t="shared" si="19"/>
        <v>21751.736111111109</v>
      </c>
    </row>
    <row r="221" spans="3:11">
      <c r="C221" s="55">
        <v>219</v>
      </c>
      <c r="D221" s="62">
        <f t="shared" si="23"/>
        <v>458333.33333333244</v>
      </c>
      <c r="E221" s="63">
        <f t="shared" si="20"/>
        <v>878.47222222222047</v>
      </c>
      <c r="F221" s="63">
        <f t="shared" si="21"/>
        <v>20833.333333333332</v>
      </c>
      <c r="G221" s="63">
        <f t="shared" si="22"/>
        <v>21711.805555555551</v>
      </c>
      <c r="H221" s="54">
        <f t="shared" si="18"/>
        <v>437499.99999999913</v>
      </c>
      <c r="J221" s="1">
        <v>219</v>
      </c>
      <c r="K221" s="6">
        <f t="shared" si="19"/>
        <v>21711.805555555551</v>
      </c>
    </row>
    <row r="222" spans="3:11">
      <c r="C222" s="55">
        <v>220</v>
      </c>
      <c r="D222" s="62">
        <f t="shared" si="23"/>
        <v>437499.99999999913</v>
      </c>
      <c r="E222" s="63">
        <f t="shared" si="20"/>
        <v>838.54166666666504</v>
      </c>
      <c r="F222" s="63">
        <f t="shared" si="21"/>
        <v>20833.333333333332</v>
      </c>
      <c r="G222" s="63">
        <f t="shared" si="22"/>
        <v>21671.874999999996</v>
      </c>
      <c r="H222" s="54">
        <f t="shared" si="18"/>
        <v>416666.66666666581</v>
      </c>
      <c r="J222" s="1">
        <v>220</v>
      </c>
      <c r="K222" s="6">
        <f t="shared" si="19"/>
        <v>21671.874999999996</v>
      </c>
    </row>
    <row r="223" spans="3:11">
      <c r="C223" s="55">
        <v>221</v>
      </c>
      <c r="D223" s="62">
        <f t="shared" si="23"/>
        <v>416666.66666666581</v>
      </c>
      <c r="E223" s="63">
        <f t="shared" si="20"/>
        <v>798.61111111110949</v>
      </c>
      <c r="F223" s="63">
        <f t="shared" si="21"/>
        <v>20833.333333333332</v>
      </c>
      <c r="G223" s="63">
        <f t="shared" si="22"/>
        <v>21631.944444444442</v>
      </c>
      <c r="H223" s="54">
        <f t="shared" si="18"/>
        <v>395833.3333333325</v>
      </c>
      <c r="J223" s="1">
        <v>221</v>
      </c>
      <c r="K223" s="6">
        <f t="shared" si="19"/>
        <v>21631.944444444442</v>
      </c>
    </row>
    <row r="224" spans="3:11">
      <c r="C224" s="55">
        <v>222</v>
      </c>
      <c r="D224" s="62">
        <f t="shared" si="23"/>
        <v>395833.3333333325</v>
      </c>
      <c r="E224" s="63">
        <f t="shared" si="20"/>
        <v>758.68055555555395</v>
      </c>
      <c r="F224" s="63">
        <f t="shared" si="21"/>
        <v>20833.333333333332</v>
      </c>
      <c r="G224" s="63">
        <f t="shared" si="22"/>
        <v>21592.013888888887</v>
      </c>
      <c r="H224" s="54">
        <f t="shared" si="18"/>
        <v>374999.99999999919</v>
      </c>
      <c r="J224" s="1">
        <v>222</v>
      </c>
      <c r="K224" s="6">
        <f t="shared" si="19"/>
        <v>21592.013888888887</v>
      </c>
    </row>
    <row r="225" spans="3:11">
      <c r="C225" s="55">
        <v>223</v>
      </c>
      <c r="D225" s="62">
        <f t="shared" si="23"/>
        <v>374999.99999999919</v>
      </c>
      <c r="E225" s="63">
        <f t="shared" si="20"/>
        <v>718.74999999999852</v>
      </c>
      <c r="F225" s="63">
        <f t="shared" si="21"/>
        <v>20833.333333333332</v>
      </c>
      <c r="G225" s="63">
        <f t="shared" si="22"/>
        <v>21552.083333333332</v>
      </c>
      <c r="H225" s="54">
        <f t="shared" si="18"/>
        <v>354166.66666666587</v>
      </c>
      <c r="J225" s="1">
        <v>223</v>
      </c>
      <c r="K225" s="6">
        <f t="shared" si="19"/>
        <v>21552.083333333332</v>
      </c>
    </row>
    <row r="226" spans="3:11">
      <c r="C226" s="55">
        <v>224</v>
      </c>
      <c r="D226" s="62">
        <f t="shared" si="23"/>
        <v>354166.66666666587</v>
      </c>
      <c r="E226" s="63">
        <f t="shared" si="20"/>
        <v>678.81944444444287</v>
      </c>
      <c r="F226" s="63">
        <f t="shared" si="21"/>
        <v>20833.333333333332</v>
      </c>
      <c r="G226" s="63">
        <f t="shared" si="22"/>
        <v>21512.152777777774</v>
      </c>
      <c r="H226" s="54">
        <f t="shared" si="18"/>
        <v>333333.33333333256</v>
      </c>
      <c r="J226" s="1">
        <v>224</v>
      </c>
      <c r="K226" s="6">
        <f t="shared" si="19"/>
        <v>21512.152777777774</v>
      </c>
    </row>
    <row r="227" spans="3:11">
      <c r="C227" s="55">
        <v>225</v>
      </c>
      <c r="D227" s="62">
        <f t="shared" si="23"/>
        <v>333333.33333333256</v>
      </c>
      <c r="E227" s="63">
        <f t="shared" si="20"/>
        <v>638.88888888888744</v>
      </c>
      <c r="F227" s="63">
        <f t="shared" si="21"/>
        <v>20833.333333333332</v>
      </c>
      <c r="G227" s="63">
        <f t="shared" si="22"/>
        <v>21472.222222222219</v>
      </c>
      <c r="H227" s="54">
        <f t="shared" si="18"/>
        <v>312499.99999999924</v>
      </c>
      <c r="J227" s="1">
        <v>225</v>
      </c>
      <c r="K227" s="6">
        <f t="shared" si="19"/>
        <v>21472.222222222219</v>
      </c>
    </row>
    <row r="228" spans="3:11">
      <c r="C228" s="55">
        <v>226</v>
      </c>
      <c r="D228" s="62">
        <f t="shared" si="23"/>
        <v>312499.99999999924</v>
      </c>
      <c r="E228" s="63">
        <f t="shared" si="20"/>
        <v>598.95833333333189</v>
      </c>
      <c r="F228" s="63">
        <f t="shared" si="21"/>
        <v>20833.333333333332</v>
      </c>
      <c r="G228" s="63">
        <f t="shared" si="22"/>
        <v>21432.291666666664</v>
      </c>
      <c r="H228" s="54">
        <f t="shared" si="18"/>
        <v>291666.66666666593</v>
      </c>
      <c r="J228" s="1">
        <v>226</v>
      </c>
      <c r="K228" s="6">
        <f t="shared" si="19"/>
        <v>21432.291666666664</v>
      </c>
    </row>
    <row r="229" spans="3:11">
      <c r="C229" s="55">
        <v>227</v>
      </c>
      <c r="D229" s="62">
        <f t="shared" si="23"/>
        <v>291666.66666666593</v>
      </c>
      <c r="E229" s="63">
        <f t="shared" si="20"/>
        <v>559.02777777777635</v>
      </c>
      <c r="F229" s="63">
        <f t="shared" si="21"/>
        <v>20833.333333333332</v>
      </c>
      <c r="G229" s="63">
        <f t="shared" si="22"/>
        <v>21392.361111111109</v>
      </c>
      <c r="H229" s="54">
        <f t="shared" si="18"/>
        <v>270833.33333333262</v>
      </c>
      <c r="J229" s="1">
        <v>227</v>
      </c>
      <c r="K229" s="6">
        <f t="shared" si="19"/>
        <v>21392.361111111109</v>
      </c>
    </row>
    <row r="230" spans="3:11">
      <c r="C230" s="55">
        <v>228</v>
      </c>
      <c r="D230" s="62">
        <f t="shared" si="23"/>
        <v>270833.33333333262</v>
      </c>
      <c r="E230" s="63">
        <f t="shared" si="20"/>
        <v>519.09722222222081</v>
      </c>
      <c r="F230" s="63">
        <f t="shared" si="21"/>
        <v>20833.333333333332</v>
      </c>
      <c r="G230" s="63">
        <f t="shared" si="22"/>
        <v>21352.430555555555</v>
      </c>
      <c r="H230" s="54">
        <f t="shared" si="18"/>
        <v>249999.99999999927</v>
      </c>
      <c r="J230" s="1">
        <v>228</v>
      </c>
      <c r="K230" s="6">
        <f t="shared" si="19"/>
        <v>21352.430555555555</v>
      </c>
    </row>
    <row r="231" spans="3:11">
      <c r="C231" s="55">
        <v>229</v>
      </c>
      <c r="D231" s="62">
        <f t="shared" si="23"/>
        <v>249999.99999999927</v>
      </c>
      <c r="E231" s="63">
        <f t="shared" si="20"/>
        <v>479.16666666666521</v>
      </c>
      <c r="F231" s="63">
        <f t="shared" si="21"/>
        <v>20833.333333333332</v>
      </c>
      <c r="G231" s="63">
        <f t="shared" si="22"/>
        <v>21312.499999999996</v>
      </c>
      <c r="H231" s="54">
        <f t="shared" si="18"/>
        <v>229166.66666666593</v>
      </c>
      <c r="J231" s="1">
        <v>229</v>
      </c>
      <c r="K231" s="6">
        <f t="shared" si="19"/>
        <v>21312.499999999996</v>
      </c>
    </row>
    <row r="232" spans="3:11">
      <c r="C232" s="55">
        <v>230</v>
      </c>
      <c r="D232" s="62">
        <f t="shared" si="23"/>
        <v>229166.66666666593</v>
      </c>
      <c r="E232" s="63">
        <f t="shared" si="20"/>
        <v>439.23611111110972</v>
      </c>
      <c r="F232" s="63">
        <f t="shared" si="21"/>
        <v>20833.333333333332</v>
      </c>
      <c r="G232" s="63">
        <f t="shared" si="22"/>
        <v>21272.569444444442</v>
      </c>
      <c r="H232" s="54">
        <f t="shared" si="18"/>
        <v>208333.33333333259</v>
      </c>
      <c r="J232" s="1">
        <v>230</v>
      </c>
      <c r="K232" s="6">
        <f t="shared" si="19"/>
        <v>21272.569444444442</v>
      </c>
    </row>
    <row r="233" spans="3:11">
      <c r="C233" s="55">
        <v>231</v>
      </c>
      <c r="D233" s="62">
        <f t="shared" si="23"/>
        <v>208333.33333333259</v>
      </c>
      <c r="E233" s="63">
        <f t="shared" si="20"/>
        <v>399.30555555555412</v>
      </c>
      <c r="F233" s="63">
        <f t="shared" si="21"/>
        <v>20833.333333333332</v>
      </c>
      <c r="G233" s="63">
        <f t="shared" si="22"/>
        <v>21232.638888888887</v>
      </c>
      <c r="H233" s="54">
        <f t="shared" si="18"/>
        <v>187499.99999999924</v>
      </c>
      <c r="J233" s="1">
        <v>231</v>
      </c>
      <c r="K233" s="6">
        <f t="shared" si="19"/>
        <v>21232.638888888887</v>
      </c>
    </row>
    <row r="234" spans="3:11">
      <c r="C234" s="55">
        <v>232</v>
      </c>
      <c r="D234" s="62">
        <f t="shared" si="23"/>
        <v>187499.99999999924</v>
      </c>
      <c r="E234" s="63">
        <f t="shared" si="20"/>
        <v>359.37499999999858</v>
      </c>
      <c r="F234" s="63">
        <f t="shared" si="21"/>
        <v>20833.333333333332</v>
      </c>
      <c r="G234" s="63">
        <f t="shared" si="22"/>
        <v>21192.708333333332</v>
      </c>
      <c r="H234" s="54">
        <f t="shared" si="18"/>
        <v>166666.6666666659</v>
      </c>
      <c r="J234" s="1">
        <v>232</v>
      </c>
      <c r="K234" s="6">
        <f t="shared" si="19"/>
        <v>21192.708333333332</v>
      </c>
    </row>
    <row r="235" spans="3:11">
      <c r="C235" s="55">
        <v>233</v>
      </c>
      <c r="D235" s="62">
        <f t="shared" si="23"/>
        <v>166666.6666666659</v>
      </c>
      <c r="E235" s="63">
        <f t="shared" si="20"/>
        <v>319.44444444444298</v>
      </c>
      <c r="F235" s="63">
        <f t="shared" si="21"/>
        <v>20833.333333333332</v>
      </c>
      <c r="G235" s="63">
        <f t="shared" si="22"/>
        <v>21152.777777777774</v>
      </c>
      <c r="H235" s="54">
        <f t="shared" si="18"/>
        <v>145833.33333333256</v>
      </c>
      <c r="J235" s="1">
        <v>233</v>
      </c>
      <c r="K235" s="6">
        <f t="shared" si="19"/>
        <v>21152.777777777774</v>
      </c>
    </row>
    <row r="236" spans="3:11">
      <c r="C236" s="55">
        <v>234</v>
      </c>
      <c r="D236" s="62">
        <f t="shared" si="23"/>
        <v>145833.33333333256</v>
      </c>
      <c r="E236" s="63">
        <f t="shared" si="20"/>
        <v>279.51388888888738</v>
      </c>
      <c r="F236" s="63">
        <f t="shared" si="21"/>
        <v>20833.333333333332</v>
      </c>
      <c r="G236" s="63">
        <f t="shared" si="22"/>
        <v>21112.847222222219</v>
      </c>
      <c r="H236" s="54">
        <f t="shared" si="18"/>
        <v>124999.99999999923</v>
      </c>
      <c r="J236" s="1">
        <v>234</v>
      </c>
      <c r="K236" s="6">
        <f t="shared" si="19"/>
        <v>21112.847222222219</v>
      </c>
    </row>
    <row r="237" spans="3:11">
      <c r="C237" s="55">
        <v>235</v>
      </c>
      <c r="D237" s="62">
        <f t="shared" si="23"/>
        <v>124999.99999999923</v>
      </c>
      <c r="E237" s="63">
        <f t="shared" si="20"/>
        <v>239.58333333333186</v>
      </c>
      <c r="F237" s="63">
        <f t="shared" si="21"/>
        <v>20833.333333333332</v>
      </c>
      <c r="G237" s="63">
        <f t="shared" si="22"/>
        <v>21072.916666666664</v>
      </c>
      <c r="H237" s="54">
        <f t="shared" si="18"/>
        <v>104166.6666666659</v>
      </c>
      <c r="J237" s="1">
        <v>235</v>
      </c>
      <c r="K237" s="6">
        <f t="shared" si="19"/>
        <v>21072.916666666664</v>
      </c>
    </row>
    <row r="238" spans="3:11">
      <c r="C238" s="55">
        <v>236</v>
      </c>
      <c r="D238" s="62">
        <f t="shared" si="23"/>
        <v>104166.6666666659</v>
      </c>
      <c r="E238" s="63">
        <f t="shared" si="20"/>
        <v>199.65277777777632</v>
      </c>
      <c r="F238" s="63">
        <f t="shared" si="21"/>
        <v>20833.333333333332</v>
      </c>
      <c r="G238" s="63">
        <f t="shared" si="22"/>
        <v>21032.986111111109</v>
      </c>
      <c r="H238" s="54">
        <f t="shared" si="18"/>
        <v>83333.333333332572</v>
      </c>
      <c r="J238" s="1">
        <v>236</v>
      </c>
      <c r="K238" s="6">
        <f t="shared" si="19"/>
        <v>21032.986111111109</v>
      </c>
    </row>
    <row r="239" spans="3:11">
      <c r="C239" s="55">
        <v>237</v>
      </c>
      <c r="D239" s="62">
        <f t="shared" si="23"/>
        <v>83333.333333332572</v>
      </c>
      <c r="E239" s="63">
        <f t="shared" si="20"/>
        <v>159.72222222222075</v>
      </c>
      <c r="F239" s="63">
        <f t="shared" si="21"/>
        <v>20833.333333333332</v>
      </c>
      <c r="G239" s="63">
        <f t="shared" si="22"/>
        <v>20993.055555555551</v>
      </c>
      <c r="H239" s="54">
        <f t="shared" si="18"/>
        <v>62499.999999999243</v>
      </c>
      <c r="J239" s="1">
        <v>237</v>
      </c>
      <c r="K239" s="6">
        <f t="shared" si="19"/>
        <v>20993.055555555551</v>
      </c>
    </row>
    <row r="240" spans="3:11">
      <c r="C240" s="55">
        <v>238</v>
      </c>
      <c r="D240" s="62">
        <f t="shared" si="23"/>
        <v>62499.999999999243</v>
      </c>
      <c r="E240" s="63">
        <f t="shared" si="20"/>
        <v>119.79166666666521</v>
      </c>
      <c r="F240" s="63">
        <f t="shared" si="21"/>
        <v>20833.333333333332</v>
      </c>
      <c r="G240" s="63">
        <f t="shared" si="22"/>
        <v>20953.124999999996</v>
      </c>
      <c r="H240" s="54">
        <f t="shared" si="18"/>
        <v>41666.666666665915</v>
      </c>
      <c r="J240" s="1">
        <v>238</v>
      </c>
      <c r="K240" s="6">
        <f t="shared" si="19"/>
        <v>20953.124999999996</v>
      </c>
    </row>
    <row r="241" spans="3:11">
      <c r="C241" s="55">
        <v>239</v>
      </c>
      <c r="D241" s="62">
        <f t="shared" si="23"/>
        <v>41666.666666665915</v>
      </c>
      <c r="E241" s="63">
        <f t="shared" si="20"/>
        <v>79.861111111109665</v>
      </c>
      <c r="F241" s="63">
        <f t="shared" si="21"/>
        <v>20833.333333333332</v>
      </c>
      <c r="G241" s="63">
        <f t="shared" si="22"/>
        <v>20913.194444444442</v>
      </c>
      <c r="H241" s="54">
        <f t="shared" si="18"/>
        <v>20833.333333332583</v>
      </c>
      <c r="J241" s="1">
        <v>239</v>
      </c>
      <c r="K241" s="6">
        <f t="shared" si="19"/>
        <v>20913.194444444442</v>
      </c>
    </row>
    <row r="242" spans="3:11">
      <c r="C242" s="55">
        <v>240</v>
      </c>
      <c r="D242" s="62">
        <f t="shared" si="23"/>
        <v>20833.333333332583</v>
      </c>
      <c r="E242" s="63">
        <f t="shared" si="20"/>
        <v>39.930555555554115</v>
      </c>
      <c r="F242" s="63">
        <f t="shared" si="21"/>
        <v>20833.333333333332</v>
      </c>
      <c r="G242" s="63">
        <f t="shared" si="22"/>
        <v>20873.263888888887</v>
      </c>
      <c r="H242" s="54">
        <f t="shared" si="18"/>
        <v>-7.4942363426089287E-10</v>
      </c>
      <c r="J242" s="1">
        <v>240</v>
      </c>
      <c r="K242" s="6">
        <f t="shared" si="19"/>
        <v>20873.263888888887</v>
      </c>
    </row>
    <row r="243" spans="3:11">
      <c r="C243" s="55">
        <v>241</v>
      </c>
      <c r="D243" s="62">
        <f t="shared" si="23"/>
        <v>-7.4942363426089287E-10</v>
      </c>
      <c r="E243" s="63">
        <f t="shared" si="20"/>
        <v>-1.4363952990000446E-12</v>
      </c>
      <c r="F243" s="63">
        <f t="shared" si="21"/>
        <v>20833.333333333332</v>
      </c>
      <c r="G243" s="63">
        <f t="shared" si="22"/>
        <v>20833.333333333332</v>
      </c>
      <c r="H243" s="54">
        <f t="shared" si="18"/>
        <v>-20833.333333334082</v>
      </c>
      <c r="J243" s="1">
        <v>241</v>
      </c>
      <c r="K243" s="6">
        <f t="shared" si="19"/>
        <v>20833.333333333332</v>
      </c>
    </row>
    <row r="244" spans="3:11" ht="16" thickBot="1">
      <c r="C244" s="51">
        <v>242</v>
      </c>
      <c r="D244" s="25">
        <f t="shared" si="23"/>
        <v>-20833.333333334082</v>
      </c>
      <c r="E244" s="3">
        <f t="shared" si="20"/>
        <v>-39.930555555556985</v>
      </c>
      <c r="F244" s="63">
        <f t="shared" si="21"/>
        <v>20833.333333333332</v>
      </c>
      <c r="G244" s="63">
        <f t="shared" si="22"/>
        <v>20793.402777777774</v>
      </c>
      <c r="H244" s="50">
        <f t="shared" si="18"/>
        <v>-41666.666666667414</v>
      </c>
      <c r="J244" s="1">
        <v>242</v>
      </c>
      <c r="K244" s="6">
        <f t="shared" si="19"/>
        <v>20793.402777777774</v>
      </c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2DA7-D975-4E20-80D0-F4B629B193DA}">
  <dimension ref="A1:O242"/>
  <sheetViews>
    <sheetView workbookViewId="0">
      <selection activeCell="K1" sqref="K1:M1"/>
    </sheetView>
  </sheetViews>
  <sheetFormatPr defaultRowHeight="15.5"/>
  <cols>
    <col min="1" max="1" width="22.36328125" style="1" customWidth="1"/>
    <col min="2" max="2" width="14.90625" style="1" customWidth="1"/>
    <col min="3" max="3" width="8.81640625" style="1" bestFit="1" customWidth="1"/>
    <col min="4" max="4" width="10" style="1" bestFit="1" customWidth="1"/>
    <col min="5" max="5" width="8.81640625" style="1" bestFit="1" customWidth="1"/>
    <col min="6" max="6" width="10.453125" style="1" customWidth="1"/>
    <col min="7" max="7" width="11.453125" style="1" customWidth="1"/>
    <col min="8" max="8" width="11" style="1" customWidth="1"/>
    <col min="9" max="9" width="8.7265625" style="1"/>
    <col min="10" max="10" width="8.81640625" style="1" bestFit="1" customWidth="1"/>
    <col min="11" max="11" width="10.7265625" style="1" bestFit="1" customWidth="1"/>
    <col min="12" max="12" width="8.81640625" style="1" bestFit="1" customWidth="1"/>
    <col min="13" max="13" width="10.81640625" style="1" customWidth="1"/>
    <col min="14" max="16384" width="8.7265625" style="1"/>
  </cols>
  <sheetData>
    <row r="1" spans="1:15" ht="17.5" thickBot="1">
      <c r="A1" s="56" t="s">
        <v>56</v>
      </c>
      <c r="B1" s="12">
        <v>5000000</v>
      </c>
      <c r="J1" s="64" t="s">
        <v>58</v>
      </c>
      <c r="K1" s="21" t="s">
        <v>59</v>
      </c>
      <c r="L1" s="21" t="s">
        <v>8</v>
      </c>
      <c r="M1" s="21" t="s">
        <v>60</v>
      </c>
      <c r="O1" s="1" t="s">
        <v>61</v>
      </c>
    </row>
    <row r="2" spans="1:15" ht="17.5" thickBot="1">
      <c r="A2" s="53" t="s">
        <v>44</v>
      </c>
      <c r="B2" s="11">
        <v>2.3E-2</v>
      </c>
      <c r="C2" s="65" t="s">
        <v>58</v>
      </c>
      <c r="D2" s="70" t="s">
        <v>63</v>
      </c>
      <c r="E2" s="71" t="s">
        <v>15</v>
      </c>
      <c r="F2" s="59" t="s">
        <v>54</v>
      </c>
      <c r="G2" s="59" t="s">
        <v>46</v>
      </c>
      <c r="H2" s="58" t="s">
        <v>13</v>
      </c>
      <c r="J2" s="1">
        <v>0</v>
      </c>
      <c r="K2" s="12">
        <f>-B1</f>
        <v>-5000000</v>
      </c>
      <c r="L2" s="11">
        <f>IRR(K2:K242)*12</f>
        <v>2.2999999999998799E-2</v>
      </c>
      <c r="M2" s="12">
        <f>SUM(K2:K242)</f>
        <v>1340934.1915311986</v>
      </c>
    </row>
    <row r="3" spans="1:15" ht="17">
      <c r="A3" s="53" t="s">
        <v>42</v>
      </c>
      <c r="B3" s="1">
        <v>20</v>
      </c>
      <c r="C3" s="55">
        <v>1</v>
      </c>
      <c r="D3" s="62">
        <f>B$1</f>
        <v>5000000</v>
      </c>
      <c r="E3" s="63">
        <f>D3*B$2/12</f>
        <v>9583.3333333333339</v>
      </c>
      <c r="F3" s="63">
        <f>E3</f>
        <v>9583.3333333333339</v>
      </c>
      <c r="G3" s="63">
        <f>F3-E3</f>
        <v>0</v>
      </c>
      <c r="H3" s="54">
        <f>D3-G3</f>
        <v>5000000</v>
      </c>
      <c r="J3" s="1">
        <v>1</v>
      </c>
      <c r="K3" s="6">
        <f>F3</f>
        <v>9583.3333333333339</v>
      </c>
    </row>
    <row r="4" spans="1:15" ht="17">
      <c r="A4" s="53" t="s">
        <v>55</v>
      </c>
      <c r="B4" s="1">
        <v>2</v>
      </c>
      <c r="C4" s="55">
        <v>2</v>
      </c>
      <c r="D4" s="62">
        <f t="shared" ref="D4:D26" si="0">B$1</f>
        <v>5000000</v>
      </c>
      <c r="E4" s="63">
        <f t="shared" ref="E4:E67" si="1">D4*B$2/12</f>
        <v>9583.3333333333339</v>
      </c>
      <c r="F4" s="63">
        <f t="shared" ref="F4:F26" si="2">E4</f>
        <v>9583.3333333333339</v>
      </c>
      <c r="G4" s="63">
        <f t="shared" ref="G4:G26" si="3">F4-E4</f>
        <v>0</v>
      </c>
      <c r="H4" s="54">
        <f t="shared" ref="H4:H67" si="4">D4-G4</f>
        <v>5000000</v>
      </c>
      <c r="J4" s="1">
        <v>2</v>
      </c>
      <c r="K4" s="6">
        <f t="shared" ref="K4:K67" si="5">F4</f>
        <v>9583.3333333333339</v>
      </c>
    </row>
    <row r="5" spans="1:15" ht="17">
      <c r="A5" s="69" t="s">
        <v>71</v>
      </c>
      <c r="B5" s="68">
        <f>B1*B2/12</f>
        <v>9583.3333333333339</v>
      </c>
      <c r="C5" s="55">
        <v>3</v>
      </c>
      <c r="D5" s="62">
        <f t="shared" si="0"/>
        <v>5000000</v>
      </c>
      <c r="E5" s="63">
        <f t="shared" si="1"/>
        <v>9583.3333333333339</v>
      </c>
      <c r="F5" s="63">
        <f t="shared" si="2"/>
        <v>9583.3333333333339</v>
      </c>
      <c r="G5" s="63">
        <f t="shared" si="3"/>
        <v>0</v>
      </c>
      <c r="H5" s="54">
        <f t="shared" si="4"/>
        <v>5000000</v>
      </c>
      <c r="J5" s="1">
        <v>3</v>
      </c>
      <c r="K5" s="6">
        <f t="shared" si="5"/>
        <v>9583.3333333333339</v>
      </c>
    </row>
    <row r="6" spans="1:15" ht="17">
      <c r="A6" s="53" t="s">
        <v>72</v>
      </c>
      <c r="B6" s="34">
        <f>PMT(B2/12,(B3-B4)*12,-D27)</f>
        <v>28291.361997829619</v>
      </c>
      <c r="C6" s="55">
        <v>4</v>
      </c>
      <c r="D6" s="62">
        <f t="shared" si="0"/>
        <v>5000000</v>
      </c>
      <c r="E6" s="63">
        <f t="shared" si="1"/>
        <v>9583.3333333333339</v>
      </c>
      <c r="F6" s="63">
        <f t="shared" si="2"/>
        <v>9583.3333333333339</v>
      </c>
      <c r="G6" s="63">
        <f t="shared" si="3"/>
        <v>0</v>
      </c>
      <c r="H6" s="54">
        <f t="shared" si="4"/>
        <v>5000000</v>
      </c>
      <c r="J6" s="1">
        <v>4</v>
      </c>
      <c r="K6" s="6">
        <f t="shared" si="5"/>
        <v>9583.3333333333339</v>
      </c>
    </row>
    <row r="7" spans="1:15">
      <c r="C7" s="55">
        <v>5</v>
      </c>
      <c r="D7" s="62">
        <f t="shared" si="0"/>
        <v>5000000</v>
      </c>
      <c r="E7" s="63">
        <f t="shared" si="1"/>
        <v>9583.3333333333339</v>
      </c>
      <c r="F7" s="63">
        <f t="shared" si="2"/>
        <v>9583.3333333333339</v>
      </c>
      <c r="G7" s="63">
        <f t="shared" si="3"/>
        <v>0</v>
      </c>
      <c r="H7" s="54">
        <f t="shared" si="4"/>
        <v>5000000</v>
      </c>
      <c r="J7" s="1">
        <v>5</v>
      </c>
      <c r="K7" s="6">
        <f t="shared" si="5"/>
        <v>9583.3333333333339</v>
      </c>
    </row>
    <row r="8" spans="1:15">
      <c r="C8" s="55">
        <v>6</v>
      </c>
      <c r="D8" s="62">
        <f t="shared" si="0"/>
        <v>5000000</v>
      </c>
      <c r="E8" s="63">
        <f t="shared" si="1"/>
        <v>9583.3333333333339</v>
      </c>
      <c r="F8" s="63">
        <f t="shared" si="2"/>
        <v>9583.3333333333339</v>
      </c>
      <c r="G8" s="63">
        <f t="shared" si="3"/>
        <v>0</v>
      </c>
      <c r="H8" s="54">
        <f t="shared" si="4"/>
        <v>5000000</v>
      </c>
      <c r="J8" s="1">
        <v>6</v>
      </c>
      <c r="K8" s="6">
        <f t="shared" si="5"/>
        <v>9583.3333333333339</v>
      </c>
    </row>
    <row r="9" spans="1:15">
      <c r="C9" s="55">
        <v>7</v>
      </c>
      <c r="D9" s="62">
        <f t="shared" si="0"/>
        <v>5000000</v>
      </c>
      <c r="E9" s="63">
        <f t="shared" si="1"/>
        <v>9583.3333333333339</v>
      </c>
      <c r="F9" s="63">
        <f t="shared" si="2"/>
        <v>9583.3333333333339</v>
      </c>
      <c r="G9" s="63">
        <f t="shared" si="3"/>
        <v>0</v>
      </c>
      <c r="H9" s="54">
        <f t="shared" si="4"/>
        <v>5000000</v>
      </c>
      <c r="J9" s="1">
        <v>7</v>
      </c>
      <c r="K9" s="6">
        <f t="shared" si="5"/>
        <v>9583.3333333333339</v>
      </c>
    </row>
    <row r="10" spans="1:15">
      <c r="C10" s="55">
        <v>8</v>
      </c>
      <c r="D10" s="62">
        <f t="shared" si="0"/>
        <v>5000000</v>
      </c>
      <c r="E10" s="63">
        <f t="shared" si="1"/>
        <v>9583.3333333333339</v>
      </c>
      <c r="F10" s="63">
        <f t="shared" si="2"/>
        <v>9583.3333333333339</v>
      </c>
      <c r="G10" s="63">
        <f t="shared" si="3"/>
        <v>0</v>
      </c>
      <c r="H10" s="54">
        <f t="shared" si="4"/>
        <v>5000000</v>
      </c>
      <c r="J10" s="1">
        <v>8</v>
      </c>
      <c r="K10" s="6">
        <f t="shared" si="5"/>
        <v>9583.3333333333339</v>
      </c>
    </row>
    <row r="11" spans="1:15">
      <c r="C11" s="55">
        <v>9</v>
      </c>
      <c r="D11" s="62">
        <f t="shared" si="0"/>
        <v>5000000</v>
      </c>
      <c r="E11" s="63">
        <f t="shared" si="1"/>
        <v>9583.3333333333339</v>
      </c>
      <c r="F11" s="63">
        <f t="shared" si="2"/>
        <v>9583.3333333333339</v>
      </c>
      <c r="G11" s="63">
        <f t="shared" si="3"/>
        <v>0</v>
      </c>
      <c r="H11" s="54">
        <f t="shared" si="4"/>
        <v>5000000</v>
      </c>
      <c r="J11" s="1">
        <v>9</v>
      </c>
      <c r="K11" s="6">
        <f t="shared" si="5"/>
        <v>9583.3333333333339</v>
      </c>
    </row>
    <row r="12" spans="1:15">
      <c r="C12" s="55">
        <v>10</v>
      </c>
      <c r="D12" s="62">
        <f t="shared" si="0"/>
        <v>5000000</v>
      </c>
      <c r="E12" s="63">
        <f t="shared" si="1"/>
        <v>9583.3333333333339</v>
      </c>
      <c r="F12" s="63">
        <f t="shared" si="2"/>
        <v>9583.3333333333339</v>
      </c>
      <c r="G12" s="63">
        <f t="shared" si="3"/>
        <v>0</v>
      </c>
      <c r="H12" s="54">
        <f t="shared" si="4"/>
        <v>5000000</v>
      </c>
      <c r="J12" s="1">
        <v>10</v>
      </c>
      <c r="K12" s="6">
        <f t="shared" si="5"/>
        <v>9583.3333333333339</v>
      </c>
    </row>
    <row r="13" spans="1:15">
      <c r="C13" s="55">
        <v>11</v>
      </c>
      <c r="D13" s="62">
        <f t="shared" si="0"/>
        <v>5000000</v>
      </c>
      <c r="E13" s="63">
        <f t="shared" si="1"/>
        <v>9583.3333333333339</v>
      </c>
      <c r="F13" s="63">
        <f t="shared" si="2"/>
        <v>9583.3333333333339</v>
      </c>
      <c r="G13" s="63">
        <f t="shared" si="3"/>
        <v>0</v>
      </c>
      <c r="H13" s="54">
        <f t="shared" si="4"/>
        <v>5000000</v>
      </c>
      <c r="J13" s="1">
        <v>11</v>
      </c>
      <c r="K13" s="6">
        <f t="shared" si="5"/>
        <v>9583.3333333333339</v>
      </c>
    </row>
    <row r="14" spans="1:15">
      <c r="C14" s="55">
        <v>12</v>
      </c>
      <c r="D14" s="62">
        <f t="shared" si="0"/>
        <v>5000000</v>
      </c>
      <c r="E14" s="63">
        <f t="shared" si="1"/>
        <v>9583.3333333333339</v>
      </c>
      <c r="F14" s="63">
        <f t="shared" si="2"/>
        <v>9583.3333333333339</v>
      </c>
      <c r="G14" s="63">
        <f t="shared" si="3"/>
        <v>0</v>
      </c>
      <c r="H14" s="54">
        <f t="shared" si="4"/>
        <v>5000000</v>
      </c>
      <c r="J14" s="1">
        <v>12</v>
      </c>
      <c r="K14" s="6">
        <f t="shared" si="5"/>
        <v>9583.3333333333339</v>
      </c>
    </row>
    <row r="15" spans="1:15">
      <c r="C15" s="55">
        <v>13</v>
      </c>
      <c r="D15" s="62">
        <f t="shared" si="0"/>
        <v>5000000</v>
      </c>
      <c r="E15" s="63">
        <f t="shared" si="1"/>
        <v>9583.3333333333339</v>
      </c>
      <c r="F15" s="63">
        <f t="shared" si="2"/>
        <v>9583.3333333333339</v>
      </c>
      <c r="G15" s="63">
        <f t="shared" si="3"/>
        <v>0</v>
      </c>
      <c r="H15" s="54">
        <f t="shared" si="4"/>
        <v>5000000</v>
      </c>
      <c r="J15" s="1">
        <v>13</v>
      </c>
      <c r="K15" s="6">
        <f t="shared" si="5"/>
        <v>9583.3333333333339</v>
      </c>
    </row>
    <row r="16" spans="1:15">
      <c r="C16" s="55">
        <v>14</v>
      </c>
      <c r="D16" s="62">
        <f t="shared" si="0"/>
        <v>5000000</v>
      </c>
      <c r="E16" s="63">
        <f t="shared" si="1"/>
        <v>9583.3333333333339</v>
      </c>
      <c r="F16" s="63">
        <f t="shared" si="2"/>
        <v>9583.3333333333339</v>
      </c>
      <c r="G16" s="63">
        <f t="shared" si="3"/>
        <v>0</v>
      </c>
      <c r="H16" s="54">
        <f t="shared" si="4"/>
        <v>5000000</v>
      </c>
      <c r="J16" s="1">
        <v>14</v>
      </c>
      <c r="K16" s="6">
        <f t="shared" si="5"/>
        <v>9583.3333333333339</v>
      </c>
    </row>
    <row r="17" spans="3:11">
      <c r="C17" s="55">
        <v>15</v>
      </c>
      <c r="D17" s="62">
        <f t="shared" si="0"/>
        <v>5000000</v>
      </c>
      <c r="E17" s="63">
        <f t="shared" si="1"/>
        <v>9583.3333333333339</v>
      </c>
      <c r="F17" s="63">
        <f t="shared" si="2"/>
        <v>9583.3333333333339</v>
      </c>
      <c r="G17" s="63">
        <f t="shared" si="3"/>
        <v>0</v>
      </c>
      <c r="H17" s="54">
        <f t="shared" si="4"/>
        <v>5000000</v>
      </c>
      <c r="J17" s="1">
        <v>15</v>
      </c>
      <c r="K17" s="6">
        <f t="shared" si="5"/>
        <v>9583.3333333333339</v>
      </c>
    </row>
    <row r="18" spans="3:11">
      <c r="C18" s="55">
        <v>16</v>
      </c>
      <c r="D18" s="62">
        <f t="shared" si="0"/>
        <v>5000000</v>
      </c>
      <c r="E18" s="63">
        <f t="shared" si="1"/>
        <v>9583.3333333333339</v>
      </c>
      <c r="F18" s="63">
        <f t="shared" si="2"/>
        <v>9583.3333333333339</v>
      </c>
      <c r="G18" s="63">
        <f t="shared" si="3"/>
        <v>0</v>
      </c>
      <c r="H18" s="54">
        <f t="shared" si="4"/>
        <v>5000000</v>
      </c>
      <c r="J18" s="1">
        <v>16</v>
      </c>
      <c r="K18" s="6">
        <f t="shared" si="5"/>
        <v>9583.3333333333339</v>
      </c>
    </row>
    <row r="19" spans="3:11">
      <c r="C19" s="55">
        <v>17</v>
      </c>
      <c r="D19" s="62">
        <f t="shared" si="0"/>
        <v>5000000</v>
      </c>
      <c r="E19" s="63">
        <f t="shared" si="1"/>
        <v>9583.3333333333339</v>
      </c>
      <c r="F19" s="63">
        <f t="shared" si="2"/>
        <v>9583.3333333333339</v>
      </c>
      <c r="G19" s="63">
        <f t="shared" si="3"/>
        <v>0</v>
      </c>
      <c r="H19" s="54">
        <f t="shared" si="4"/>
        <v>5000000</v>
      </c>
      <c r="J19" s="1">
        <v>17</v>
      </c>
      <c r="K19" s="6">
        <f t="shared" si="5"/>
        <v>9583.3333333333339</v>
      </c>
    </row>
    <row r="20" spans="3:11">
      <c r="C20" s="55">
        <v>18</v>
      </c>
      <c r="D20" s="62">
        <f t="shared" si="0"/>
        <v>5000000</v>
      </c>
      <c r="E20" s="63">
        <f t="shared" si="1"/>
        <v>9583.3333333333339</v>
      </c>
      <c r="F20" s="63">
        <f t="shared" si="2"/>
        <v>9583.3333333333339</v>
      </c>
      <c r="G20" s="63">
        <f t="shared" si="3"/>
        <v>0</v>
      </c>
      <c r="H20" s="54">
        <f t="shared" si="4"/>
        <v>5000000</v>
      </c>
      <c r="J20" s="1">
        <v>18</v>
      </c>
      <c r="K20" s="6">
        <f t="shared" si="5"/>
        <v>9583.3333333333339</v>
      </c>
    </row>
    <row r="21" spans="3:11">
      <c r="C21" s="55">
        <v>19</v>
      </c>
      <c r="D21" s="62">
        <f t="shared" si="0"/>
        <v>5000000</v>
      </c>
      <c r="E21" s="63">
        <f t="shared" si="1"/>
        <v>9583.3333333333339</v>
      </c>
      <c r="F21" s="63">
        <f t="shared" si="2"/>
        <v>9583.3333333333339</v>
      </c>
      <c r="G21" s="63">
        <f t="shared" si="3"/>
        <v>0</v>
      </c>
      <c r="H21" s="54">
        <f t="shared" si="4"/>
        <v>5000000</v>
      </c>
      <c r="J21" s="1">
        <v>19</v>
      </c>
      <c r="K21" s="6">
        <f t="shared" si="5"/>
        <v>9583.3333333333339</v>
      </c>
    </row>
    <row r="22" spans="3:11">
      <c r="C22" s="55">
        <v>20</v>
      </c>
      <c r="D22" s="62">
        <f t="shared" si="0"/>
        <v>5000000</v>
      </c>
      <c r="E22" s="63">
        <f t="shared" si="1"/>
        <v>9583.3333333333339</v>
      </c>
      <c r="F22" s="63">
        <f t="shared" si="2"/>
        <v>9583.3333333333339</v>
      </c>
      <c r="G22" s="63">
        <f t="shared" si="3"/>
        <v>0</v>
      </c>
      <c r="H22" s="54">
        <f t="shared" si="4"/>
        <v>5000000</v>
      </c>
      <c r="J22" s="1">
        <v>20</v>
      </c>
      <c r="K22" s="6">
        <f t="shared" si="5"/>
        <v>9583.3333333333339</v>
      </c>
    </row>
    <row r="23" spans="3:11">
      <c r="C23" s="55">
        <v>21</v>
      </c>
      <c r="D23" s="62">
        <f t="shared" si="0"/>
        <v>5000000</v>
      </c>
      <c r="E23" s="63">
        <f t="shared" si="1"/>
        <v>9583.3333333333339</v>
      </c>
      <c r="F23" s="63">
        <f t="shared" si="2"/>
        <v>9583.3333333333339</v>
      </c>
      <c r="G23" s="63">
        <f t="shared" si="3"/>
        <v>0</v>
      </c>
      <c r="H23" s="54">
        <f t="shared" si="4"/>
        <v>5000000</v>
      </c>
      <c r="J23" s="1">
        <v>21</v>
      </c>
      <c r="K23" s="6">
        <f t="shared" si="5"/>
        <v>9583.3333333333339</v>
      </c>
    </row>
    <row r="24" spans="3:11">
      <c r="C24" s="55">
        <v>22</v>
      </c>
      <c r="D24" s="62">
        <f t="shared" si="0"/>
        <v>5000000</v>
      </c>
      <c r="E24" s="63">
        <f t="shared" si="1"/>
        <v>9583.3333333333339</v>
      </c>
      <c r="F24" s="63">
        <f t="shared" si="2"/>
        <v>9583.3333333333339</v>
      </c>
      <c r="G24" s="63">
        <f t="shared" si="3"/>
        <v>0</v>
      </c>
      <c r="H24" s="54">
        <f t="shared" si="4"/>
        <v>5000000</v>
      </c>
      <c r="J24" s="1">
        <v>22</v>
      </c>
      <c r="K24" s="6">
        <f t="shared" si="5"/>
        <v>9583.3333333333339</v>
      </c>
    </row>
    <row r="25" spans="3:11">
      <c r="C25" s="55">
        <v>23</v>
      </c>
      <c r="D25" s="62">
        <f t="shared" si="0"/>
        <v>5000000</v>
      </c>
      <c r="E25" s="63">
        <f t="shared" si="1"/>
        <v>9583.3333333333339</v>
      </c>
      <c r="F25" s="63">
        <f t="shared" si="2"/>
        <v>9583.3333333333339</v>
      </c>
      <c r="G25" s="63">
        <f t="shared" si="3"/>
        <v>0</v>
      </c>
      <c r="H25" s="54">
        <f t="shared" si="4"/>
        <v>5000000</v>
      </c>
      <c r="J25" s="1">
        <v>23</v>
      </c>
      <c r="K25" s="6">
        <f t="shared" si="5"/>
        <v>9583.3333333333339</v>
      </c>
    </row>
    <row r="26" spans="3:11" ht="16" thickBot="1">
      <c r="C26" s="51">
        <v>24</v>
      </c>
      <c r="D26" s="25">
        <f t="shared" si="0"/>
        <v>5000000</v>
      </c>
      <c r="E26" s="3">
        <f t="shared" si="1"/>
        <v>9583.3333333333339</v>
      </c>
      <c r="F26" s="3">
        <f t="shared" si="2"/>
        <v>9583.3333333333339</v>
      </c>
      <c r="G26" s="3">
        <f t="shared" si="3"/>
        <v>0</v>
      </c>
      <c r="H26" s="50">
        <f t="shared" si="4"/>
        <v>5000000</v>
      </c>
      <c r="J26" s="1">
        <v>24</v>
      </c>
      <c r="K26" s="6">
        <f t="shared" si="5"/>
        <v>9583.3333333333339</v>
      </c>
    </row>
    <row r="27" spans="3:11">
      <c r="C27" s="55">
        <v>25</v>
      </c>
      <c r="D27" s="62">
        <f t="shared" ref="D27:D68" si="6">H26</f>
        <v>5000000</v>
      </c>
      <c r="E27" s="63">
        <f t="shared" si="1"/>
        <v>9583.3333333333339</v>
      </c>
      <c r="F27" s="6">
        <f>B$6</f>
        <v>28291.361997829619</v>
      </c>
      <c r="G27" s="63">
        <f>F27-E27</f>
        <v>18708.028664496283</v>
      </c>
      <c r="H27" s="54">
        <f t="shared" si="4"/>
        <v>4981291.9713355033</v>
      </c>
      <c r="J27" s="1">
        <v>25</v>
      </c>
      <c r="K27" s="6">
        <f t="shared" si="5"/>
        <v>28291.361997829619</v>
      </c>
    </row>
    <row r="28" spans="3:11">
      <c r="C28" s="55">
        <v>26</v>
      </c>
      <c r="D28" s="62">
        <f t="shared" si="6"/>
        <v>4981291.9713355033</v>
      </c>
      <c r="E28" s="63">
        <f t="shared" si="1"/>
        <v>9547.4762783930473</v>
      </c>
      <c r="F28" s="6">
        <f t="shared" ref="F28:F91" si="7">B$6</f>
        <v>28291.361997829619</v>
      </c>
      <c r="G28" s="63">
        <f t="shared" ref="G28:G91" si="8">F28-E28</f>
        <v>18743.88571943657</v>
      </c>
      <c r="H28" s="54">
        <f t="shared" si="4"/>
        <v>4962548.0856160671</v>
      </c>
      <c r="J28" s="1">
        <v>26</v>
      </c>
      <c r="K28" s="6">
        <f t="shared" si="5"/>
        <v>28291.361997829619</v>
      </c>
    </row>
    <row r="29" spans="3:11">
      <c r="C29" s="55">
        <v>27</v>
      </c>
      <c r="D29" s="62">
        <f t="shared" si="6"/>
        <v>4962548.0856160671</v>
      </c>
      <c r="E29" s="63">
        <f t="shared" si="1"/>
        <v>9511.5504974307951</v>
      </c>
      <c r="F29" s="6">
        <f t="shared" si="7"/>
        <v>28291.361997829619</v>
      </c>
      <c r="G29" s="63">
        <f t="shared" si="8"/>
        <v>18779.811500398824</v>
      </c>
      <c r="H29" s="54">
        <f t="shared" si="4"/>
        <v>4943768.2741156686</v>
      </c>
      <c r="J29" s="1">
        <v>27</v>
      </c>
      <c r="K29" s="6">
        <f t="shared" si="5"/>
        <v>28291.361997829619</v>
      </c>
    </row>
    <row r="30" spans="3:11">
      <c r="C30" s="55">
        <v>28</v>
      </c>
      <c r="D30" s="62">
        <f t="shared" si="6"/>
        <v>4943768.2741156686</v>
      </c>
      <c r="E30" s="63">
        <f t="shared" si="1"/>
        <v>9475.5558587216983</v>
      </c>
      <c r="F30" s="6">
        <f t="shared" si="7"/>
        <v>28291.361997829619</v>
      </c>
      <c r="G30" s="63">
        <f t="shared" si="8"/>
        <v>18815.806139107921</v>
      </c>
      <c r="H30" s="54">
        <f t="shared" si="4"/>
        <v>4924952.4679765608</v>
      </c>
      <c r="J30" s="1">
        <v>28</v>
      </c>
      <c r="K30" s="6">
        <f t="shared" si="5"/>
        <v>28291.361997829619</v>
      </c>
    </row>
    <row r="31" spans="3:11">
      <c r="C31" s="55">
        <v>29</v>
      </c>
      <c r="D31" s="62">
        <f t="shared" si="6"/>
        <v>4924952.4679765608</v>
      </c>
      <c r="E31" s="63">
        <f t="shared" si="1"/>
        <v>9439.4922302884079</v>
      </c>
      <c r="F31" s="6">
        <f t="shared" si="7"/>
        <v>28291.361997829619</v>
      </c>
      <c r="G31" s="63">
        <f t="shared" si="8"/>
        <v>18851.869767541211</v>
      </c>
      <c r="H31" s="54">
        <f t="shared" si="4"/>
        <v>4906100.5982090198</v>
      </c>
      <c r="J31" s="1">
        <v>29</v>
      </c>
      <c r="K31" s="6">
        <f t="shared" si="5"/>
        <v>28291.361997829619</v>
      </c>
    </row>
    <row r="32" spans="3:11">
      <c r="C32" s="55">
        <v>30</v>
      </c>
      <c r="D32" s="62">
        <f t="shared" si="6"/>
        <v>4906100.5982090198</v>
      </c>
      <c r="E32" s="63">
        <f t="shared" si="1"/>
        <v>9403.3594799006205</v>
      </c>
      <c r="F32" s="6">
        <f t="shared" si="7"/>
        <v>28291.361997829619</v>
      </c>
      <c r="G32" s="63">
        <f t="shared" si="8"/>
        <v>18888.002517928999</v>
      </c>
      <c r="H32" s="54">
        <f t="shared" si="4"/>
        <v>4887212.5956910904</v>
      </c>
      <c r="J32" s="1">
        <v>30</v>
      </c>
      <c r="K32" s="6">
        <f t="shared" si="5"/>
        <v>28291.361997829619</v>
      </c>
    </row>
    <row r="33" spans="3:11">
      <c r="C33" s="55">
        <v>31</v>
      </c>
      <c r="D33" s="62">
        <f t="shared" si="6"/>
        <v>4887212.5956910904</v>
      </c>
      <c r="E33" s="63">
        <f t="shared" si="1"/>
        <v>9367.1574750745895</v>
      </c>
      <c r="F33" s="6">
        <f t="shared" si="7"/>
        <v>28291.361997829619</v>
      </c>
      <c r="G33" s="63">
        <f t="shared" si="8"/>
        <v>18924.20452275503</v>
      </c>
      <c r="H33" s="54">
        <f t="shared" si="4"/>
        <v>4868288.3911683355</v>
      </c>
      <c r="J33" s="1">
        <v>31</v>
      </c>
      <c r="K33" s="6">
        <f t="shared" si="5"/>
        <v>28291.361997829619</v>
      </c>
    </row>
    <row r="34" spans="3:11">
      <c r="C34" s="55">
        <v>32</v>
      </c>
      <c r="D34" s="62">
        <f t="shared" si="6"/>
        <v>4868288.3911683355</v>
      </c>
      <c r="E34" s="63">
        <f t="shared" si="1"/>
        <v>9330.8860830726426</v>
      </c>
      <c r="F34" s="6">
        <f t="shared" si="7"/>
        <v>28291.361997829619</v>
      </c>
      <c r="G34" s="63">
        <f t="shared" si="8"/>
        <v>18960.475914756978</v>
      </c>
      <c r="H34" s="54">
        <f t="shared" si="4"/>
        <v>4849327.9152535787</v>
      </c>
      <c r="J34" s="1">
        <v>32</v>
      </c>
      <c r="K34" s="6">
        <f t="shared" si="5"/>
        <v>28291.361997829619</v>
      </c>
    </row>
    <row r="35" spans="3:11">
      <c r="C35" s="55">
        <v>33</v>
      </c>
      <c r="D35" s="62">
        <f t="shared" si="6"/>
        <v>4849327.9152535787</v>
      </c>
      <c r="E35" s="63">
        <f t="shared" si="1"/>
        <v>9294.5451709026929</v>
      </c>
      <c r="F35" s="6">
        <f t="shared" si="7"/>
        <v>28291.361997829619</v>
      </c>
      <c r="G35" s="63">
        <f t="shared" si="8"/>
        <v>18996.816826926926</v>
      </c>
      <c r="H35" s="54">
        <f t="shared" si="4"/>
        <v>4830331.0984266521</v>
      </c>
      <c r="J35" s="1">
        <v>33</v>
      </c>
      <c r="K35" s="6">
        <f t="shared" si="5"/>
        <v>28291.361997829619</v>
      </c>
    </row>
    <row r="36" spans="3:11">
      <c r="C36" s="55">
        <v>34</v>
      </c>
      <c r="D36" s="62">
        <f t="shared" si="6"/>
        <v>4830331.0984266521</v>
      </c>
      <c r="E36" s="63">
        <f t="shared" si="1"/>
        <v>9258.1346053177494</v>
      </c>
      <c r="F36" s="6">
        <f t="shared" si="7"/>
        <v>28291.361997829619</v>
      </c>
      <c r="G36" s="63">
        <f t="shared" si="8"/>
        <v>19033.227392511872</v>
      </c>
      <c r="H36" s="54">
        <f t="shared" si="4"/>
        <v>4811297.8710341407</v>
      </c>
      <c r="J36" s="1">
        <v>34</v>
      </c>
      <c r="K36" s="6">
        <f t="shared" si="5"/>
        <v>28291.361997829619</v>
      </c>
    </row>
    <row r="37" spans="3:11">
      <c r="C37" s="55">
        <v>35</v>
      </c>
      <c r="D37" s="62">
        <f t="shared" si="6"/>
        <v>4811297.8710341407</v>
      </c>
      <c r="E37" s="63">
        <f t="shared" si="1"/>
        <v>9221.6542528154368</v>
      </c>
      <c r="F37" s="6">
        <f t="shared" si="7"/>
        <v>28291.361997829619</v>
      </c>
      <c r="G37" s="63">
        <f t="shared" si="8"/>
        <v>19069.707745014181</v>
      </c>
      <c r="H37" s="54">
        <f t="shared" si="4"/>
        <v>4792228.1632891269</v>
      </c>
      <c r="J37" s="1">
        <v>35</v>
      </c>
      <c r="K37" s="6">
        <f t="shared" si="5"/>
        <v>28291.361997829619</v>
      </c>
    </row>
    <row r="38" spans="3:11">
      <c r="C38" s="55">
        <v>36</v>
      </c>
      <c r="D38" s="62">
        <f t="shared" si="6"/>
        <v>4792228.1632891269</v>
      </c>
      <c r="E38" s="63">
        <f t="shared" si="1"/>
        <v>9185.1039796374935</v>
      </c>
      <c r="F38" s="6">
        <f t="shared" si="7"/>
        <v>28291.361997829619</v>
      </c>
      <c r="G38" s="63">
        <f t="shared" si="8"/>
        <v>19106.258018192126</v>
      </c>
      <c r="H38" s="54">
        <f t="shared" si="4"/>
        <v>4773121.905270935</v>
      </c>
      <c r="J38" s="1">
        <v>36</v>
      </c>
      <c r="K38" s="6">
        <f t="shared" si="5"/>
        <v>28291.361997829619</v>
      </c>
    </row>
    <row r="39" spans="3:11">
      <c r="C39" s="55">
        <v>37</v>
      </c>
      <c r="D39" s="62">
        <f t="shared" si="6"/>
        <v>4773121.905270935</v>
      </c>
      <c r="E39" s="63">
        <f t="shared" si="1"/>
        <v>9148.4836517692911</v>
      </c>
      <c r="F39" s="6">
        <f t="shared" si="7"/>
        <v>28291.361997829619</v>
      </c>
      <c r="G39" s="63">
        <f t="shared" si="8"/>
        <v>19142.87834606033</v>
      </c>
      <c r="H39" s="54">
        <f t="shared" si="4"/>
        <v>4753979.0269248746</v>
      </c>
      <c r="J39" s="1">
        <v>37</v>
      </c>
      <c r="K39" s="6">
        <f t="shared" si="5"/>
        <v>28291.361997829619</v>
      </c>
    </row>
    <row r="40" spans="3:11">
      <c r="C40" s="55">
        <v>38</v>
      </c>
      <c r="D40" s="62">
        <f t="shared" si="6"/>
        <v>4753979.0269248746</v>
      </c>
      <c r="E40" s="63">
        <f t="shared" si="1"/>
        <v>9111.7931349393421</v>
      </c>
      <c r="F40" s="6">
        <f t="shared" si="7"/>
        <v>28291.361997829619</v>
      </c>
      <c r="G40" s="63">
        <f t="shared" si="8"/>
        <v>19179.568862890279</v>
      </c>
      <c r="H40" s="54">
        <f t="shared" si="4"/>
        <v>4734799.4580619847</v>
      </c>
      <c r="J40" s="1">
        <v>38</v>
      </c>
      <c r="K40" s="6">
        <f t="shared" si="5"/>
        <v>28291.361997829619</v>
      </c>
    </row>
    <row r="41" spans="3:11">
      <c r="C41" s="55">
        <v>39</v>
      </c>
      <c r="D41" s="62">
        <f t="shared" si="6"/>
        <v>4734799.4580619847</v>
      </c>
      <c r="E41" s="63">
        <f t="shared" si="1"/>
        <v>9075.0322946188044</v>
      </c>
      <c r="F41" s="6">
        <f t="shared" si="7"/>
        <v>28291.361997829619</v>
      </c>
      <c r="G41" s="63">
        <f t="shared" si="8"/>
        <v>19216.329703210817</v>
      </c>
      <c r="H41" s="54">
        <f t="shared" si="4"/>
        <v>4715583.1283587739</v>
      </c>
      <c r="J41" s="1">
        <v>39</v>
      </c>
      <c r="K41" s="6">
        <f t="shared" si="5"/>
        <v>28291.361997829619</v>
      </c>
    </row>
    <row r="42" spans="3:11">
      <c r="C42" s="55">
        <v>40</v>
      </c>
      <c r="D42" s="62">
        <f t="shared" si="6"/>
        <v>4715583.1283587739</v>
      </c>
      <c r="E42" s="63">
        <f t="shared" si="1"/>
        <v>9038.2009960209834</v>
      </c>
      <c r="F42" s="6">
        <f t="shared" si="7"/>
        <v>28291.361997829619</v>
      </c>
      <c r="G42" s="63">
        <f t="shared" si="8"/>
        <v>19253.161001808636</v>
      </c>
      <c r="H42" s="54">
        <f t="shared" si="4"/>
        <v>4696329.9673569649</v>
      </c>
      <c r="J42" s="1">
        <v>40</v>
      </c>
      <c r="K42" s="6">
        <f t="shared" si="5"/>
        <v>28291.361997829619</v>
      </c>
    </row>
    <row r="43" spans="3:11">
      <c r="C43" s="55">
        <v>41</v>
      </c>
      <c r="D43" s="62">
        <f t="shared" si="6"/>
        <v>4696329.9673569649</v>
      </c>
      <c r="E43" s="63">
        <f t="shared" si="1"/>
        <v>9001.2991041008481</v>
      </c>
      <c r="F43" s="6">
        <f t="shared" si="7"/>
        <v>28291.361997829619</v>
      </c>
      <c r="G43" s="63">
        <f t="shared" si="8"/>
        <v>19290.062893728769</v>
      </c>
      <c r="H43" s="54">
        <f t="shared" si="4"/>
        <v>4677039.9044632362</v>
      </c>
      <c r="J43" s="1">
        <v>41</v>
      </c>
      <c r="K43" s="6">
        <f t="shared" si="5"/>
        <v>28291.361997829619</v>
      </c>
    </row>
    <row r="44" spans="3:11">
      <c r="C44" s="55">
        <v>42</v>
      </c>
      <c r="D44" s="62">
        <f t="shared" si="6"/>
        <v>4677039.9044632362</v>
      </c>
      <c r="E44" s="63">
        <f t="shared" si="1"/>
        <v>8964.326483554536</v>
      </c>
      <c r="F44" s="6">
        <f t="shared" si="7"/>
        <v>28291.361997829619</v>
      </c>
      <c r="G44" s="63">
        <f t="shared" si="8"/>
        <v>19327.035514275085</v>
      </c>
      <c r="H44" s="54">
        <f t="shared" si="4"/>
        <v>4657712.8689489607</v>
      </c>
      <c r="J44" s="1">
        <v>42</v>
      </c>
      <c r="K44" s="6">
        <f t="shared" si="5"/>
        <v>28291.361997829619</v>
      </c>
    </row>
    <row r="45" spans="3:11">
      <c r="C45" s="55">
        <v>43</v>
      </c>
      <c r="D45" s="62">
        <f t="shared" si="6"/>
        <v>4657712.8689489607</v>
      </c>
      <c r="E45" s="63">
        <f t="shared" si="1"/>
        <v>8927.2829988188405</v>
      </c>
      <c r="F45" s="6">
        <f t="shared" si="7"/>
        <v>28291.361997829619</v>
      </c>
      <c r="G45" s="63">
        <f t="shared" si="8"/>
        <v>19364.078999010781</v>
      </c>
      <c r="H45" s="54">
        <f t="shared" si="4"/>
        <v>4638348.7899499498</v>
      </c>
      <c r="J45" s="1">
        <v>43</v>
      </c>
      <c r="K45" s="6">
        <f t="shared" si="5"/>
        <v>28291.361997829619</v>
      </c>
    </row>
    <row r="46" spans="3:11">
      <c r="C46" s="55">
        <v>44</v>
      </c>
      <c r="D46" s="62">
        <f t="shared" si="6"/>
        <v>4638348.7899499498</v>
      </c>
      <c r="E46" s="63">
        <f t="shared" si="1"/>
        <v>8890.1685140707359</v>
      </c>
      <c r="F46" s="6">
        <f t="shared" si="7"/>
        <v>28291.361997829619</v>
      </c>
      <c r="G46" s="63">
        <f t="shared" si="8"/>
        <v>19401.193483758885</v>
      </c>
      <c r="H46" s="54">
        <f t="shared" si="4"/>
        <v>4618947.5964661911</v>
      </c>
      <c r="J46" s="1">
        <v>44</v>
      </c>
      <c r="K46" s="6">
        <f t="shared" si="5"/>
        <v>28291.361997829619</v>
      </c>
    </row>
    <row r="47" spans="3:11">
      <c r="C47" s="55">
        <v>45</v>
      </c>
      <c r="D47" s="62">
        <f t="shared" si="6"/>
        <v>4618947.5964661911</v>
      </c>
      <c r="E47" s="63">
        <f t="shared" si="1"/>
        <v>8852.9828932268665</v>
      </c>
      <c r="F47" s="6">
        <f t="shared" si="7"/>
        <v>28291.361997829619</v>
      </c>
      <c r="G47" s="63">
        <f t="shared" si="8"/>
        <v>19438.379104602755</v>
      </c>
      <c r="H47" s="54">
        <f t="shared" si="4"/>
        <v>4599509.217361588</v>
      </c>
      <c r="J47" s="1">
        <v>45</v>
      </c>
      <c r="K47" s="6">
        <f t="shared" si="5"/>
        <v>28291.361997829619</v>
      </c>
    </row>
    <row r="48" spans="3:11">
      <c r="C48" s="55">
        <v>46</v>
      </c>
      <c r="D48" s="62">
        <f t="shared" si="6"/>
        <v>4599509.217361588</v>
      </c>
      <c r="E48" s="63">
        <f t="shared" si="1"/>
        <v>8815.7259999430444</v>
      </c>
      <c r="F48" s="6">
        <f t="shared" si="7"/>
        <v>28291.361997829619</v>
      </c>
      <c r="G48" s="63">
        <f t="shared" si="8"/>
        <v>19475.635997886573</v>
      </c>
      <c r="H48" s="54">
        <f t="shared" si="4"/>
        <v>4580033.5813637013</v>
      </c>
      <c r="J48" s="1">
        <v>46</v>
      </c>
      <c r="K48" s="6">
        <f t="shared" si="5"/>
        <v>28291.361997829619</v>
      </c>
    </row>
    <row r="49" spans="3:11">
      <c r="C49" s="55">
        <v>47</v>
      </c>
      <c r="D49" s="62">
        <f t="shared" si="6"/>
        <v>4580033.5813637013</v>
      </c>
      <c r="E49" s="63">
        <f t="shared" si="1"/>
        <v>8778.3976976137601</v>
      </c>
      <c r="F49" s="6">
        <f t="shared" si="7"/>
        <v>28291.361997829619</v>
      </c>
      <c r="G49" s="63">
        <f t="shared" si="8"/>
        <v>19512.964300215859</v>
      </c>
      <c r="H49" s="54">
        <f t="shared" si="4"/>
        <v>4560520.6170634851</v>
      </c>
      <c r="J49" s="1">
        <v>47</v>
      </c>
      <c r="K49" s="6">
        <f t="shared" si="5"/>
        <v>28291.361997829619</v>
      </c>
    </row>
    <row r="50" spans="3:11">
      <c r="C50" s="55">
        <v>48</v>
      </c>
      <c r="D50" s="62">
        <f t="shared" si="6"/>
        <v>4560520.6170634851</v>
      </c>
      <c r="E50" s="63">
        <f t="shared" si="1"/>
        <v>8740.997849371679</v>
      </c>
      <c r="F50" s="6">
        <f t="shared" si="7"/>
        <v>28291.361997829619</v>
      </c>
      <c r="G50" s="63">
        <f t="shared" si="8"/>
        <v>19550.364148457942</v>
      </c>
      <c r="H50" s="54">
        <f t="shared" si="4"/>
        <v>4540970.2529150276</v>
      </c>
      <c r="J50" s="1">
        <v>48</v>
      </c>
      <c r="K50" s="6">
        <f t="shared" si="5"/>
        <v>28291.361997829619</v>
      </c>
    </row>
    <row r="51" spans="3:11">
      <c r="C51" s="55">
        <v>49</v>
      </c>
      <c r="D51" s="62">
        <f t="shared" si="6"/>
        <v>4540970.2529150276</v>
      </c>
      <c r="E51" s="63">
        <f t="shared" si="1"/>
        <v>8703.5263180871352</v>
      </c>
      <c r="F51" s="6">
        <f t="shared" si="7"/>
        <v>28291.361997829619</v>
      </c>
      <c r="G51" s="63">
        <f t="shared" si="8"/>
        <v>19587.835679742486</v>
      </c>
      <c r="H51" s="54">
        <f t="shared" si="4"/>
        <v>4521382.417235285</v>
      </c>
      <c r="J51" s="1">
        <v>49</v>
      </c>
      <c r="K51" s="6">
        <f t="shared" si="5"/>
        <v>28291.361997829619</v>
      </c>
    </row>
    <row r="52" spans="3:11">
      <c r="C52" s="55">
        <v>50</v>
      </c>
      <c r="D52" s="62">
        <f t="shared" si="6"/>
        <v>4521382.417235285</v>
      </c>
      <c r="E52" s="63">
        <f t="shared" si="1"/>
        <v>8665.9829663676301</v>
      </c>
      <c r="F52" s="6">
        <f t="shared" si="7"/>
        <v>28291.361997829619</v>
      </c>
      <c r="G52" s="63">
        <f t="shared" si="8"/>
        <v>19625.379031461991</v>
      </c>
      <c r="H52" s="54">
        <f t="shared" si="4"/>
        <v>4501757.0382038234</v>
      </c>
      <c r="J52" s="1">
        <v>50</v>
      </c>
      <c r="K52" s="6">
        <f t="shared" si="5"/>
        <v>28291.361997829619</v>
      </c>
    </row>
    <row r="53" spans="3:11">
      <c r="C53" s="55">
        <v>51</v>
      </c>
      <c r="D53" s="62">
        <f t="shared" si="6"/>
        <v>4501757.0382038234</v>
      </c>
      <c r="E53" s="63">
        <f t="shared" si="1"/>
        <v>8628.3676565573278</v>
      </c>
      <c r="F53" s="6">
        <f t="shared" si="7"/>
        <v>28291.361997829619</v>
      </c>
      <c r="G53" s="63">
        <f t="shared" si="8"/>
        <v>19662.994341272293</v>
      </c>
      <c r="H53" s="54">
        <f t="shared" si="4"/>
        <v>4482094.0438625515</v>
      </c>
      <c r="J53" s="1">
        <v>51</v>
      </c>
      <c r="K53" s="6">
        <f t="shared" si="5"/>
        <v>28291.361997829619</v>
      </c>
    </row>
    <row r="54" spans="3:11">
      <c r="C54" s="55">
        <v>52</v>
      </c>
      <c r="D54" s="62">
        <f t="shared" si="6"/>
        <v>4482094.0438625515</v>
      </c>
      <c r="E54" s="63">
        <f t="shared" si="1"/>
        <v>8590.6802507365574</v>
      </c>
      <c r="F54" s="6">
        <f t="shared" si="7"/>
        <v>28291.361997829619</v>
      </c>
      <c r="G54" s="63">
        <f t="shared" si="8"/>
        <v>19700.681747093062</v>
      </c>
      <c r="H54" s="54">
        <f t="shared" si="4"/>
        <v>4462393.3621154586</v>
      </c>
      <c r="J54" s="1">
        <v>52</v>
      </c>
      <c r="K54" s="6">
        <f t="shared" si="5"/>
        <v>28291.361997829619</v>
      </c>
    </row>
    <row r="55" spans="3:11">
      <c r="C55" s="55">
        <v>53</v>
      </c>
      <c r="D55" s="62">
        <f t="shared" si="6"/>
        <v>4462393.3621154586</v>
      </c>
      <c r="E55" s="63">
        <f t="shared" si="1"/>
        <v>8552.9206107212958</v>
      </c>
      <c r="F55" s="6">
        <f t="shared" si="7"/>
        <v>28291.361997829619</v>
      </c>
      <c r="G55" s="63">
        <f t="shared" si="8"/>
        <v>19738.441387108323</v>
      </c>
      <c r="H55" s="54">
        <f t="shared" si="4"/>
        <v>4442654.9207283501</v>
      </c>
      <c r="J55" s="1">
        <v>53</v>
      </c>
      <c r="K55" s="6">
        <f t="shared" si="5"/>
        <v>28291.361997829619</v>
      </c>
    </row>
    <row r="56" spans="3:11">
      <c r="C56" s="55">
        <v>54</v>
      </c>
      <c r="D56" s="62">
        <f t="shared" si="6"/>
        <v>4442654.9207283501</v>
      </c>
      <c r="E56" s="63">
        <f t="shared" si="1"/>
        <v>8515.0885980626717</v>
      </c>
      <c r="F56" s="6">
        <f t="shared" si="7"/>
        <v>28291.361997829619</v>
      </c>
      <c r="G56" s="63">
        <f t="shared" si="8"/>
        <v>19776.273399766949</v>
      </c>
      <c r="H56" s="54">
        <f t="shared" si="4"/>
        <v>4422878.6473285835</v>
      </c>
      <c r="J56" s="1">
        <v>54</v>
      </c>
      <c r="K56" s="6">
        <f t="shared" si="5"/>
        <v>28291.361997829619</v>
      </c>
    </row>
    <row r="57" spans="3:11">
      <c r="C57" s="55">
        <v>55</v>
      </c>
      <c r="D57" s="62">
        <f t="shared" si="6"/>
        <v>4422878.6473285835</v>
      </c>
      <c r="E57" s="63">
        <f t="shared" si="1"/>
        <v>8477.1840740464522</v>
      </c>
      <c r="F57" s="6">
        <f t="shared" si="7"/>
        <v>28291.361997829619</v>
      </c>
      <c r="G57" s="63">
        <f t="shared" si="8"/>
        <v>19814.177923783165</v>
      </c>
      <c r="H57" s="54">
        <f t="shared" si="4"/>
        <v>4403064.4694048008</v>
      </c>
      <c r="J57" s="1">
        <v>55</v>
      </c>
      <c r="K57" s="6">
        <f t="shared" si="5"/>
        <v>28291.361997829619</v>
      </c>
    </row>
    <row r="58" spans="3:11">
      <c r="C58" s="55">
        <v>56</v>
      </c>
      <c r="D58" s="62">
        <f t="shared" si="6"/>
        <v>4403064.4694048008</v>
      </c>
      <c r="E58" s="63">
        <f t="shared" si="1"/>
        <v>8439.2068996925354</v>
      </c>
      <c r="F58" s="6">
        <f t="shared" si="7"/>
        <v>28291.361997829619</v>
      </c>
      <c r="G58" s="63">
        <f t="shared" si="8"/>
        <v>19852.155098137082</v>
      </c>
      <c r="H58" s="54">
        <f t="shared" si="4"/>
        <v>4383212.3143066633</v>
      </c>
      <c r="J58" s="1">
        <v>56</v>
      </c>
      <c r="K58" s="6">
        <f t="shared" si="5"/>
        <v>28291.361997829619</v>
      </c>
    </row>
    <row r="59" spans="3:11">
      <c r="C59" s="55">
        <v>57</v>
      </c>
      <c r="D59" s="62">
        <f t="shared" si="6"/>
        <v>4383212.3143066633</v>
      </c>
      <c r="E59" s="63">
        <f t="shared" si="1"/>
        <v>8401.1569357544377</v>
      </c>
      <c r="F59" s="6">
        <f t="shared" si="7"/>
        <v>28291.361997829619</v>
      </c>
      <c r="G59" s="63">
        <f t="shared" si="8"/>
        <v>19890.205062075183</v>
      </c>
      <c r="H59" s="54">
        <f t="shared" si="4"/>
        <v>4363322.1092445878</v>
      </c>
      <c r="J59" s="1">
        <v>57</v>
      </c>
      <c r="K59" s="6">
        <f t="shared" si="5"/>
        <v>28291.361997829619</v>
      </c>
    </row>
    <row r="60" spans="3:11">
      <c r="C60" s="55">
        <v>58</v>
      </c>
      <c r="D60" s="62">
        <f t="shared" si="6"/>
        <v>4363322.1092445878</v>
      </c>
      <c r="E60" s="63">
        <f t="shared" si="1"/>
        <v>8363.034042718793</v>
      </c>
      <c r="F60" s="6">
        <f t="shared" si="7"/>
        <v>28291.361997829619</v>
      </c>
      <c r="G60" s="63">
        <f t="shared" si="8"/>
        <v>19928.327955110828</v>
      </c>
      <c r="H60" s="54">
        <f t="shared" si="4"/>
        <v>4343393.7812894769</v>
      </c>
      <c r="J60" s="1">
        <v>58</v>
      </c>
      <c r="K60" s="6">
        <f t="shared" si="5"/>
        <v>28291.361997829619</v>
      </c>
    </row>
    <row r="61" spans="3:11">
      <c r="C61" s="55">
        <v>59</v>
      </c>
      <c r="D61" s="62">
        <f t="shared" si="6"/>
        <v>4343393.7812894769</v>
      </c>
      <c r="E61" s="63">
        <f t="shared" si="1"/>
        <v>8324.8380808048296</v>
      </c>
      <c r="F61" s="6">
        <f t="shared" si="7"/>
        <v>28291.361997829619</v>
      </c>
      <c r="G61" s="63">
        <f t="shared" si="8"/>
        <v>19966.523917024788</v>
      </c>
      <c r="H61" s="54">
        <f t="shared" si="4"/>
        <v>4323427.2573724519</v>
      </c>
      <c r="J61" s="1">
        <v>59</v>
      </c>
      <c r="K61" s="6">
        <f t="shared" si="5"/>
        <v>28291.361997829619</v>
      </c>
    </row>
    <row r="62" spans="3:11">
      <c r="C62" s="55">
        <v>60</v>
      </c>
      <c r="D62" s="62">
        <f t="shared" si="6"/>
        <v>4323427.2573724519</v>
      </c>
      <c r="E62" s="63">
        <f t="shared" si="1"/>
        <v>8286.5689099638657</v>
      </c>
      <c r="F62" s="6">
        <f t="shared" si="7"/>
        <v>28291.361997829619</v>
      </c>
      <c r="G62" s="63">
        <f t="shared" si="8"/>
        <v>20004.793087865753</v>
      </c>
      <c r="H62" s="54">
        <f t="shared" si="4"/>
        <v>4303422.4642845858</v>
      </c>
      <c r="J62" s="1">
        <v>60</v>
      </c>
      <c r="K62" s="6">
        <f t="shared" si="5"/>
        <v>28291.361997829619</v>
      </c>
    </row>
    <row r="63" spans="3:11">
      <c r="C63" s="55">
        <v>61</v>
      </c>
      <c r="D63" s="62">
        <f t="shared" si="6"/>
        <v>4303422.4642845858</v>
      </c>
      <c r="E63" s="63">
        <f t="shared" si="1"/>
        <v>8248.2263898787896</v>
      </c>
      <c r="F63" s="6">
        <f t="shared" si="7"/>
        <v>28291.361997829619</v>
      </c>
      <c r="G63" s="63">
        <f t="shared" si="8"/>
        <v>20043.13560795083</v>
      </c>
      <c r="H63" s="54">
        <f t="shared" si="4"/>
        <v>4283379.3286766354</v>
      </c>
      <c r="J63" s="1">
        <v>61</v>
      </c>
      <c r="K63" s="6">
        <f t="shared" si="5"/>
        <v>28291.361997829619</v>
      </c>
    </row>
    <row r="64" spans="3:11">
      <c r="C64" s="55">
        <v>62</v>
      </c>
      <c r="D64" s="62">
        <f t="shared" si="6"/>
        <v>4283379.3286766354</v>
      </c>
      <c r="E64" s="63">
        <f t="shared" si="1"/>
        <v>8209.8103799635519</v>
      </c>
      <c r="F64" s="6">
        <f t="shared" si="7"/>
        <v>28291.361997829619</v>
      </c>
      <c r="G64" s="63">
        <f t="shared" si="8"/>
        <v>20081.551617866069</v>
      </c>
      <c r="H64" s="54">
        <f t="shared" si="4"/>
        <v>4263297.777058769</v>
      </c>
      <c r="J64" s="1">
        <v>62</v>
      </c>
      <c r="K64" s="6">
        <f t="shared" si="5"/>
        <v>28291.361997829619</v>
      </c>
    </row>
    <row r="65" spans="3:11">
      <c r="C65" s="55">
        <v>63</v>
      </c>
      <c r="D65" s="62">
        <f t="shared" si="6"/>
        <v>4263297.777058769</v>
      </c>
      <c r="E65" s="63">
        <f t="shared" si="1"/>
        <v>8171.3207393626408</v>
      </c>
      <c r="F65" s="6">
        <f t="shared" si="7"/>
        <v>28291.361997829619</v>
      </c>
      <c r="G65" s="63">
        <f t="shared" si="8"/>
        <v>20120.041258466979</v>
      </c>
      <c r="H65" s="54">
        <f t="shared" si="4"/>
        <v>4243177.7358003017</v>
      </c>
      <c r="J65" s="1">
        <v>63</v>
      </c>
      <c r="K65" s="6">
        <f t="shared" si="5"/>
        <v>28291.361997829619</v>
      </c>
    </row>
    <row r="66" spans="3:11">
      <c r="C66" s="55">
        <v>64</v>
      </c>
      <c r="D66" s="62">
        <f t="shared" si="6"/>
        <v>4243177.7358003017</v>
      </c>
      <c r="E66" s="63">
        <f t="shared" si="1"/>
        <v>8132.7573269505783</v>
      </c>
      <c r="F66" s="6">
        <f t="shared" si="7"/>
        <v>28291.361997829619</v>
      </c>
      <c r="G66" s="63">
        <f t="shared" si="8"/>
        <v>20158.604670879042</v>
      </c>
      <c r="H66" s="54">
        <f t="shared" si="4"/>
        <v>4223019.1311294222</v>
      </c>
      <c r="J66" s="1">
        <v>64</v>
      </c>
      <c r="K66" s="6">
        <f t="shared" si="5"/>
        <v>28291.361997829619</v>
      </c>
    </row>
    <row r="67" spans="3:11">
      <c r="C67" s="55">
        <v>65</v>
      </c>
      <c r="D67" s="62">
        <f t="shared" si="6"/>
        <v>4223019.1311294222</v>
      </c>
      <c r="E67" s="63">
        <f t="shared" si="1"/>
        <v>8094.1200013313928</v>
      </c>
      <c r="F67" s="6">
        <f t="shared" si="7"/>
        <v>28291.361997829619</v>
      </c>
      <c r="G67" s="63">
        <f t="shared" si="8"/>
        <v>20197.241996498225</v>
      </c>
      <c r="H67" s="54">
        <f t="shared" si="4"/>
        <v>4202821.8891329244</v>
      </c>
      <c r="J67" s="1">
        <v>65</v>
      </c>
      <c r="K67" s="6">
        <f t="shared" si="5"/>
        <v>28291.361997829619</v>
      </c>
    </row>
    <row r="68" spans="3:11">
      <c r="C68" s="55">
        <v>66</v>
      </c>
      <c r="D68" s="62">
        <f t="shared" si="6"/>
        <v>4202821.8891329244</v>
      </c>
      <c r="E68" s="63">
        <f t="shared" ref="E68:E131" si="9">D68*B$2/12</f>
        <v>8055.408620838105</v>
      </c>
      <c r="F68" s="6">
        <f t="shared" si="7"/>
        <v>28291.361997829619</v>
      </c>
      <c r="G68" s="63">
        <f t="shared" si="8"/>
        <v>20235.953376991514</v>
      </c>
      <c r="H68" s="54">
        <f t="shared" ref="H68:H131" si="10">D68-G68</f>
        <v>4182585.9357559327</v>
      </c>
      <c r="J68" s="1">
        <v>66</v>
      </c>
      <c r="K68" s="6">
        <f t="shared" ref="K68:K131" si="11">F68</f>
        <v>28291.361997829619</v>
      </c>
    </row>
    <row r="69" spans="3:11">
      <c r="C69" s="55">
        <v>67</v>
      </c>
      <c r="D69" s="62">
        <f t="shared" ref="D69:D132" si="12">H68</f>
        <v>4182585.9357559327</v>
      </c>
      <c r="E69" s="63">
        <f t="shared" si="9"/>
        <v>8016.6230435322041</v>
      </c>
      <c r="F69" s="6">
        <f t="shared" si="7"/>
        <v>28291.361997829619</v>
      </c>
      <c r="G69" s="63">
        <f t="shared" si="8"/>
        <v>20274.738954297416</v>
      </c>
      <c r="H69" s="54">
        <f t="shared" si="10"/>
        <v>4162311.1968016354</v>
      </c>
      <c r="J69" s="1">
        <v>67</v>
      </c>
      <c r="K69" s="6">
        <f t="shared" si="11"/>
        <v>28291.361997829619</v>
      </c>
    </row>
    <row r="70" spans="3:11">
      <c r="C70" s="55">
        <v>68</v>
      </c>
      <c r="D70" s="62">
        <f t="shared" si="12"/>
        <v>4162311.1968016354</v>
      </c>
      <c r="E70" s="63">
        <f t="shared" si="9"/>
        <v>7977.7631272031349</v>
      </c>
      <c r="F70" s="6">
        <f t="shared" si="7"/>
        <v>28291.361997829619</v>
      </c>
      <c r="G70" s="63">
        <f t="shared" si="8"/>
        <v>20313.598870626483</v>
      </c>
      <c r="H70" s="54">
        <f t="shared" si="10"/>
        <v>4141997.5979310088</v>
      </c>
      <c r="J70" s="1">
        <v>68</v>
      </c>
      <c r="K70" s="6">
        <f t="shared" si="11"/>
        <v>28291.361997829619</v>
      </c>
    </row>
    <row r="71" spans="3:11">
      <c r="C71" s="55">
        <v>69</v>
      </c>
      <c r="D71" s="62">
        <f t="shared" si="12"/>
        <v>4141997.5979310088</v>
      </c>
      <c r="E71" s="63">
        <f t="shared" si="9"/>
        <v>7938.8287293677668</v>
      </c>
      <c r="F71" s="6">
        <f t="shared" si="7"/>
        <v>28291.361997829619</v>
      </c>
      <c r="G71" s="63">
        <f t="shared" si="8"/>
        <v>20352.533268461852</v>
      </c>
      <c r="H71" s="54">
        <f t="shared" si="10"/>
        <v>4121645.0646625469</v>
      </c>
      <c r="J71" s="1">
        <v>69</v>
      </c>
      <c r="K71" s="6">
        <f t="shared" si="11"/>
        <v>28291.361997829619</v>
      </c>
    </row>
    <row r="72" spans="3:11">
      <c r="C72" s="55">
        <v>70</v>
      </c>
      <c r="D72" s="62">
        <f t="shared" si="12"/>
        <v>4121645.0646625469</v>
      </c>
      <c r="E72" s="63">
        <f t="shared" si="9"/>
        <v>7899.8197072698813</v>
      </c>
      <c r="F72" s="6">
        <f t="shared" si="7"/>
        <v>28291.361997829619</v>
      </c>
      <c r="G72" s="63">
        <f t="shared" si="8"/>
        <v>20391.542290559737</v>
      </c>
      <c r="H72" s="54">
        <f t="shared" si="10"/>
        <v>4101253.5223719869</v>
      </c>
      <c r="J72" s="1">
        <v>70</v>
      </c>
      <c r="K72" s="6">
        <f t="shared" si="11"/>
        <v>28291.361997829619</v>
      </c>
    </row>
    <row r="73" spans="3:11">
      <c r="C73" s="55">
        <v>71</v>
      </c>
      <c r="D73" s="62">
        <f t="shared" si="12"/>
        <v>4101253.5223719869</v>
      </c>
      <c r="E73" s="63">
        <f t="shared" si="9"/>
        <v>7860.7359178796405</v>
      </c>
      <c r="F73" s="6">
        <f t="shared" si="7"/>
        <v>28291.361997829619</v>
      </c>
      <c r="G73" s="63">
        <f t="shared" si="8"/>
        <v>20430.62607994998</v>
      </c>
      <c r="H73" s="54">
        <f t="shared" si="10"/>
        <v>4080822.8962920369</v>
      </c>
      <c r="J73" s="1">
        <v>71</v>
      </c>
      <c r="K73" s="6">
        <f t="shared" si="11"/>
        <v>28291.361997829619</v>
      </c>
    </row>
    <row r="74" spans="3:11">
      <c r="C74" s="55">
        <v>72</v>
      </c>
      <c r="D74" s="62">
        <f t="shared" si="12"/>
        <v>4080822.8962920369</v>
      </c>
      <c r="E74" s="63">
        <f t="shared" si="9"/>
        <v>7821.5772178930711</v>
      </c>
      <c r="F74" s="6">
        <f t="shared" si="7"/>
        <v>28291.361997829619</v>
      </c>
      <c r="G74" s="63">
        <f t="shared" si="8"/>
        <v>20469.784779936548</v>
      </c>
      <c r="H74" s="54">
        <f t="shared" si="10"/>
        <v>4060353.1115121003</v>
      </c>
      <c r="J74" s="1">
        <v>72</v>
      </c>
      <c r="K74" s="6">
        <f t="shared" si="11"/>
        <v>28291.361997829619</v>
      </c>
    </row>
    <row r="75" spans="3:11">
      <c r="C75" s="55">
        <v>73</v>
      </c>
      <c r="D75" s="62">
        <f t="shared" si="12"/>
        <v>4060353.1115121003</v>
      </c>
      <c r="E75" s="63">
        <f t="shared" si="9"/>
        <v>7782.3434637315258</v>
      </c>
      <c r="F75" s="6">
        <f t="shared" si="7"/>
        <v>28291.361997829619</v>
      </c>
      <c r="G75" s="63">
        <f t="shared" si="8"/>
        <v>20509.018534098093</v>
      </c>
      <c r="H75" s="54">
        <f t="shared" si="10"/>
        <v>4039844.092978002</v>
      </c>
      <c r="J75" s="1">
        <v>73</v>
      </c>
      <c r="K75" s="6">
        <f t="shared" si="11"/>
        <v>28291.361997829619</v>
      </c>
    </row>
    <row r="76" spans="3:11">
      <c r="C76" s="55">
        <v>74</v>
      </c>
      <c r="D76" s="62">
        <f t="shared" si="12"/>
        <v>4039844.092978002</v>
      </c>
      <c r="E76" s="63">
        <f t="shared" si="9"/>
        <v>7743.0345115411701</v>
      </c>
      <c r="F76" s="6">
        <f t="shared" si="7"/>
        <v>28291.361997829619</v>
      </c>
      <c r="G76" s="63">
        <f t="shared" si="8"/>
        <v>20548.32748628845</v>
      </c>
      <c r="H76" s="54">
        <f t="shared" si="10"/>
        <v>4019295.7654917138</v>
      </c>
      <c r="J76" s="1">
        <v>74</v>
      </c>
      <c r="K76" s="6">
        <f t="shared" si="11"/>
        <v>28291.361997829619</v>
      </c>
    </row>
    <row r="77" spans="3:11">
      <c r="C77" s="55">
        <v>75</v>
      </c>
      <c r="D77" s="62">
        <f t="shared" si="12"/>
        <v>4019295.7654917138</v>
      </c>
      <c r="E77" s="63">
        <f t="shared" si="9"/>
        <v>7703.6502171924512</v>
      </c>
      <c r="F77" s="6">
        <f t="shared" si="7"/>
        <v>28291.361997829619</v>
      </c>
      <c r="G77" s="63">
        <f t="shared" si="8"/>
        <v>20587.711780637168</v>
      </c>
      <c r="H77" s="54">
        <f t="shared" si="10"/>
        <v>3998708.0537110767</v>
      </c>
      <c r="J77" s="1">
        <v>75</v>
      </c>
      <c r="K77" s="6">
        <f t="shared" si="11"/>
        <v>28291.361997829619</v>
      </c>
    </row>
    <row r="78" spans="3:11">
      <c r="C78" s="55">
        <v>76</v>
      </c>
      <c r="D78" s="62">
        <f t="shared" si="12"/>
        <v>3998708.0537110767</v>
      </c>
      <c r="E78" s="63">
        <f t="shared" si="9"/>
        <v>7664.190436279564</v>
      </c>
      <c r="F78" s="6">
        <f t="shared" si="7"/>
        <v>28291.361997829619</v>
      </c>
      <c r="G78" s="63">
        <f t="shared" si="8"/>
        <v>20627.171561550054</v>
      </c>
      <c r="H78" s="54">
        <f t="shared" si="10"/>
        <v>3978080.8821495268</v>
      </c>
      <c r="J78" s="1">
        <v>76</v>
      </c>
      <c r="K78" s="6">
        <f t="shared" si="11"/>
        <v>28291.361997829619</v>
      </c>
    </row>
    <row r="79" spans="3:11">
      <c r="C79" s="55">
        <v>77</v>
      </c>
      <c r="D79" s="62">
        <f t="shared" si="12"/>
        <v>3978080.8821495268</v>
      </c>
      <c r="E79" s="63">
        <f t="shared" si="9"/>
        <v>7624.6550241199266</v>
      </c>
      <c r="F79" s="6">
        <f t="shared" si="7"/>
        <v>28291.361997829619</v>
      </c>
      <c r="G79" s="63">
        <f t="shared" si="8"/>
        <v>20666.706973709694</v>
      </c>
      <c r="H79" s="54">
        <f t="shared" si="10"/>
        <v>3957414.1751758172</v>
      </c>
      <c r="J79" s="1">
        <v>77</v>
      </c>
      <c r="K79" s="6">
        <f t="shared" si="11"/>
        <v>28291.361997829619</v>
      </c>
    </row>
    <row r="80" spans="3:11">
      <c r="C80" s="55">
        <v>78</v>
      </c>
      <c r="D80" s="62">
        <f t="shared" si="12"/>
        <v>3957414.1751758172</v>
      </c>
      <c r="E80" s="63">
        <f t="shared" si="9"/>
        <v>7585.0438357536486</v>
      </c>
      <c r="F80" s="6">
        <f t="shared" si="7"/>
        <v>28291.361997829619</v>
      </c>
      <c r="G80" s="63">
        <f t="shared" si="8"/>
        <v>20706.318162075971</v>
      </c>
      <c r="H80" s="54">
        <f t="shared" si="10"/>
        <v>3936707.857013741</v>
      </c>
      <c r="J80" s="1">
        <v>78</v>
      </c>
      <c r="K80" s="6">
        <f t="shared" si="11"/>
        <v>28291.361997829619</v>
      </c>
    </row>
    <row r="81" spans="3:11">
      <c r="C81" s="55">
        <v>79</v>
      </c>
      <c r="D81" s="62">
        <f t="shared" si="12"/>
        <v>3936707.857013741</v>
      </c>
      <c r="E81" s="63">
        <f t="shared" si="9"/>
        <v>7545.3567259430029</v>
      </c>
      <c r="F81" s="6">
        <f t="shared" si="7"/>
        <v>28291.361997829619</v>
      </c>
      <c r="G81" s="63">
        <f t="shared" si="8"/>
        <v>20746.005271886617</v>
      </c>
      <c r="H81" s="54">
        <f t="shared" si="10"/>
        <v>3915961.8517418546</v>
      </c>
      <c r="J81" s="1">
        <v>79</v>
      </c>
      <c r="K81" s="6">
        <f t="shared" si="11"/>
        <v>28291.361997829619</v>
      </c>
    </row>
    <row r="82" spans="3:11">
      <c r="C82" s="55">
        <v>80</v>
      </c>
      <c r="D82" s="62">
        <f t="shared" si="12"/>
        <v>3915961.8517418546</v>
      </c>
      <c r="E82" s="63">
        <f t="shared" si="9"/>
        <v>7505.5935491718883</v>
      </c>
      <c r="F82" s="6">
        <f t="shared" si="7"/>
        <v>28291.361997829619</v>
      </c>
      <c r="G82" s="63">
        <f t="shared" si="8"/>
        <v>20785.768448657731</v>
      </c>
      <c r="H82" s="54">
        <f t="shared" si="10"/>
        <v>3895176.0832931967</v>
      </c>
      <c r="J82" s="1">
        <v>80</v>
      </c>
      <c r="K82" s="6">
        <f t="shared" si="11"/>
        <v>28291.361997829619</v>
      </c>
    </row>
    <row r="83" spans="3:11">
      <c r="C83" s="55">
        <v>81</v>
      </c>
      <c r="D83" s="62">
        <f t="shared" si="12"/>
        <v>3895176.0832931967</v>
      </c>
      <c r="E83" s="63">
        <f t="shared" si="9"/>
        <v>7465.7541596452938</v>
      </c>
      <c r="F83" s="6">
        <f t="shared" si="7"/>
        <v>28291.361997829619</v>
      </c>
      <c r="G83" s="63">
        <f t="shared" si="8"/>
        <v>20825.607838184325</v>
      </c>
      <c r="H83" s="54">
        <f t="shared" si="10"/>
        <v>3874350.4754550126</v>
      </c>
      <c r="J83" s="1">
        <v>81</v>
      </c>
      <c r="K83" s="6">
        <f t="shared" si="11"/>
        <v>28291.361997829619</v>
      </c>
    </row>
    <row r="84" spans="3:11">
      <c r="C84" s="55">
        <v>82</v>
      </c>
      <c r="D84" s="62">
        <f t="shared" si="12"/>
        <v>3874350.4754550126</v>
      </c>
      <c r="E84" s="63">
        <f t="shared" si="9"/>
        <v>7425.8384112887734</v>
      </c>
      <c r="F84" s="6">
        <f t="shared" si="7"/>
        <v>28291.361997829619</v>
      </c>
      <c r="G84" s="63">
        <f t="shared" si="8"/>
        <v>20865.523586540847</v>
      </c>
      <c r="H84" s="54">
        <f t="shared" si="10"/>
        <v>3853484.9518684717</v>
      </c>
      <c r="J84" s="1">
        <v>82</v>
      </c>
      <c r="K84" s="6">
        <f t="shared" si="11"/>
        <v>28291.361997829619</v>
      </c>
    </row>
    <row r="85" spans="3:11">
      <c r="C85" s="55">
        <v>83</v>
      </c>
      <c r="D85" s="62">
        <f t="shared" si="12"/>
        <v>3853484.9518684717</v>
      </c>
      <c r="E85" s="63">
        <f t="shared" si="9"/>
        <v>7385.8461577479038</v>
      </c>
      <c r="F85" s="6">
        <f t="shared" si="7"/>
        <v>28291.361997829619</v>
      </c>
      <c r="G85" s="63">
        <f t="shared" si="8"/>
        <v>20905.515840081716</v>
      </c>
      <c r="H85" s="54">
        <f t="shared" si="10"/>
        <v>3832579.4360283902</v>
      </c>
      <c r="J85" s="1">
        <v>83</v>
      </c>
      <c r="K85" s="6">
        <f t="shared" si="11"/>
        <v>28291.361997829619</v>
      </c>
    </row>
    <row r="86" spans="3:11">
      <c r="C86" s="55">
        <v>84</v>
      </c>
      <c r="D86" s="62">
        <f t="shared" si="12"/>
        <v>3832579.4360283902</v>
      </c>
      <c r="E86" s="63">
        <f t="shared" si="9"/>
        <v>7345.7772523877475</v>
      </c>
      <c r="F86" s="6">
        <f t="shared" si="7"/>
        <v>28291.361997829619</v>
      </c>
      <c r="G86" s="63">
        <f t="shared" si="8"/>
        <v>20945.584745441873</v>
      </c>
      <c r="H86" s="54">
        <f t="shared" si="10"/>
        <v>3811633.8512829482</v>
      </c>
      <c r="J86" s="1">
        <v>84</v>
      </c>
      <c r="K86" s="6">
        <f t="shared" si="11"/>
        <v>28291.361997829619</v>
      </c>
    </row>
    <row r="87" spans="3:11">
      <c r="C87" s="55">
        <v>85</v>
      </c>
      <c r="D87" s="62">
        <f t="shared" si="12"/>
        <v>3811633.8512829482</v>
      </c>
      <c r="E87" s="63">
        <f t="shared" si="9"/>
        <v>7305.6315482923173</v>
      </c>
      <c r="F87" s="6">
        <f t="shared" si="7"/>
        <v>28291.361997829619</v>
      </c>
      <c r="G87" s="63">
        <f t="shared" si="8"/>
        <v>20985.730449537303</v>
      </c>
      <c r="H87" s="54">
        <f t="shared" si="10"/>
        <v>3790648.1208334109</v>
      </c>
      <c r="J87" s="1">
        <v>85</v>
      </c>
      <c r="K87" s="6">
        <f t="shared" si="11"/>
        <v>28291.361997829619</v>
      </c>
    </row>
    <row r="88" spans="3:11">
      <c r="C88" s="55">
        <v>86</v>
      </c>
      <c r="D88" s="62">
        <f t="shared" si="12"/>
        <v>3790648.1208334109</v>
      </c>
      <c r="E88" s="63">
        <f t="shared" si="9"/>
        <v>7265.4088982640378</v>
      </c>
      <c r="F88" s="6">
        <f t="shared" si="7"/>
        <v>28291.361997829619</v>
      </c>
      <c r="G88" s="63">
        <f t="shared" si="8"/>
        <v>21025.95309956558</v>
      </c>
      <c r="H88" s="54">
        <f t="shared" si="10"/>
        <v>3769622.1677338453</v>
      </c>
      <c r="J88" s="1">
        <v>86</v>
      </c>
      <c r="K88" s="6">
        <f t="shared" si="11"/>
        <v>28291.361997829619</v>
      </c>
    </row>
    <row r="89" spans="3:11">
      <c r="C89" s="55">
        <v>87</v>
      </c>
      <c r="D89" s="62">
        <f t="shared" si="12"/>
        <v>3769622.1677338453</v>
      </c>
      <c r="E89" s="63">
        <f t="shared" si="9"/>
        <v>7225.1091548232034</v>
      </c>
      <c r="F89" s="6">
        <f t="shared" si="7"/>
        <v>28291.361997829619</v>
      </c>
      <c r="G89" s="63">
        <f t="shared" si="8"/>
        <v>21066.252843006416</v>
      </c>
      <c r="H89" s="54">
        <f t="shared" si="10"/>
        <v>3748555.9148908388</v>
      </c>
      <c r="J89" s="1">
        <v>87</v>
      </c>
      <c r="K89" s="6">
        <f t="shared" si="11"/>
        <v>28291.361997829619</v>
      </c>
    </row>
    <row r="90" spans="3:11">
      <c r="C90" s="55">
        <v>88</v>
      </c>
      <c r="D90" s="62">
        <f t="shared" si="12"/>
        <v>3748555.9148908388</v>
      </c>
      <c r="E90" s="63">
        <f t="shared" si="9"/>
        <v>7184.7321702074405</v>
      </c>
      <c r="F90" s="6">
        <f t="shared" si="7"/>
        <v>28291.361997829619</v>
      </c>
      <c r="G90" s="63">
        <f t="shared" si="8"/>
        <v>21106.629827622179</v>
      </c>
      <c r="H90" s="54">
        <f t="shared" si="10"/>
        <v>3727449.2850632165</v>
      </c>
      <c r="J90" s="1">
        <v>88</v>
      </c>
      <c r="K90" s="6">
        <f t="shared" si="11"/>
        <v>28291.361997829619</v>
      </c>
    </row>
    <row r="91" spans="3:11">
      <c r="C91" s="55">
        <v>89</v>
      </c>
      <c r="D91" s="62">
        <f t="shared" si="12"/>
        <v>3727449.2850632165</v>
      </c>
      <c r="E91" s="63">
        <f t="shared" si="9"/>
        <v>7144.2777963711642</v>
      </c>
      <c r="F91" s="6">
        <f t="shared" si="7"/>
        <v>28291.361997829619</v>
      </c>
      <c r="G91" s="63">
        <f t="shared" si="8"/>
        <v>21147.084201458456</v>
      </c>
      <c r="H91" s="54">
        <f t="shared" si="10"/>
        <v>3706302.2008617581</v>
      </c>
      <c r="J91" s="1">
        <v>89</v>
      </c>
      <c r="K91" s="6">
        <f t="shared" si="11"/>
        <v>28291.361997829619</v>
      </c>
    </row>
    <row r="92" spans="3:11">
      <c r="C92" s="55">
        <v>90</v>
      </c>
      <c r="D92" s="62">
        <f t="shared" si="12"/>
        <v>3706302.2008617581</v>
      </c>
      <c r="E92" s="63">
        <f t="shared" si="9"/>
        <v>7103.7458849850364</v>
      </c>
      <c r="F92" s="6">
        <f t="shared" ref="F92:F155" si="13">B$6</f>
        <v>28291.361997829619</v>
      </c>
      <c r="G92" s="63">
        <f t="shared" ref="G92:G155" si="14">F92-E92</f>
        <v>21187.616112844582</v>
      </c>
      <c r="H92" s="54">
        <f t="shared" si="10"/>
        <v>3685114.5847489135</v>
      </c>
      <c r="J92" s="1">
        <v>90</v>
      </c>
      <c r="K92" s="6">
        <f t="shared" si="11"/>
        <v>28291.361997829619</v>
      </c>
    </row>
    <row r="93" spans="3:11">
      <c r="C93" s="55">
        <v>91</v>
      </c>
      <c r="D93" s="62">
        <f t="shared" si="12"/>
        <v>3685114.5847489135</v>
      </c>
      <c r="E93" s="63">
        <f t="shared" si="9"/>
        <v>7063.1362874354172</v>
      </c>
      <c r="F93" s="6">
        <f t="shared" si="13"/>
        <v>28291.361997829619</v>
      </c>
      <c r="G93" s="63">
        <f t="shared" si="14"/>
        <v>21228.225710394203</v>
      </c>
      <c r="H93" s="54">
        <f t="shared" si="10"/>
        <v>3663886.3590385192</v>
      </c>
      <c r="J93" s="1">
        <v>91</v>
      </c>
      <c r="K93" s="6">
        <f t="shared" si="11"/>
        <v>28291.361997829619</v>
      </c>
    </row>
    <row r="94" spans="3:11">
      <c r="C94" s="55">
        <v>92</v>
      </c>
      <c r="D94" s="62">
        <f t="shared" si="12"/>
        <v>3663886.3590385192</v>
      </c>
      <c r="E94" s="63">
        <f t="shared" si="9"/>
        <v>7022.4488548238287</v>
      </c>
      <c r="F94" s="6">
        <f t="shared" si="13"/>
        <v>28291.361997829619</v>
      </c>
      <c r="G94" s="63">
        <f t="shared" si="14"/>
        <v>21268.91314300579</v>
      </c>
      <c r="H94" s="54">
        <f t="shared" si="10"/>
        <v>3642617.4458955135</v>
      </c>
      <c r="J94" s="1">
        <v>92</v>
      </c>
      <c r="K94" s="6">
        <f t="shared" si="11"/>
        <v>28291.361997829619</v>
      </c>
    </row>
    <row r="95" spans="3:11">
      <c r="C95" s="55">
        <v>93</v>
      </c>
      <c r="D95" s="62">
        <f t="shared" si="12"/>
        <v>3642617.4458955135</v>
      </c>
      <c r="E95" s="63">
        <f t="shared" si="9"/>
        <v>6981.6834379664006</v>
      </c>
      <c r="F95" s="6">
        <f t="shared" si="13"/>
        <v>28291.361997829619</v>
      </c>
      <c r="G95" s="63">
        <f t="shared" si="14"/>
        <v>21309.67855986322</v>
      </c>
      <c r="H95" s="54">
        <f t="shared" si="10"/>
        <v>3621307.7673356505</v>
      </c>
      <c r="J95" s="1">
        <v>93</v>
      </c>
      <c r="K95" s="6">
        <f t="shared" si="11"/>
        <v>28291.361997829619</v>
      </c>
    </row>
    <row r="96" spans="3:11">
      <c r="C96" s="55">
        <v>94</v>
      </c>
      <c r="D96" s="62">
        <f t="shared" si="12"/>
        <v>3621307.7673356505</v>
      </c>
      <c r="E96" s="63">
        <f t="shared" si="9"/>
        <v>6940.8398873933302</v>
      </c>
      <c r="F96" s="6">
        <f t="shared" si="13"/>
        <v>28291.361997829619</v>
      </c>
      <c r="G96" s="63">
        <f t="shared" si="14"/>
        <v>21350.52211043629</v>
      </c>
      <c r="H96" s="54">
        <f t="shared" si="10"/>
        <v>3599957.2452252144</v>
      </c>
      <c r="J96" s="1">
        <v>94</v>
      </c>
      <c r="K96" s="6">
        <f t="shared" si="11"/>
        <v>28291.361997829619</v>
      </c>
    </row>
    <row r="97" spans="3:11">
      <c r="C97" s="55">
        <v>95</v>
      </c>
      <c r="D97" s="62">
        <f t="shared" si="12"/>
        <v>3599957.2452252144</v>
      </c>
      <c r="E97" s="63">
        <f t="shared" si="9"/>
        <v>6899.9180533483277</v>
      </c>
      <c r="F97" s="6">
        <f t="shared" si="13"/>
        <v>28291.361997829619</v>
      </c>
      <c r="G97" s="63">
        <f t="shared" si="14"/>
        <v>21391.443944481292</v>
      </c>
      <c r="H97" s="54">
        <f t="shared" si="10"/>
        <v>3578565.8012807332</v>
      </c>
      <c r="J97" s="1">
        <v>95</v>
      </c>
      <c r="K97" s="6">
        <f t="shared" si="11"/>
        <v>28291.361997829619</v>
      </c>
    </row>
    <row r="98" spans="3:11">
      <c r="C98" s="55">
        <v>96</v>
      </c>
      <c r="D98" s="62">
        <f t="shared" si="12"/>
        <v>3578565.8012807332</v>
      </c>
      <c r="E98" s="63">
        <f t="shared" si="9"/>
        <v>6858.9177857880713</v>
      </c>
      <c r="F98" s="6">
        <f t="shared" si="13"/>
        <v>28291.361997829619</v>
      </c>
      <c r="G98" s="63">
        <f t="shared" si="14"/>
        <v>21432.444212041548</v>
      </c>
      <c r="H98" s="54">
        <f t="shared" si="10"/>
        <v>3557133.3570686919</v>
      </c>
      <c r="J98" s="1">
        <v>96</v>
      </c>
      <c r="K98" s="6">
        <f t="shared" si="11"/>
        <v>28291.361997829619</v>
      </c>
    </row>
    <row r="99" spans="3:11">
      <c r="C99" s="55">
        <v>97</v>
      </c>
      <c r="D99" s="62">
        <f t="shared" si="12"/>
        <v>3557133.3570686919</v>
      </c>
      <c r="E99" s="63">
        <f t="shared" si="9"/>
        <v>6817.8389343816598</v>
      </c>
      <c r="F99" s="6">
        <f t="shared" si="13"/>
        <v>28291.361997829619</v>
      </c>
      <c r="G99" s="63">
        <f t="shared" si="14"/>
        <v>21473.523063447959</v>
      </c>
      <c r="H99" s="54">
        <f t="shared" si="10"/>
        <v>3535659.8340052441</v>
      </c>
      <c r="J99" s="1">
        <v>97</v>
      </c>
      <c r="K99" s="6">
        <f t="shared" si="11"/>
        <v>28291.361997829619</v>
      </c>
    </row>
    <row r="100" spans="3:11">
      <c r="C100" s="55">
        <v>98</v>
      </c>
      <c r="D100" s="62">
        <f t="shared" si="12"/>
        <v>3535659.8340052441</v>
      </c>
      <c r="E100" s="63">
        <f t="shared" si="9"/>
        <v>6776.6813485100511</v>
      </c>
      <c r="F100" s="6">
        <f t="shared" si="13"/>
        <v>28291.361997829619</v>
      </c>
      <c r="G100" s="63">
        <f t="shared" si="14"/>
        <v>21514.680649319569</v>
      </c>
      <c r="H100" s="54">
        <f t="shared" si="10"/>
        <v>3514145.1533559244</v>
      </c>
      <c r="J100" s="1">
        <v>98</v>
      </c>
      <c r="K100" s="6">
        <f t="shared" si="11"/>
        <v>28291.361997829619</v>
      </c>
    </row>
    <row r="101" spans="3:11">
      <c r="C101" s="55">
        <v>99</v>
      </c>
      <c r="D101" s="62">
        <f t="shared" si="12"/>
        <v>3514145.1533559244</v>
      </c>
      <c r="E101" s="63">
        <f t="shared" si="9"/>
        <v>6735.4448772655223</v>
      </c>
      <c r="F101" s="6">
        <f t="shared" si="13"/>
        <v>28291.361997829619</v>
      </c>
      <c r="G101" s="63">
        <f t="shared" si="14"/>
        <v>21555.917120564096</v>
      </c>
      <c r="H101" s="54">
        <f t="shared" si="10"/>
        <v>3492589.2362353601</v>
      </c>
      <c r="J101" s="1">
        <v>99</v>
      </c>
      <c r="K101" s="6">
        <f t="shared" si="11"/>
        <v>28291.361997829619</v>
      </c>
    </row>
    <row r="102" spans="3:11">
      <c r="C102" s="55">
        <v>100</v>
      </c>
      <c r="D102" s="62">
        <f t="shared" si="12"/>
        <v>3492589.2362353601</v>
      </c>
      <c r="E102" s="63">
        <f t="shared" si="9"/>
        <v>6694.1293694511069</v>
      </c>
      <c r="F102" s="6">
        <f t="shared" si="13"/>
        <v>28291.361997829619</v>
      </c>
      <c r="G102" s="63">
        <f t="shared" si="14"/>
        <v>21597.232628378511</v>
      </c>
      <c r="H102" s="54">
        <f t="shared" si="10"/>
        <v>3470992.0036069816</v>
      </c>
      <c r="J102" s="1">
        <v>100</v>
      </c>
      <c r="K102" s="6">
        <f t="shared" si="11"/>
        <v>28291.361997829619</v>
      </c>
    </row>
    <row r="103" spans="3:11">
      <c r="C103" s="55">
        <v>101</v>
      </c>
      <c r="D103" s="62">
        <f t="shared" si="12"/>
        <v>3470992.0036069816</v>
      </c>
      <c r="E103" s="63">
        <f t="shared" si="9"/>
        <v>6652.7346735800484</v>
      </c>
      <c r="F103" s="6">
        <f t="shared" si="13"/>
        <v>28291.361997829619</v>
      </c>
      <c r="G103" s="63">
        <f t="shared" si="14"/>
        <v>21638.62732424957</v>
      </c>
      <c r="H103" s="54">
        <f t="shared" si="10"/>
        <v>3449353.376282732</v>
      </c>
      <c r="J103" s="1">
        <v>101</v>
      </c>
      <c r="K103" s="6">
        <f t="shared" si="11"/>
        <v>28291.361997829619</v>
      </c>
    </row>
    <row r="104" spans="3:11">
      <c r="C104" s="55">
        <v>102</v>
      </c>
      <c r="D104" s="62">
        <f t="shared" si="12"/>
        <v>3449353.376282732</v>
      </c>
      <c r="E104" s="63">
        <f t="shared" si="9"/>
        <v>6611.2606378752362</v>
      </c>
      <c r="F104" s="6">
        <f t="shared" si="13"/>
        <v>28291.361997829619</v>
      </c>
      <c r="G104" s="63">
        <f t="shared" si="14"/>
        <v>21680.101359954384</v>
      </c>
      <c r="H104" s="54">
        <f t="shared" si="10"/>
        <v>3427673.2749227774</v>
      </c>
      <c r="J104" s="1">
        <v>102</v>
      </c>
      <c r="K104" s="6">
        <f t="shared" si="11"/>
        <v>28291.361997829619</v>
      </c>
    </row>
    <row r="105" spans="3:11">
      <c r="C105" s="55">
        <v>103</v>
      </c>
      <c r="D105" s="62">
        <f t="shared" si="12"/>
        <v>3427673.2749227774</v>
      </c>
      <c r="E105" s="63">
        <f t="shared" si="9"/>
        <v>6569.7071102686568</v>
      </c>
      <c r="F105" s="6">
        <f t="shared" si="13"/>
        <v>28291.361997829619</v>
      </c>
      <c r="G105" s="63">
        <f t="shared" si="14"/>
        <v>21721.654887560962</v>
      </c>
      <c r="H105" s="54">
        <f t="shared" si="10"/>
        <v>3405951.6200352167</v>
      </c>
      <c r="J105" s="1">
        <v>103</v>
      </c>
      <c r="K105" s="6">
        <f t="shared" si="11"/>
        <v>28291.361997829619</v>
      </c>
    </row>
    <row r="106" spans="3:11">
      <c r="C106" s="55">
        <v>104</v>
      </c>
      <c r="D106" s="62">
        <f t="shared" si="12"/>
        <v>3405951.6200352167</v>
      </c>
      <c r="E106" s="63">
        <f t="shared" si="9"/>
        <v>6528.0739384008311</v>
      </c>
      <c r="F106" s="6">
        <f t="shared" si="13"/>
        <v>28291.361997829619</v>
      </c>
      <c r="G106" s="63">
        <f t="shared" si="14"/>
        <v>21763.288059428789</v>
      </c>
      <c r="H106" s="54">
        <f t="shared" si="10"/>
        <v>3384188.3319757879</v>
      </c>
      <c r="J106" s="1">
        <v>104</v>
      </c>
      <c r="K106" s="6">
        <f t="shared" si="11"/>
        <v>28291.361997829619</v>
      </c>
    </row>
    <row r="107" spans="3:11">
      <c r="C107" s="55">
        <v>105</v>
      </c>
      <c r="D107" s="62">
        <f t="shared" si="12"/>
        <v>3384188.3319757879</v>
      </c>
      <c r="E107" s="63">
        <f t="shared" si="9"/>
        <v>6486.3609696202593</v>
      </c>
      <c r="F107" s="6">
        <f t="shared" si="13"/>
        <v>28291.361997829619</v>
      </c>
      <c r="G107" s="63">
        <f t="shared" si="14"/>
        <v>21805.001028209361</v>
      </c>
      <c r="H107" s="54">
        <f t="shared" si="10"/>
        <v>3362383.3309475784</v>
      </c>
      <c r="J107" s="1">
        <v>105</v>
      </c>
      <c r="K107" s="6">
        <f t="shared" si="11"/>
        <v>28291.361997829619</v>
      </c>
    </row>
    <row r="108" spans="3:11">
      <c r="C108" s="55">
        <v>106</v>
      </c>
      <c r="D108" s="62">
        <f t="shared" si="12"/>
        <v>3362383.3309475784</v>
      </c>
      <c r="E108" s="63">
        <f t="shared" si="9"/>
        <v>6444.5680509828589</v>
      </c>
      <c r="F108" s="6">
        <f t="shared" si="13"/>
        <v>28291.361997829619</v>
      </c>
      <c r="G108" s="63">
        <f t="shared" si="14"/>
        <v>21846.793946846759</v>
      </c>
      <c r="H108" s="54">
        <f t="shared" si="10"/>
        <v>3340536.5370007316</v>
      </c>
      <c r="J108" s="1">
        <v>106</v>
      </c>
      <c r="K108" s="6">
        <f t="shared" si="11"/>
        <v>28291.361997829619</v>
      </c>
    </row>
    <row r="109" spans="3:11">
      <c r="C109" s="55">
        <v>107</v>
      </c>
      <c r="D109" s="62">
        <f t="shared" si="12"/>
        <v>3340536.5370007316</v>
      </c>
      <c r="E109" s="63">
        <f t="shared" si="9"/>
        <v>6402.695029251402</v>
      </c>
      <c r="F109" s="6">
        <f t="shared" si="13"/>
        <v>28291.361997829619</v>
      </c>
      <c r="G109" s="63">
        <f t="shared" si="14"/>
        <v>21888.666968578218</v>
      </c>
      <c r="H109" s="54">
        <f t="shared" si="10"/>
        <v>3318647.8700321536</v>
      </c>
      <c r="J109" s="1">
        <v>107</v>
      </c>
      <c r="K109" s="6">
        <f t="shared" si="11"/>
        <v>28291.361997829619</v>
      </c>
    </row>
    <row r="110" spans="3:11">
      <c r="C110" s="55">
        <v>108</v>
      </c>
      <c r="D110" s="62">
        <f t="shared" si="12"/>
        <v>3318647.8700321536</v>
      </c>
      <c r="E110" s="63">
        <f t="shared" si="9"/>
        <v>6360.7417508949611</v>
      </c>
      <c r="F110" s="6">
        <f t="shared" si="13"/>
        <v>28291.361997829619</v>
      </c>
      <c r="G110" s="63">
        <f t="shared" si="14"/>
        <v>21930.620246934657</v>
      </c>
      <c r="H110" s="54">
        <f t="shared" si="10"/>
        <v>3296717.2497852189</v>
      </c>
      <c r="J110" s="1">
        <v>108</v>
      </c>
      <c r="K110" s="6">
        <f t="shared" si="11"/>
        <v>28291.361997829619</v>
      </c>
    </row>
    <row r="111" spans="3:11">
      <c r="C111" s="55">
        <v>109</v>
      </c>
      <c r="D111" s="62">
        <f t="shared" si="12"/>
        <v>3296717.2497852189</v>
      </c>
      <c r="E111" s="63">
        <f t="shared" si="9"/>
        <v>6318.7080620883362</v>
      </c>
      <c r="F111" s="6">
        <f t="shared" si="13"/>
        <v>28291.361997829619</v>
      </c>
      <c r="G111" s="63">
        <f t="shared" si="14"/>
        <v>21972.653935741284</v>
      </c>
      <c r="H111" s="54">
        <f t="shared" si="10"/>
        <v>3274744.5958494777</v>
      </c>
      <c r="J111" s="1">
        <v>109</v>
      </c>
      <c r="K111" s="6">
        <f t="shared" si="11"/>
        <v>28291.361997829619</v>
      </c>
    </row>
    <row r="112" spans="3:11">
      <c r="C112" s="55">
        <v>110</v>
      </c>
      <c r="D112" s="62">
        <f t="shared" si="12"/>
        <v>3274744.5958494777</v>
      </c>
      <c r="E112" s="63">
        <f t="shared" si="9"/>
        <v>6276.5938087114992</v>
      </c>
      <c r="F112" s="6">
        <f t="shared" si="13"/>
        <v>28291.361997829619</v>
      </c>
      <c r="G112" s="63">
        <f t="shared" si="14"/>
        <v>22014.76818911812</v>
      </c>
      <c r="H112" s="54">
        <f t="shared" si="10"/>
        <v>3252729.8276603594</v>
      </c>
      <c r="J112" s="1">
        <v>110</v>
      </c>
      <c r="K112" s="6">
        <f t="shared" si="11"/>
        <v>28291.361997829619</v>
      </c>
    </row>
    <row r="113" spans="3:11">
      <c r="C113" s="55">
        <v>111</v>
      </c>
      <c r="D113" s="62">
        <f t="shared" si="12"/>
        <v>3252729.8276603594</v>
      </c>
      <c r="E113" s="63">
        <f t="shared" si="9"/>
        <v>6234.3988363490216</v>
      </c>
      <c r="F113" s="6">
        <f t="shared" si="13"/>
        <v>28291.361997829619</v>
      </c>
      <c r="G113" s="63">
        <f t="shared" si="14"/>
        <v>22056.963161480599</v>
      </c>
      <c r="H113" s="54">
        <f t="shared" si="10"/>
        <v>3230672.8644988788</v>
      </c>
      <c r="J113" s="1">
        <v>111</v>
      </c>
      <c r="K113" s="6">
        <f t="shared" si="11"/>
        <v>28291.361997829619</v>
      </c>
    </row>
    <row r="114" spans="3:11">
      <c r="C114" s="55">
        <v>112</v>
      </c>
      <c r="D114" s="62">
        <f t="shared" si="12"/>
        <v>3230672.8644988788</v>
      </c>
      <c r="E114" s="63">
        <f t="shared" si="9"/>
        <v>6192.1229902895175</v>
      </c>
      <c r="F114" s="6">
        <f t="shared" si="13"/>
        <v>28291.361997829619</v>
      </c>
      <c r="G114" s="63">
        <f t="shared" si="14"/>
        <v>22099.239007540102</v>
      </c>
      <c r="H114" s="54">
        <f t="shared" si="10"/>
        <v>3208573.6254913388</v>
      </c>
      <c r="J114" s="1">
        <v>112</v>
      </c>
      <c r="K114" s="6">
        <f t="shared" si="11"/>
        <v>28291.361997829619</v>
      </c>
    </row>
    <row r="115" spans="3:11">
      <c r="C115" s="55">
        <v>113</v>
      </c>
      <c r="D115" s="62">
        <f t="shared" si="12"/>
        <v>3208573.6254913388</v>
      </c>
      <c r="E115" s="63">
        <f t="shared" si="9"/>
        <v>6149.7661155250653</v>
      </c>
      <c r="F115" s="6">
        <f t="shared" si="13"/>
        <v>28291.361997829619</v>
      </c>
      <c r="G115" s="63">
        <f t="shared" si="14"/>
        <v>22141.595882304555</v>
      </c>
      <c r="H115" s="54">
        <f t="shared" si="10"/>
        <v>3186432.0296090343</v>
      </c>
      <c r="J115" s="1">
        <v>113</v>
      </c>
      <c r="K115" s="6">
        <f t="shared" si="11"/>
        <v>28291.361997829619</v>
      </c>
    </row>
    <row r="116" spans="3:11">
      <c r="C116" s="55">
        <v>114</v>
      </c>
      <c r="D116" s="62">
        <f t="shared" si="12"/>
        <v>3186432.0296090343</v>
      </c>
      <c r="E116" s="63">
        <f t="shared" si="9"/>
        <v>6107.328056750649</v>
      </c>
      <c r="F116" s="6">
        <f t="shared" si="13"/>
        <v>28291.361997829619</v>
      </c>
      <c r="G116" s="63">
        <f t="shared" si="14"/>
        <v>22184.033941078971</v>
      </c>
      <c r="H116" s="54">
        <f t="shared" si="10"/>
        <v>3164247.9956679554</v>
      </c>
      <c r="J116" s="1">
        <v>114</v>
      </c>
      <c r="K116" s="6">
        <f t="shared" si="11"/>
        <v>28291.361997829619</v>
      </c>
    </row>
    <row r="117" spans="3:11">
      <c r="C117" s="55">
        <v>115</v>
      </c>
      <c r="D117" s="62">
        <f t="shared" si="12"/>
        <v>3164247.9956679554</v>
      </c>
      <c r="E117" s="63">
        <f t="shared" si="9"/>
        <v>6064.8086583635813</v>
      </c>
      <c r="F117" s="6">
        <f t="shared" si="13"/>
        <v>28291.361997829619</v>
      </c>
      <c r="G117" s="63">
        <f t="shared" si="14"/>
        <v>22226.553339466038</v>
      </c>
      <c r="H117" s="54">
        <f t="shared" si="10"/>
        <v>3142021.4423284894</v>
      </c>
      <c r="J117" s="1">
        <v>115</v>
      </c>
      <c r="K117" s="6">
        <f t="shared" si="11"/>
        <v>28291.361997829619</v>
      </c>
    </row>
    <row r="118" spans="3:11">
      <c r="C118" s="55">
        <v>116</v>
      </c>
      <c r="D118" s="62">
        <f t="shared" si="12"/>
        <v>3142021.4423284894</v>
      </c>
      <c r="E118" s="63">
        <f t="shared" si="9"/>
        <v>6022.207764462938</v>
      </c>
      <c r="F118" s="6">
        <f t="shared" si="13"/>
        <v>28291.361997829619</v>
      </c>
      <c r="G118" s="63">
        <f t="shared" si="14"/>
        <v>22269.15423336668</v>
      </c>
      <c r="H118" s="54">
        <f t="shared" si="10"/>
        <v>3119752.2880951227</v>
      </c>
      <c r="J118" s="1">
        <v>116</v>
      </c>
      <c r="K118" s="6">
        <f t="shared" si="11"/>
        <v>28291.361997829619</v>
      </c>
    </row>
    <row r="119" spans="3:11">
      <c r="C119" s="55">
        <v>117</v>
      </c>
      <c r="D119" s="62">
        <f t="shared" si="12"/>
        <v>3119752.2880951227</v>
      </c>
      <c r="E119" s="63">
        <f t="shared" si="9"/>
        <v>5979.5252188489858</v>
      </c>
      <c r="F119" s="6">
        <f t="shared" si="13"/>
        <v>28291.361997829619</v>
      </c>
      <c r="G119" s="63">
        <f t="shared" si="14"/>
        <v>22311.836778980633</v>
      </c>
      <c r="H119" s="54">
        <f t="shared" si="10"/>
        <v>3097440.451316142</v>
      </c>
      <c r="J119" s="1">
        <v>117</v>
      </c>
      <c r="K119" s="6">
        <f t="shared" si="11"/>
        <v>28291.361997829619</v>
      </c>
    </row>
    <row r="120" spans="3:11">
      <c r="C120" s="55">
        <v>118</v>
      </c>
      <c r="D120" s="62">
        <f t="shared" si="12"/>
        <v>3097440.451316142</v>
      </c>
      <c r="E120" s="63">
        <f t="shared" si="9"/>
        <v>5936.7608650226057</v>
      </c>
      <c r="F120" s="6">
        <f t="shared" si="13"/>
        <v>28291.361997829619</v>
      </c>
      <c r="G120" s="63">
        <f t="shared" si="14"/>
        <v>22354.601132807013</v>
      </c>
      <c r="H120" s="54">
        <f t="shared" si="10"/>
        <v>3075085.8501833351</v>
      </c>
      <c r="J120" s="1">
        <v>118</v>
      </c>
      <c r="K120" s="6">
        <f t="shared" si="11"/>
        <v>28291.361997829619</v>
      </c>
    </row>
    <row r="121" spans="3:11">
      <c r="C121" s="55">
        <v>119</v>
      </c>
      <c r="D121" s="62">
        <f t="shared" si="12"/>
        <v>3075085.8501833351</v>
      </c>
      <c r="E121" s="63">
        <f t="shared" si="9"/>
        <v>5893.9145461847256</v>
      </c>
      <c r="F121" s="6">
        <f t="shared" si="13"/>
        <v>28291.361997829619</v>
      </c>
      <c r="G121" s="63">
        <f t="shared" si="14"/>
        <v>22397.447451644894</v>
      </c>
      <c r="H121" s="54">
        <f t="shared" si="10"/>
        <v>3052688.4027316901</v>
      </c>
      <c r="J121" s="1">
        <v>119</v>
      </c>
      <c r="K121" s="6">
        <f t="shared" si="11"/>
        <v>28291.361997829619</v>
      </c>
    </row>
    <row r="122" spans="3:11">
      <c r="C122" s="55">
        <v>120</v>
      </c>
      <c r="D122" s="62">
        <f t="shared" si="12"/>
        <v>3052688.4027316901</v>
      </c>
      <c r="E122" s="63">
        <f t="shared" si="9"/>
        <v>5850.9861052357401</v>
      </c>
      <c r="F122" s="6">
        <f t="shared" si="13"/>
        <v>28291.361997829619</v>
      </c>
      <c r="G122" s="63">
        <f t="shared" si="14"/>
        <v>22440.375892593878</v>
      </c>
      <c r="H122" s="54">
        <f t="shared" si="10"/>
        <v>3030248.0268390961</v>
      </c>
      <c r="J122" s="1">
        <v>120</v>
      </c>
      <c r="K122" s="6">
        <f t="shared" si="11"/>
        <v>28291.361997829619</v>
      </c>
    </row>
    <row r="123" spans="3:11">
      <c r="C123" s="55">
        <v>121</v>
      </c>
      <c r="D123" s="62">
        <f t="shared" si="12"/>
        <v>3030248.0268390961</v>
      </c>
      <c r="E123" s="63">
        <f t="shared" si="9"/>
        <v>5807.9753847749344</v>
      </c>
      <c r="F123" s="6">
        <f t="shared" si="13"/>
        <v>28291.361997829619</v>
      </c>
      <c r="G123" s="63">
        <f t="shared" si="14"/>
        <v>22483.386613054685</v>
      </c>
      <c r="H123" s="54">
        <f t="shared" si="10"/>
        <v>3007764.6402260414</v>
      </c>
      <c r="J123" s="1">
        <v>121</v>
      </c>
      <c r="K123" s="6">
        <f t="shared" si="11"/>
        <v>28291.361997829619</v>
      </c>
    </row>
    <row r="124" spans="3:11">
      <c r="C124" s="55">
        <v>122</v>
      </c>
      <c r="D124" s="62">
        <f t="shared" si="12"/>
        <v>3007764.6402260414</v>
      </c>
      <c r="E124" s="63">
        <f t="shared" si="9"/>
        <v>5764.8822270999126</v>
      </c>
      <c r="F124" s="6">
        <f t="shared" si="13"/>
        <v>28291.361997829619</v>
      </c>
      <c r="G124" s="63">
        <f t="shared" si="14"/>
        <v>22526.479770729708</v>
      </c>
      <c r="H124" s="54">
        <f t="shared" si="10"/>
        <v>2985238.1604553116</v>
      </c>
      <c r="J124" s="1">
        <v>122</v>
      </c>
      <c r="K124" s="6">
        <f t="shared" si="11"/>
        <v>28291.361997829619</v>
      </c>
    </row>
    <row r="125" spans="3:11">
      <c r="C125" s="55">
        <v>123</v>
      </c>
      <c r="D125" s="62">
        <f t="shared" si="12"/>
        <v>2985238.1604553116</v>
      </c>
      <c r="E125" s="63">
        <f t="shared" si="9"/>
        <v>5721.7064742060138</v>
      </c>
      <c r="F125" s="6">
        <f t="shared" si="13"/>
        <v>28291.361997829619</v>
      </c>
      <c r="G125" s="63">
        <f t="shared" si="14"/>
        <v>22569.655523623605</v>
      </c>
      <c r="H125" s="54">
        <f t="shared" si="10"/>
        <v>2962668.5049316878</v>
      </c>
      <c r="J125" s="1">
        <v>123</v>
      </c>
      <c r="K125" s="6">
        <f t="shared" si="11"/>
        <v>28291.361997829619</v>
      </c>
    </row>
    <row r="126" spans="3:11">
      <c r="C126" s="55">
        <v>124</v>
      </c>
      <c r="D126" s="62">
        <f t="shared" si="12"/>
        <v>2962668.5049316878</v>
      </c>
      <c r="E126" s="63">
        <f t="shared" si="9"/>
        <v>5678.4479677857344</v>
      </c>
      <c r="F126" s="6">
        <f t="shared" si="13"/>
        <v>28291.361997829619</v>
      </c>
      <c r="G126" s="63">
        <f t="shared" si="14"/>
        <v>22612.914030043885</v>
      </c>
      <c r="H126" s="54">
        <f t="shared" si="10"/>
        <v>2940055.590901644</v>
      </c>
      <c r="J126" s="1">
        <v>124</v>
      </c>
      <c r="K126" s="6">
        <f t="shared" si="11"/>
        <v>28291.361997829619</v>
      </c>
    </row>
    <row r="127" spans="3:11">
      <c r="C127" s="55">
        <v>125</v>
      </c>
      <c r="D127" s="62">
        <f t="shared" si="12"/>
        <v>2940055.590901644</v>
      </c>
      <c r="E127" s="63">
        <f t="shared" si="9"/>
        <v>5635.1065492281514</v>
      </c>
      <c r="F127" s="6">
        <f t="shared" si="13"/>
        <v>28291.361997829619</v>
      </c>
      <c r="G127" s="63">
        <f t="shared" si="14"/>
        <v>22656.255448601467</v>
      </c>
      <c r="H127" s="54">
        <f t="shared" si="10"/>
        <v>2917399.3354530423</v>
      </c>
      <c r="J127" s="1">
        <v>125</v>
      </c>
      <c r="K127" s="6">
        <f t="shared" si="11"/>
        <v>28291.361997829619</v>
      </c>
    </row>
    <row r="128" spans="3:11">
      <c r="C128" s="55">
        <v>126</v>
      </c>
      <c r="D128" s="62">
        <f t="shared" si="12"/>
        <v>2917399.3354530423</v>
      </c>
      <c r="E128" s="63">
        <f t="shared" si="9"/>
        <v>5591.6820596183316</v>
      </c>
      <c r="F128" s="6">
        <f t="shared" si="13"/>
        <v>28291.361997829619</v>
      </c>
      <c r="G128" s="63">
        <f t="shared" si="14"/>
        <v>22699.679938211288</v>
      </c>
      <c r="H128" s="54">
        <f t="shared" si="10"/>
        <v>2894699.6555148312</v>
      </c>
      <c r="J128" s="1">
        <v>126</v>
      </c>
      <c r="K128" s="6">
        <f t="shared" si="11"/>
        <v>28291.361997829619</v>
      </c>
    </row>
    <row r="129" spans="3:11">
      <c r="C129" s="55">
        <v>127</v>
      </c>
      <c r="D129" s="62">
        <f t="shared" si="12"/>
        <v>2894699.6555148312</v>
      </c>
      <c r="E129" s="63">
        <f t="shared" si="9"/>
        <v>5548.17433973676</v>
      </c>
      <c r="F129" s="6">
        <f t="shared" si="13"/>
        <v>28291.361997829619</v>
      </c>
      <c r="G129" s="63">
        <f t="shared" si="14"/>
        <v>22743.187658092858</v>
      </c>
      <c r="H129" s="54">
        <f t="shared" si="10"/>
        <v>2871956.4678567383</v>
      </c>
      <c r="J129" s="1">
        <v>127</v>
      </c>
      <c r="K129" s="6">
        <f t="shared" si="11"/>
        <v>28291.361997829619</v>
      </c>
    </row>
    <row r="130" spans="3:11">
      <c r="C130" s="55">
        <v>128</v>
      </c>
      <c r="D130" s="62">
        <f t="shared" si="12"/>
        <v>2871956.4678567383</v>
      </c>
      <c r="E130" s="63">
        <f t="shared" si="9"/>
        <v>5504.583230058749</v>
      </c>
      <c r="F130" s="6">
        <f t="shared" si="13"/>
        <v>28291.361997829619</v>
      </c>
      <c r="G130" s="63">
        <f t="shared" si="14"/>
        <v>22786.778767770869</v>
      </c>
      <c r="H130" s="54">
        <f t="shared" si="10"/>
        <v>2849169.6890889672</v>
      </c>
      <c r="J130" s="1">
        <v>128</v>
      </c>
      <c r="K130" s="6">
        <f t="shared" si="11"/>
        <v>28291.361997829619</v>
      </c>
    </row>
    <row r="131" spans="3:11">
      <c r="C131" s="55">
        <v>129</v>
      </c>
      <c r="D131" s="62">
        <f t="shared" si="12"/>
        <v>2849169.6890889672</v>
      </c>
      <c r="E131" s="63">
        <f t="shared" si="9"/>
        <v>5460.9085707538534</v>
      </c>
      <c r="F131" s="6">
        <f t="shared" si="13"/>
        <v>28291.361997829619</v>
      </c>
      <c r="G131" s="63">
        <f t="shared" si="14"/>
        <v>22830.453427075765</v>
      </c>
      <c r="H131" s="54">
        <f t="shared" si="10"/>
        <v>2826339.2356618913</v>
      </c>
      <c r="J131" s="1">
        <v>129</v>
      </c>
      <c r="K131" s="6">
        <f t="shared" si="11"/>
        <v>28291.361997829619</v>
      </c>
    </row>
    <row r="132" spans="3:11">
      <c r="C132" s="55">
        <v>130</v>
      </c>
      <c r="D132" s="62">
        <f t="shared" si="12"/>
        <v>2826339.2356618913</v>
      </c>
      <c r="E132" s="63">
        <f t="shared" ref="E132:E195" si="15">D132*B$2/12</f>
        <v>5417.150201685291</v>
      </c>
      <c r="F132" s="6">
        <f t="shared" si="13"/>
        <v>28291.361997829619</v>
      </c>
      <c r="G132" s="63">
        <f t="shared" si="14"/>
        <v>22874.211796144329</v>
      </c>
      <c r="H132" s="54">
        <f t="shared" ref="H132:H195" si="16">D132-G132</f>
        <v>2803465.0238657468</v>
      </c>
      <c r="J132" s="1">
        <v>130</v>
      </c>
      <c r="K132" s="6">
        <f t="shared" ref="K132:K195" si="17">F132</f>
        <v>28291.361997829619</v>
      </c>
    </row>
    <row r="133" spans="3:11">
      <c r="C133" s="55">
        <v>131</v>
      </c>
      <c r="D133" s="62">
        <f t="shared" ref="D133:D196" si="18">H132</f>
        <v>2803465.0238657468</v>
      </c>
      <c r="E133" s="63">
        <f t="shared" si="15"/>
        <v>5373.307962409348</v>
      </c>
      <c r="F133" s="6">
        <f t="shared" si="13"/>
        <v>28291.361997829619</v>
      </c>
      <c r="G133" s="63">
        <f t="shared" si="14"/>
        <v>22918.054035420271</v>
      </c>
      <c r="H133" s="54">
        <f t="shared" si="16"/>
        <v>2780546.9698303267</v>
      </c>
      <c r="J133" s="1">
        <v>131</v>
      </c>
      <c r="K133" s="6">
        <f t="shared" si="17"/>
        <v>28291.361997829619</v>
      </c>
    </row>
    <row r="134" spans="3:11">
      <c r="C134" s="55">
        <v>132</v>
      </c>
      <c r="D134" s="62">
        <f t="shared" si="18"/>
        <v>2780546.9698303267</v>
      </c>
      <c r="E134" s="63">
        <f t="shared" si="15"/>
        <v>5329.381692174793</v>
      </c>
      <c r="F134" s="6">
        <f t="shared" si="13"/>
        <v>28291.361997829619</v>
      </c>
      <c r="G134" s="63">
        <f t="shared" si="14"/>
        <v>22961.980305654826</v>
      </c>
      <c r="H134" s="54">
        <f t="shared" si="16"/>
        <v>2757584.9895246718</v>
      </c>
      <c r="J134" s="1">
        <v>132</v>
      </c>
      <c r="K134" s="6">
        <f t="shared" si="17"/>
        <v>28291.361997829619</v>
      </c>
    </row>
    <row r="135" spans="3:11">
      <c r="C135" s="55">
        <v>133</v>
      </c>
      <c r="D135" s="62">
        <f t="shared" si="18"/>
        <v>2757584.9895246718</v>
      </c>
      <c r="E135" s="63">
        <f t="shared" si="15"/>
        <v>5285.3712299222871</v>
      </c>
      <c r="F135" s="6">
        <f t="shared" si="13"/>
        <v>28291.361997829619</v>
      </c>
      <c r="G135" s="63">
        <f t="shared" si="14"/>
        <v>23005.990767907333</v>
      </c>
      <c r="H135" s="54">
        <f t="shared" si="16"/>
        <v>2734578.9987567645</v>
      </c>
      <c r="J135" s="1">
        <v>133</v>
      </c>
      <c r="K135" s="6">
        <f t="shared" si="17"/>
        <v>28291.361997829619</v>
      </c>
    </row>
    <row r="136" spans="3:11">
      <c r="C136" s="55">
        <v>134</v>
      </c>
      <c r="D136" s="62">
        <f t="shared" si="18"/>
        <v>2734578.9987567645</v>
      </c>
      <c r="E136" s="63">
        <f t="shared" si="15"/>
        <v>5241.2764142837987</v>
      </c>
      <c r="F136" s="6">
        <f t="shared" si="13"/>
        <v>28291.361997829619</v>
      </c>
      <c r="G136" s="63">
        <f t="shared" si="14"/>
        <v>23050.085583545821</v>
      </c>
      <c r="H136" s="54">
        <f t="shared" si="16"/>
        <v>2711528.9131732187</v>
      </c>
      <c r="J136" s="1">
        <v>134</v>
      </c>
      <c r="K136" s="6">
        <f t="shared" si="17"/>
        <v>28291.361997829619</v>
      </c>
    </row>
    <row r="137" spans="3:11">
      <c r="C137" s="55">
        <v>135</v>
      </c>
      <c r="D137" s="62">
        <f t="shared" si="18"/>
        <v>2711528.9131732187</v>
      </c>
      <c r="E137" s="63">
        <f t="shared" si="15"/>
        <v>5197.0970835820026</v>
      </c>
      <c r="F137" s="6">
        <f t="shared" si="13"/>
        <v>28291.361997829619</v>
      </c>
      <c r="G137" s="63">
        <f t="shared" si="14"/>
        <v>23094.264914247615</v>
      </c>
      <c r="H137" s="54">
        <f t="shared" si="16"/>
        <v>2688434.6482589711</v>
      </c>
      <c r="J137" s="1">
        <v>135</v>
      </c>
      <c r="K137" s="6">
        <f t="shared" si="17"/>
        <v>28291.361997829619</v>
      </c>
    </row>
    <row r="138" spans="3:11">
      <c r="C138" s="55">
        <v>136</v>
      </c>
      <c r="D138" s="62">
        <f t="shared" si="18"/>
        <v>2688434.6482589711</v>
      </c>
      <c r="E138" s="63">
        <f t="shared" si="15"/>
        <v>5152.8330758296943</v>
      </c>
      <c r="F138" s="6">
        <f t="shared" si="13"/>
        <v>28291.361997829619</v>
      </c>
      <c r="G138" s="63">
        <f t="shared" si="14"/>
        <v>23138.528921999925</v>
      </c>
      <c r="H138" s="54">
        <f t="shared" si="16"/>
        <v>2665296.1193369711</v>
      </c>
      <c r="J138" s="1">
        <v>136</v>
      </c>
      <c r="K138" s="6">
        <f t="shared" si="17"/>
        <v>28291.361997829619</v>
      </c>
    </row>
    <row r="139" spans="3:11">
      <c r="C139" s="55">
        <v>137</v>
      </c>
      <c r="D139" s="62">
        <f t="shared" si="18"/>
        <v>2665296.1193369711</v>
      </c>
      <c r="E139" s="63">
        <f t="shared" si="15"/>
        <v>5108.4842287291949</v>
      </c>
      <c r="F139" s="6">
        <f t="shared" si="13"/>
        <v>28291.361997829619</v>
      </c>
      <c r="G139" s="63">
        <f t="shared" si="14"/>
        <v>23182.877769100425</v>
      </c>
      <c r="H139" s="54">
        <f t="shared" si="16"/>
        <v>2642113.2415678706</v>
      </c>
      <c r="J139" s="1">
        <v>137</v>
      </c>
      <c r="K139" s="6">
        <f t="shared" si="17"/>
        <v>28291.361997829619</v>
      </c>
    </row>
    <row r="140" spans="3:11">
      <c r="C140" s="55">
        <v>138</v>
      </c>
      <c r="D140" s="62">
        <f t="shared" si="18"/>
        <v>2642113.2415678706</v>
      </c>
      <c r="E140" s="63">
        <f t="shared" si="15"/>
        <v>5064.0503796717521</v>
      </c>
      <c r="F140" s="6">
        <f t="shared" si="13"/>
        <v>28291.361997829619</v>
      </c>
      <c r="G140" s="63">
        <f t="shared" si="14"/>
        <v>23227.311618157866</v>
      </c>
      <c r="H140" s="54">
        <f t="shared" si="16"/>
        <v>2618885.9299497129</v>
      </c>
      <c r="J140" s="1">
        <v>138</v>
      </c>
      <c r="K140" s="6">
        <f t="shared" si="17"/>
        <v>28291.361997829619</v>
      </c>
    </row>
    <row r="141" spans="3:11">
      <c r="C141" s="55">
        <v>139</v>
      </c>
      <c r="D141" s="62">
        <f t="shared" si="18"/>
        <v>2618885.9299497129</v>
      </c>
      <c r="E141" s="63">
        <f t="shared" si="15"/>
        <v>5019.5313657369497</v>
      </c>
      <c r="F141" s="6">
        <f t="shared" si="13"/>
        <v>28291.361997829619</v>
      </c>
      <c r="G141" s="63">
        <f t="shared" si="14"/>
        <v>23271.830632092671</v>
      </c>
      <c r="H141" s="54">
        <f t="shared" si="16"/>
        <v>2595614.09931762</v>
      </c>
      <c r="J141" s="1">
        <v>139</v>
      </c>
      <c r="K141" s="6">
        <f t="shared" si="17"/>
        <v>28291.361997829619</v>
      </c>
    </row>
    <row r="142" spans="3:11">
      <c r="C142" s="55">
        <v>140</v>
      </c>
      <c r="D142" s="62">
        <f t="shared" si="18"/>
        <v>2595614.09931762</v>
      </c>
      <c r="E142" s="63">
        <f t="shared" si="15"/>
        <v>4974.9270236921047</v>
      </c>
      <c r="F142" s="6">
        <f t="shared" si="13"/>
        <v>28291.361997829619</v>
      </c>
      <c r="G142" s="63">
        <f t="shared" si="14"/>
        <v>23316.434974137515</v>
      </c>
      <c r="H142" s="54">
        <f t="shared" si="16"/>
        <v>2572297.6643434823</v>
      </c>
      <c r="J142" s="1">
        <v>140</v>
      </c>
      <c r="K142" s="6">
        <f t="shared" si="17"/>
        <v>28291.361997829619</v>
      </c>
    </row>
    <row r="143" spans="3:11">
      <c r="C143" s="55">
        <v>141</v>
      </c>
      <c r="D143" s="62">
        <f t="shared" si="18"/>
        <v>2572297.6643434823</v>
      </c>
      <c r="E143" s="63">
        <f t="shared" si="15"/>
        <v>4930.2371899916743</v>
      </c>
      <c r="F143" s="6">
        <f t="shared" si="13"/>
        <v>28291.361997829619</v>
      </c>
      <c r="G143" s="63">
        <f t="shared" si="14"/>
        <v>23361.124807837943</v>
      </c>
      <c r="H143" s="54">
        <f t="shared" si="16"/>
        <v>2548936.5395356445</v>
      </c>
      <c r="J143" s="1">
        <v>141</v>
      </c>
      <c r="K143" s="6">
        <f t="shared" si="17"/>
        <v>28291.361997829619</v>
      </c>
    </row>
    <row r="144" spans="3:11">
      <c r="C144" s="55">
        <v>142</v>
      </c>
      <c r="D144" s="62">
        <f t="shared" si="18"/>
        <v>2548936.5395356445</v>
      </c>
      <c r="E144" s="63">
        <f t="shared" si="15"/>
        <v>4885.4617007766519</v>
      </c>
      <c r="F144" s="6">
        <f t="shared" si="13"/>
        <v>28291.361997829619</v>
      </c>
      <c r="G144" s="63">
        <f t="shared" si="14"/>
        <v>23405.900297052969</v>
      </c>
      <c r="H144" s="54">
        <f t="shared" si="16"/>
        <v>2525530.6392385913</v>
      </c>
      <c r="J144" s="1">
        <v>142</v>
      </c>
      <c r="K144" s="6">
        <f t="shared" si="17"/>
        <v>28291.361997829619</v>
      </c>
    </row>
    <row r="145" spans="3:11">
      <c r="C145" s="55">
        <v>143</v>
      </c>
      <c r="D145" s="62">
        <f t="shared" si="18"/>
        <v>2525530.6392385913</v>
      </c>
      <c r="E145" s="63">
        <f t="shared" si="15"/>
        <v>4840.6003918739671</v>
      </c>
      <c r="F145" s="6">
        <f t="shared" si="13"/>
        <v>28291.361997829619</v>
      </c>
      <c r="G145" s="63">
        <f t="shared" si="14"/>
        <v>23450.761605955653</v>
      </c>
      <c r="H145" s="54">
        <f t="shared" si="16"/>
        <v>2502079.8776326356</v>
      </c>
      <c r="J145" s="1">
        <v>143</v>
      </c>
      <c r="K145" s="6">
        <f t="shared" si="17"/>
        <v>28291.361997829619</v>
      </c>
    </row>
    <row r="146" spans="3:11">
      <c r="C146" s="55">
        <v>144</v>
      </c>
      <c r="D146" s="62">
        <f t="shared" si="18"/>
        <v>2502079.8776326356</v>
      </c>
      <c r="E146" s="63">
        <f t="shared" si="15"/>
        <v>4795.6530987958849</v>
      </c>
      <c r="F146" s="6">
        <f t="shared" si="13"/>
        <v>28291.361997829619</v>
      </c>
      <c r="G146" s="63">
        <f t="shared" si="14"/>
        <v>23495.708899033736</v>
      </c>
      <c r="H146" s="54">
        <f t="shared" si="16"/>
        <v>2478584.1687336019</v>
      </c>
      <c r="J146" s="1">
        <v>144</v>
      </c>
      <c r="K146" s="6">
        <f t="shared" si="17"/>
        <v>28291.361997829619</v>
      </c>
    </row>
    <row r="147" spans="3:11">
      <c r="C147" s="55">
        <v>145</v>
      </c>
      <c r="D147" s="62">
        <f t="shared" si="18"/>
        <v>2478584.1687336019</v>
      </c>
      <c r="E147" s="63">
        <f t="shared" si="15"/>
        <v>4750.6196567394036</v>
      </c>
      <c r="F147" s="6">
        <f t="shared" si="13"/>
        <v>28291.361997829619</v>
      </c>
      <c r="G147" s="63">
        <f t="shared" si="14"/>
        <v>23540.742341090216</v>
      </c>
      <c r="H147" s="54">
        <f t="shared" si="16"/>
        <v>2455043.4263925119</v>
      </c>
      <c r="J147" s="1">
        <v>145</v>
      </c>
      <c r="K147" s="6">
        <f t="shared" si="17"/>
        <v>28291.361997829619</v>
      </c>
    </row>
    <row r="148" spans="3:11">
      <c r="C148" s="55">
        <v>146</v>
      </c>
      <c r="D148" s="62">
        <f t="shared" si="18"/>
        <v>2455043.4263925119</v>
      </c>
      <c r="E148" s="63">
        <f t="shared" si="15"/>
        <v>4705.499900585648</v>
      </c>
      <c r="F148" s="6">
        <f t="shared" si="13"/>
        <v>28291.361997829619</v>
      </c>
      <c r="G148" s="63">
        <f t="shared" si="14"/>
        <v>23585.862097243971</v>
      </c>
      <c r="H148" s="54">
        <f t="shared" si="16"/>
        <v>2431457.5642952682</v>
      </c>
      <c r="J148" s="1">
        <v>146</v>
      </c>
      <c r="K148" s="6">
        <f t="shared" si="17"/>
        <v>28291.361997829619</v>
      </c>
    </row>
    <row r="149" spans="3:11">
      <c r="C149" s="55">
        <v>147</v>
      </c>
      <c r="D149" s="62">
        <f t="shared" si="18"/>
        <v>2431457.5642952682</v>
      </c>
      <c r="E149" s="63">
        <f t="shared" si="15"/>
        <v>4660.2936648992636</v>
      </c>
      <c r="F149" s="6">
        <f t="shared" si="13"/>
        <v>28291.361997829619</v>
      </c>
      <c r="G149" s="63">
        <f t="shared" si="14"/>
        <v>23631.068332930357</v>
      </c>
      <c r="H149" s="54">
        <f t="shared" si="16"/>
        <v>2407826.4959623376</v>
      </c>
      <c r="J149" s="1">
        <v>147</v>
      </c>
      <c r="K149" s="6">
        <f t="shared" si="17"/>
        <v>28291.361997829619</v>
      </c>
    </row>
    <row r="150" spans="3:11">
      <c r="C150" s="55">
        <v>148</v>
      </c>
      <c r="D150" s="62">
        <f t="shared" si="18"/>
        <v>2407826.4959623376</v>
      </c>
      <c r="E150" s="63">
        <f t="shared" si="15"/>
        <v>4615.0007839278142</v>
      </c>
      <c r="F150" s="6">
        <f t="shared" si="13"/>
        <v>28291.361997829619</v>
      </c>
      <c r="G150" s="63">
        <f t="shared" si="14"/>
        <v>23676.361213901804</v>
      </c>
      <c r="H150" s="54">
        <f t="shared" si="16"/>
        <v>2384150.1347484356</v>
      </c>
      <c r="J150" s="1">
        <v>148</v>
      </c>
      <c r="K150" s="6">
        <f t="shared" si="17"/>
        <v>28291.361997829619</v>
      </c>
    </row>
    <row r="151" spans="3:11">
      <c r="C151" s="55">
        <v>149</v>
      </c>
      <c r="D151" s="62">
        <f t="shared" si="18"/>
        <v>2384150.1347484356</v>
      </c>
      <c r="E151" s="63">
        <f t="shared" si="15"/>
        <v>4569.6210916011687</v>
      </c>
      <c r="F151" s="6">
        <f t="shared" si="13"/>
        <v>28291.361997829619</v>
      </c>
      <c r="G151" s="63">
        <f t="shared" si="14"/>
        <v>23721.74090622845</v>
      </c>
      <c r="H151" s="54">
        <f t="shared" si="16"/>
        <v>2360428.3938422073</v>
      </c>
      <c r="J151" s="1">
        <v>149</v>
      </c>
      <c r="K151" s="6">
        <f t="shared" si="17"/>
        <v>28291.361997829619</v>
      </c>
    </row>
    <row r="152" spans="3:11">
      <c r="C152" s="55">
        <v>150</v>
      </c>
      <c r="D152" s="62">
        <f t="shared" si="18"/>
        <v>2360428.3938422073</v>
      </c>
      <c r="E152" s="63">
        <f t="shared" si="15"/>
        <v>4524.1544215308977</v>
      </c>
      <c r="F152" s="6">
        <f t="shared" si="13"/>
        <v>28291.361997829619</v>
      </c>
      <c r="G152" s="63">
        <f t="shared" si="14"/>
        <v>23767.207576298722</v>
      </c>
      <c r="H152" s="54">
        <f t="shared" si="16"/>
        <v>2336661.1862659086</v>
      </c>
      <c r="J152" s="1">
        <v>150</v>
      </c>
      <c r="K152" s="6">
        <f t="shared" si="17"/>
        <v>28291.361997829619</v>
      </c>
    </row>
    <row r="153" spans="3:11">
      <c r="C153" s="55">
        <v>151</v>
      </c>
      <c r="D153" s="62">
        <f t="shared" si="18"/>
        <v>2336661.1862659086</v>
      </c>
      <c r="E153" s="63">
        <f t="shared" si="15"/>
        <v>4478.6006070096582</v>
      </c>
      <c r="F153" s="6">
        <f t="shared" si="13"/>
        <v>28291.361997829619</v>
      </c>
      <c r="G153" s="63">
        <f t="shared" si="14"/>
        <v>23812.76139081996</v>
      </c>
      <c r="H153" s="54">
        <f t="shared" si="16"/>
        <v>2312848.4248750885</v>
      </c>
      <c r="J153" s="1">
        <v>151</v>
      </c>
      <c r="K153" s="6">
        <f t="shared" si="17"/>
        <v>28291.361997829619</v>
      </c>
    </row>
    <row r="154" spans="3:11">
      <c r="C154" s="55">
        <v>152</v>
      </c>
      <c r="D154" s="62">
        <f t="shared" si="18"/>
        <v>2312848.4248750885</v>
      </c>
      <c r="E154" s="63">
        <f t="shared" si="15"/>
        <v>4432.9594810105864</v>
      </c>
      <c r="F154" s="6">
        <f t="shared" si="13"/>
        <v>28291.361997829619</v>
      </c>
      <c r="G154" s="63">
        <f t="shared" si="14"/>
        <v>23858.402516819035</v>
      </c>
      <c r="H154" s="54">
        <f t="shared" si="16"/>
        <v>2288990.0223582694</v>
      </c>
      <c r="J154" s="1">
        <v>152</v>
      </c>
      <c r="K154" s="6">
        <f t="shared" si="17"/>
        <v>28291.361997829619</v>
      </c>
    </row>
    <row r="155" spans="3:11">
      <c r="C155" s="55">
        <v>153</v>
      </c>
      <c r="D155" s="62">
        <f t="shared" si="18"/>
        <v>2288990.0223582694</v>
      </c>
      <c r="E155" s="63">
        <f t="shared" si="15"/>
        <v>4387.2308761866834</v>
      </c>
      <c r="F155" s="6">
        <f t="shared" si="13"/>
        <v>28291.361997829619</v>
      </c>
      <c r="G155" s="63">
        <f t="shared" si="14"/>
        <v>23904.131121642935</v>
      </c>
      <c r="H155" s="54">
        <f t="shared" si="16"/>
        <v>2265085.8912366265</v>
      </c>
      <c r="J155" s="1">
        <v>153</v>
      </c>
      <c r="K155" s="6">
        <f t="shared" si="17"/>
        <v>28291.361997829619</v>
      </c>
    </row>
    <row r="156" spans="3:11">
      <c r="C156" s="55">
        <v>154</v>
      </c>
      <c r="D156" s="62">
        <f t="shared" si="18"/>
        <v>2265085.8912366265</v>
      </c>
      <c r="E156" s="63">
        <f t="shared" si="15"/>
        <v>4341.4146248702009</v>
      </c>
      <c r="F156" s="6">
        <f t="shared" ref="F156:F219" si="19">B$6</f>
        <v>28291.361997829619</v>
      </c>
      <c r="G156" s="63">
        <f t="shared" ref="G156:G219" si="20">F156-E156</f>
        <v>23949.947372959417</v>
      </c>
      <c r="H156" s="54">
        <f t="shared" si="16"/>
        <v>2241135.9438636671</v>
      </c>
      <c r="J156" s="1">
        <v>154</v>
      </c>
      <c r="K156" s="6">
        <f t="shared" si="17"/>
        <v>28291.361997829619</v>
      </c>
    </row>
    <row r="157" spans="3:11">
      <c r="C157" s="55">
        <v>155</v>
      </c>
      <c r="D157" s="62">
        <f t="shared" si="18"/>
        <v>2241135.9438636671</v>
      </c>
      <c r="E157" s="63">
        <f t="shared" si="15"/>
        <v>4295.5105590720286</v>
      </c>
      <c r="F157" s="6">
        <f t="shared" si="19"/>
        <v>28291.361997829619</v>
      </c>
      <c r="G157" s="63">
        <f t="shared" si="20"/>
        <v>23995.851438757592</v>
      </c>
      <c r="H157" s="54">
        <f t="shared" si="16"/>
        <v>2217140.0924249096</v>
      </c>
      <c r="J157" s="1">
        <v>155</v>
      </c>
      <c r="K157" s="6">
        <f t="shared" si="17"/>
        <v>28291.361997829619</v>
      </c>
    </row>
    <row r="158" spans="3:11">
      <c r="C158" s="55">
        <v>156</v>
      </c>
      <c r="D158" s="62">
        <f t="shared" si="18"/>
        <v>2217140.0924249096</v>
      </c>
      <c r="E158" s="63">
        <f t="shared" si="15"/>
        <v>4249.5185104810762</v>
      </c>
      <c r="F158" s="6">
        <f t="shared" si="19"/>
        <v>28291.361997829619</v>
      </c>
      <c r="G158" s="63">
        <f t="shared" si="20"/>
        <v>24041.843487348542</v>
      </c>
      <c r="H158" s="54">
        <f t="shared" si="16"/>
        <v>2193098.2489375612</v>
      </c>
      <c r="J158" s="1">
        <v>156</v>
      </c>
      <c r="K158" s="6">
        <f t="shared" si="17"/>
        <v>28291.361997829619</v>
      </c>
    </row>
    <row r="159" spans="3:11">
      <c r="C159" s="55">
        <v>157</v>
      </c>
      <c r="D159" s="62">
        <f t="shared" si="18"/>
        <v>2193098.2489375612</v>
      </c>
      <c r="E159" s="63">
        <f t="shared" si="15"/>
        <v>4203.438310463659</v>
      </c>
      <c r="F159" s="6">
        <f t="shared" si="19"/>
        <v>28291.361997829619</v>
      </c>
      <c r="G159" s="63">
        <f t="shared" si="20"/>
        <v>24087.923687365961</v>
      </c>
      <c r="H159" s="54">
        <f t="shared" si="16"/>
        <v>2169010.3252501953</v>
      </c>
      <c r="J159" s="1">
        <v>157</v>
      </c>
      <c r="K159" s="6">
        <f t="shared" si="17"/>
        <v>28291.361997829619</v>
      </c>
    </row>
    <row r="160" spans="3:11">
      <c r="C160" s="55">
        <v>158</v>
      </c>
      <c r="D160" s="62">
        <f t="shared" si="18"/>
        <v>2169010.3252501953</v>
      </c>
      <c r="E160" s="63">
        <f t="shared" si="15"/>
        <v>4157.2697900628746</v>
      </c>
      <c r="F160" s="6">
        <f t="shared" si="19"/>
        <v>28291.361997829619</v>
      </c>
      <c r="G160" s="63">
        <f t="shared" si="20"/>
        <v>24134.092207766746</v>
      </c>
      <c r="H160" s="54">
        <f t="shared" si="16"/>
        <v>2144876.2330424287</v>
      </c>
      <c r="J160" s="1">
        <v>158</v>
      </c>
      <c r="K160" s="6">
        <f t="shared" si="17"/>
        <v>28291.361997829619</v>
      </c>
    </row>
    <row r="161" spans="3:11">
      <c r="C161" s="55">
        <v>159</v>
      </c>
      <c r="D161" s="62">
        <f t="shared" si="18"/>
        <v>2144876.2330424287</v>
      </c>
      <c r="E161" s="63">
        <f t="shared" si="15"/>
        <v>4111.0127799979882</v>
      </c>
      <c r="F161" s="6">
        <f t="shared" si="19"/>
        <v>28291.361997829619</v>
      </c>
      <c r="G161" s="63">
        <f t="shared" si="20"/>
        <v>24180.34921783163</v>
      </c>
      <c r="H161" s="54">
        <f t="shared" si="16"/>
        <v>2120695.8838245971</v>
      </c>
      <c r="J161" s="1">
        <v>159</v>
      </c>
      <c r="K161" s="6">
        <f t="shared" si="17"/>
        <v>28291.361997829619</v>
      </c>
    </row>
    <row r="162" spans="3:11">
      <c r="C162" s="55">
        <v>160</v>
      </c>
      <c r="D162" s="62">
        <f t="shared" si="18"/>
        <v>2120695.8838245971</v>
      </c>
      <c r="E162" s="63">
        <f t="shared" si="15"/>
        <v>4064.6671106638109</v>
      </c>
      <c r="F162" s="6">
        <f t="shared" si="19"/>
        <v>28291.361997829619</v>
      </c>
      <c r="G162" s="63">
        <f t="shared" si="20"/>
        <v>24226.69488716581</v>
      </c>
      <c r="H162" s="54">
        <f t="shared" si="16"/>
        <v>2096469.1889374312</v>
      </c>
      <c r="J162" s="1">
        <v>160</v>
      </c>
      <c r="K162" s="6">
        <f t="shared" si="17"/>
        <v>28291.361997829619</v>
      </c>
    </row>
    <row r="163" spans="3:11">
      <c r="C163" s="55">
        <v>161</v>
      </c>
      <c r="D163" s="62">
        <f t="shared" si="18"/>
        <v>2096469.1889374312</v>
      </c>
      <c r="E163" s="63">
        <f t="shared" si="15"/>
        <v>4018.2326121300762</v>
      </c>
      <c r="F163" s="6">
        <f t="shared" si="19"/>
        <v>28291.361997829619</v>
      </c>
      <c r="G163" s="63">
        <f t="shared" si="20"/>
        <v>24273.129385699543</v>
      </c>
      <c r="H163" s="54">
        <f t="shared" si="16"/>
        <v>2072196.0595517317</v>
      </c>
      <c r="J163" s="1">
        <v>161</v>
      </c>
      <c r="K163" s="6">
        <f t="shared" si="17"/>
        <v>28291.361997829619</v>
      </c>
    </row>
    <row r="164" spans="3:11">
      <c r="C164" s="55">
        <v>162</v>
      </c>
      <c r="D164" s="62">
        <f t="shared" si="18"/>
        <v>2072196.0595517317</v>
      </c>
      <c r="E164" s="63">
        <f t="shared" si="15"/>
        <v>3971.7091141408187</v>
      </c>
      <c r="F164" s="6">
        <f t="shared" si="19"/>
        <v>28291.361997829619</v>
      </c>
      <c r="G164" s="63">
        <f t="shared" si="20"/>
        <v>24319.652883688799</v>
      </c>
      <c r="H164" s="54">
        <f t="shared" si="16"/>
        <v>2047876.406668043</v>
      </c>
      <c r="J164" s="1">
        <v>162</v>
      </c>
      <c r="K164" s="6">
        <f t="shared" si="17"/>
        <v>28291.361997829619</v>
      </c>
    </row>
    <row r="165" spans="3:11">
      <c r="C165" s="55">
        <v>163</v>
      </c>
      <c r="D165" s="62">
        <f t="shared" si="18"/>
        <v>2047876.406668043</v>
      </c>
      <c r="E165" s="63">
        <f t="shared" si="15"/>
        <v>3925.0964461137487</v>
      </c>
      <c r="F165" s="6">
        <f t="shared" si="19"/>
        <v>28291.361997829619</v>
      </c>
      <c r="G165" s="63">
        <f t="shared" si="20"/>
        <v>24366.265551715871</v>
      </c>
      <c r="H165" s="54">
        <f t="shared" si="16"/>
        <v>2023510.1411163271</v>
      </c>
      <c r="J165" s="1">
        <v>163</v>
      </c>
      <c r="K165" s="6">
        <f t="shared" si="17"/>
        <v>28291.361997829619</v>
      </c>
    </row>
    <row r="166" spans="3:11">
      <c r="C166" s="55">
        <v>164</v>
      </c>
      <c r="D166" s="62">
        <f t="shared" si="18"/>
        <v>2023510.1411163271</v>
      </c>
      <c r="E166" s="63">
        <f t="shared" si="15"/>
        <v>3878.3944371396269</v>
      </c>
      <c r="F166" s="6">
        <f t="shared" si="19"/>
        <v>28291.361997829619</v>
      </c>
      <c r="G166" s="63">
        <f t="shared" si="20"/>
        <v>24412.967560689991</v>
      </c>
      <c r="H166" s="54">
        <f t="shared" si="16"/>
        <v>1999097.1735556372</v>
      </c>
      <c r="J166" s="1">
        <v>164</v>
      </c>
      <c r="K166" s="6">
        <f t="shared" si="17"/>
        <v>28291.361997829619</v>
      </c>
    </row>
    <row r="167" spans="3:11">
      <c r="C167" s="55">
        <v>165</v>
      </c>
      <c r="D167" s="62">
        <f t="shared" si="18"/>
        <v>1999097.1735556372</v>
      </c>
      <c r="E167" s="63">
        <f t="shared" si="15"/>
        <v>3831.6029159816376</v>
      </c>
      <c r="F167" s="6">
        <f t="shared" si="19"/>
        <v>28291.361997829619</v>
      </c>
      <c r="G167" s="63">
        <f t="shared" si="20"/>
        <v>24459.75908184798</v>
      </c>
      <c r="H167" s="54">
        <f t="shared" si="16"/>
        <v>1974637.4144737893</v>
      </c>
      <c r="J167" s="1">
        <v>165</v>
      </c>
      <c r="K167" s="6">
        <f t="shared" si="17"/>
        <v>28291.361997829619</v>
      </c>
    </row>
    <row r="168" spans="3:11">
      <c r="C168" s="55">
        <v>166</v>
      </c>
      <c r="D168" s="62">
        <f t="shared" si="18"/>
        <v>1974637.4144737893</v>
      </c>
      <c r="E168" s="63">
        <f t="shared" si="15"/>
        <v>3784.7217110747624</v>
      </c>
      <c r="F168" s="6">
        <f t="shared" si="19"/>
        <v>28291.361997829619</v>
      </c>
      <c r="G168" s="63">
        <f t="shared" si="20"/>
        <v>24506.640286754857</v>
      </c>
      <c r="H168" s="54">
        <f t="shared" si="16"/>
        <v>1950130.7741870345</v>
      </c>
      <c r="J168" s="1">
        <v>166</v>
      </c>
      <c r="K168" s="6">
        <f t="shared" si="17"/>
        <v>28291.361997829619</v>
      </c>
    </row>
    <row r="169" spans="3:11">
      <c r="C169" s="55">
        <v>167</v>
      </c>
      <c r="D169" s="62">
        <f t="shared" si="18"/>
        <v>1950130.7741870345</v>
      </c>
      <c r="E169" s="63">
        <f t="shared" si="15"/>
        <v>3737.7506505251495</v>
      </c>
      <c r="F169" s="6">
        <f t="shared" si="19"/>
        <v>28291.361997829619</v>
      </c>
      <c r="G169" s="63">
        <f t="shared" si="20"/>
        <v>24553.611347304468</v>
      </c>
      <c r="H169" s="54">
        <f t="shared" si="16"/>
        <v>1925577.16283973</v>
      </c>
      <c r="J169" s="1">
        <v>167</v>
      </c>
      <c r="K169" s="6">
        <f t="shared" si="17"/>
        <v>28291.361997829619</v>
      </c>
    </row>
    <row r="170" spans="3:11">
      <c r="C170" s="55">
        <v>168</v>
      </c>
      <c r="D170" s="62">
        <f t="shared" si="18"/>
        <v>1925577.16283973</v>
      </c>
      <c r="E170" s="63">
        <f t="shared" si="15"/>
        <v>3690.6895621094827</v>
      </c>
      <c r="F170" s="6">
        <f t="shared" si="19"/>
        <v>28291.361997829619</v>
      </c>
      <c r="G170" s="63">
        <f t="shared" si="20"/>
        <v>24600.672435720138</v>
      </c>
      <c r="H170" s="54">
        <f t="shared" si="16"/>
        <v>1900976.4904040098</v>
      </c>
      <c r="J170" s="1">
        <v>168</v>
      </c>
      <c r="K170" s="6">
        <f t="shared" si="17"/>
        <v>28291.361997829619</v>
      </c>
    </row>
    <row r="171" spans="3:11">
      <c r="C171" s="55">
        <v>169</v>
      </c>
      <c r="D171" s="62">
        <f t="shared" si="18"/>
        <v>1900976.4904040098</v>
      </c>
      <c r="E171" s="63">
        <f t="shared" si="15"/>
        <v>3643.5382732743524</v>
      </c>
      <c r="F171" s="6">
        <f t="shared" si="19"/>
        <v>28291.361997829619</v>
      </c>
      <c r="G171" s="63">
        <f t="shared" si="20"/>
        <v>24647.823724555266</v>
      </c>
      <c r="H171" s="54">
        <f t="shared" si="16"/>
        <v>1876328.6666794545</v>
      </c>
      <c r="J171" s="1">
        <v>169</v>
      </c>
      <c r="K171" s="6">
        <f t="shared" si="17"/>
        <v>28291.361997829619</v>
      </c>
    </row>
    <row r="172" spans="3:11">
      <c r="C172" s="55">
        <v>170</v>
      </c>
      <c r="D172" s="62">
        <f t="shared" si="18"/>
        <v>1876328.6666794545</v>
      </c>
      <c r="E172" s="63">
        <f t="shared" si="15"/>
        <v>3596.2966111356213</v>
      </c>
      <c r="F172" s="6">
        <f t="shared" si="19"/>
        <v>28291.361997829619</v>
      </c>
      <c r="G172" s="63">
        <f t="shared" si="20"/>
        <v>24695.065386693997</v>
      </c>
      <c r="H172" s="54">
        <f t="shared" si="16"/>
        <v>1851633.6012927606</v>
      </c>
      <c r="J172" s="1">
        <v>170</v>
      </c>
      <c r="K172" s="6">
        <f t="shared" si="17"/>
        <v>28291.361997829619</v>
      </c>
    </row>
    <row r="173" spans="3:11">
      <c r="C173" s="55">
        <v>171</v>
      </c>
      <c r="D173" s="62">
        <f t="shared" si="18"/>
        <v>1851633.6012927606</v>
      </c>
      <c r="E173" s="63">
        <f t="shared" si="15"/>
        <v>3548.9644024777913</v>
      </c>
      <c r="F173" s="6">
        <f t="shared" si="19"/>
        <v>28291.361997829619</v>
      </c>
      <c r="G173" s="63">
        <f t="shared" si="20"/>
        <v>24742.397595351827</v>
      </c>
      <c r="H173" s="54">
        <f t="shared" si="16"/>
        <v>1826891.2036974088</v>
      </c>
      <c r="J173" s="1">
        <v>171</v>
      </c>
      <c r="K173" s="6">
        <f t="shared" si="17"/>
        <v>28291.361997829619</v>
      </c>
    </row>
    <row r="174" spans="3:11">
      <c r="C174" s="55">
        <v>172</v>
      </c>
      <c r="D174" s="62">
        <f t="shared" si="18"/>
        <v>1826891.2036974088</v>
      </c>
      <c r="E174" s="63">
        <f t="shared" si="15"/>
        <v>3501.5414737533665</v>
      </c>
      <c r="F174" s="6">
        <f t="shared" si="19"/>
        <v>28291.361997829619</v>
      </c>
      <c r="G174" s="63">
        <f t="shared" si="20"/>
        <v>24789.820524076255</v>
      </c>
      <c r="H174" s="54">
        <f t="shared" si="16"/>
        <v>1802101.3831733325</v>
      </c>
      <c r="J174" s="1">
        <v>172</v>
      </c>
      <c r="K174" s="6">
        <f t="shared" si="17"/>
        <v>28291.361997829619</v>
      </c>
    </row>
    <row r="175" spans="3:11">
      <c r="C175" s="55">
        <v>173</v>
      </c>
      <c r="D175" s="62">
        <f t="shared" si="18"/>
        <v>1802101.3831733325</v>
      </c>
      <c r="E175" s="63">
        <f t="shared" si="15"/>
        <v>3454.0276510822205</v>
      </c>
      <c r="F175" s="6">
        <f t="shared" si="19"/>
        <v>28291.361997829619</v>
      </c>
      <c r="G175" s="63">
        <f t="shared" si="20"/>
        <v>24837.334346747397</v>
      </c>
      <c r="H175" s="54">
        <f t="shared" si="16"/>
        <v>1777264.0488265851</v>
      </c>
      <c r="J175" s="1">
        <v>173</v>
      </c>
      <c r="K175" s="6">
        <f t="shared" si="17"/>
        <v>28291.361997829619</v>
      </c>
    </row>
    <row r="176" spans="3:11">
      <c r="C176" s="55">
        <v>174</v>
      </c>
      <c r="D176" s="62">
        <f t="shared" si="18"/>
        <v>1777264.0488265851</v>
      </c>
      <c r="E176" s="63">
        <f t="shared" si="15"/>
        <v>3406.4227602509545</v>
      </c>
      <c r="F176" s="6">
        <f t="shared" si="19"/>
        <v>28291.361997829619</v>
      </c>
      <c r="G176" s="63">
        <f t="shared" si="20"/>
        <v>24884.939237578663</v>
      </c>
      <c r="H176" s="54">
        <f t="shared" si="16"/>
        <v>1752379.1095890063</v>
      </c>
      <c r="J176" s="1">
        <v>174</v>
      </c>
      <c r="K176" s="6">
        <f t="shared" si="17"/>
        <v>28291.361997829619</v>
      </c>
    </row>
    <row r="177" spans="3:11">
      <c r="C177" s="55">
        <v>175</v>
      </c>
      <c r="D177" s="62">
        <f t="shared" si="18"/>
        <v>1752379.1095890063</v>
      </c>
      <c r="E177" s="63">
        <f t="shared" si="15"/>
        <v>3358.7266267122618</v>
      </c>
      <c r="F177" s="6">
        <f t="shared" si="19"/>
        <v>28291.361997829619</v>
      </c>
      <c r="G177" s="63">
        <f t="shared" si="20"/>
        <v>24932.635371117358</v>
      </c>
      <c r="H177" s="54">
        <f t="shared" si="16"/>
        <v>1727446.4742178889</v>
      </c>
      <c r="J177" s="1">
        <v>175</v>
      </c>
      <c r="K177" s="6">
        <f t="shared" si="17"/>
        <v>28291.361997829619</v>
      </c>
    </row>
    <row r="178" spans="3:11">
      <c r="C178" s="55">
        <v>176</v>
      </c>
      <c r="D178" s="62">
        <f t="shared" si="18"/>
        <v>1727446.4742178889</v>
      </c>
      <c r="E178" s="63">
        <f t="shared" si="15"/>
        <v>3310.9390755842869</v>
      </c>
      <c r="F178" s="6">
        <f t="shared" si="19"/>
        <v>28291.361997829619</v>
      </c>
      <c r="G178" s="63">
        <f t="shared" si="20"/>
        <v>24980.422922245332</v>
      </c>
      <c r="H178" s="54">
        <f t="shared" si="16"/>
        <v>1702466.0512956437</v>
      </c>
      <c r="J178" s="1">
        <v>176</v>
      </c>
      <c r="K178" s="6">
        <f t="shared" si="17"/>
        <v>28291.361997829619</v>
      </c>
    </row>
    <row r="179" spans="3:11">
      <c r="C179" s="55">
        <v>177</v>
      </c>
      <c r="D179" s="62">
        <f t="shared" si="18"/>
        <v>1702466.0512956437</v>
      </c>
      <c r="E179" s="63">
        <f t="shared" si="15"/>
        <v>3263.0599316499834</v>
      </c>
      <c r="F179" s="6">
        <f t="shared" si="19"/>
        <v>28291.361997829619</v>
      </c>
      <c r="G179" s="63">
        <f t="shared" si="20"/>
        <v>25028.302066179636</v>
      </c>
      <c r="H179" s="54">
        <f t="shared" si="16"/>
        <v>1677437.749229464</v>
      </c>
      <c r="J179" s="1">
        <v>177</v>
      </c>
      <c r="K179" s="6">
        <f t="shared" si="17"/>
        <v>28291.361997829619</v>
      </c>
    </row>
    <row r="180" spans="3:11">
      <c r="C180" s="55">
        <v>178</v>
      </c>
      <c r="D180" s="62">
        <f t="shared" si="18"/>
        <v>1677437.749229464</v>
      </c>
      <c r="E180" s="63">
        <f t="shared" si="15"/>
        <v>3215.0890193564724</v>
      </c>
      <c r="F180" s="6">
        <f t="shared" si="19"/>
        <v>28291.361997829619</v>
      </c>
      <c r="G180" s="63">
        <f t="shared" si="20"/>
        <v>25076.272978473145</v>
      </c>
      <c r="H180" s="54">
        <f t="shared" si="16"/>
        <v>1652361.4762509908</v>
      </c>
      <c r="J180" s="1">
        <v>178</v>
      </c>
      <c r="K180" s="6">
        <f t="shared" si="17"/>
        <v>28291.361997829619</v>
      </c>
    </row>
    <row r="181" spans="3:11">
      <c r="C181" s="55">
        <v>179</v>
      </c>
      <c r="D181" s="62">
        <f t="shared" si="18"/>
        <v>1652361.4762509908</v>
      </c>
      <c r="E181" s="63">
        <f t="shared" si="15"/>
        <v>3167.0261628143985</v>
      </c>
      <c r="F181" s="6">
        <f t="shared" si="19"/>
        <v>28291.361997829619</v>
      </c>
      <c r="G181" s="63">
        <f t="shared" si="20"/>
        <v>25124.335835015219</v>
      </c>
      <c r="H181" s="54">
        <f t="shared" si="16"/>
        <v>1627237.1404159756</v>
      </c>
      <c r="J181" s="1">
        <v>179</v>
      </c>
      <c r="K181" s="6">
        <f t="shared" si="17"/>
        <v>28291.361997829619</v>
      </c>
    </row>
    <row r="182" spans="3:11">
      <c r="C182" s="55">
        <v>180</v>
      </c>
      <c r="D182" s="62">
        <f t="shared" si="18"/>
        <v>1627237.1404159756</v>
      </c>
      <c r="E182" s="63">
        <f t="shared" si="15"/>
        <v>3118.8711857972867</v>
      </c>
      <c r="F182" s="6">
        <f t="shared" si="19"/>
        <v>28291.361997829619</v>
      </c>
      <c r="G182" s="63">
        <f t="shared" si="20"/>
        <v>25172.490812032331</v>
      </c>
      <c r="H182" s="54">
        <f t="shared" si="16"/>
        <v>1602064.6496039433</v>
      </c>
      <c r="J182" s="1">
        <v>180</v>
      </c>
      <c r="K182" s="6">
        <f t="shared" si="17"/>
        <v>28291.361997829619</v>
      </c>
    </row>
    <row r="183" spans="3:11">
      <c r="C183" s="55">
        <v>181</v>
      </c>
      <c r="D183" s="62">
        <f t="shared" si="18"/>
        <v>1602064.6496039433</v>
      </c>
      <c r="E183" s="63">
        <f t="shared" si="15"/>
        <v>3070.6239117408913</v>
      </c>
      <c r="F183" s="6">
        <f t="shared" si="19"/>
        <v>28291.361997829619</v>
      </c>
      <c r="G183" s="63">
        <f t="shared" si="20"/>
        <v>25220.738086088728</v>
      </c>
      <c r="H183" s="54">
        <f t="shared" si="16"/>
        <v>1576843.9115178545</v>
      </c>
      <c r="J183" s="1">
        <v>181</v>
      </c>
      <c r="K183" s="6">
        <f t="shared" si="17"/>
        <v>28291.361997829619</v>
      </c>
    </row>
    <row r="184" spans="3:11">
      <c r="C184" s="55">
        <v>182</v>
      </c>
      <c r="D184" s="62">
        <f t="shared" si="18"/>
        <v>1576843.9115178545</v>
      </c>
      <c r="E184" s="63">
        <f t="shared" si="15"/>
        <v>3022.2841637425549</v>
      </c>
      <c r="F184" s="6">
        <f t="shared" si="19"/>
        <v>28291.361997829619</v>
      </c>
      <c r="G184" s="63">
        <f t="shared" si="20"/>
        <v>25269.077834087064</v>
      </c>
      <c r="H184" s="54">
        <f t="shared" si="16"/>
        <v>1551574.8336837676</v>
      </c>
      <c r="J184" s="1">
        <v>182</v>
      </c>
      <c r="K184" s="6">
        <f t="shared" si="17"/>
        <v>28291.361997829619</v>
      </c>
    </row>
    <row r="185" spans="3:11">
      <c r="C185" s="55">
        <v>183</v>
      </c>
      <c r="D185" s="62">
        <f t="shared" si="18"/>
        <v>1551574.8336837676</v>
      </c>
      <c r="E185" s="63">
        <f t="shared" si="15"/>
        <v>2973.8517645605548</v>
      </c>
      <c r="F185" s="6">
        <f t="shared" si="19"/>
        <v>28291.361997829619</v>
      </c>
      <c r="G185" s="63">
        <f t="shared" si="20"/>
        <v>25317.510233269066</v>
      </c>
      <c r="H185" s="54">
        <f t="shared" si="16"/>
        <v>1526257.3234504985</v>
      </c>
      <c r="J185" s="1">
        <v>183</v>
      </c>
      <c r="K185" s="6">
        <f t="shared" si="17"/>
        <v>28291.361997829619</v>
      </c>
    </row>
    <row r="186" spans="3:11">
      <c r="C186" s="55">
        <v>184</v>
      </c>
      <c r="D186" s="62">
        <f t="shared" si="18"/>
        <v>1526257.3234504985</v>
      </c>
      <c r="E186" s="63">
        <f t="shared" si="15"/>
        <v>2925.3265366134551</v>
      </c>
      <c r="F186" s="6">
        <f t="shared" si="19"/>
        <v>28291.361997829619</v>
      </c>
      <c r="G186" s="63">
        <f t="shared" si="20"/>
        <v>25366.035461216165</v>
      </c>
      <c r="H186" s="54">
        <f t="shared" si="16"/>
        <v>1500891.2879892823</v>
      </c>
      <c r="J186" s="1">
        <v>184</v>
      </c>
      <c r="K186" s="6">
        <f t="shared" si="17"/>
        <v>28291.361997829619</v>
      </c>
    </row>
    <row r="187" spans="3:11">
      <c r="C187" s="55">
        <v>185</v>
      </c>
      <c r="D187" s="62">
        <f t="shared" si="18"/>
        <v>1500891.2879892823</v>
      </c>
      <c r="E187" s="63">
        <f t="shared" si="15"/>
        <v>2876.7083019794577</v>
      </c>
      <c r="F187" s="6">
        <f t="shared" si="19"/>
        <v>28291.361997829619</v>
      </c>
      <c r="G187" s="63">
        <f t="shared" si="20"/>
        <v>25414.65369585016</v>
      </c>
      <c r="H187" s="54">
        <f t="shared" si="16"/>
        <v>1475476.6342934321</v>
      </c>
      <c r="J187" s="1">
        <v>185</v>
      </c>
      <c r="K187" s="6">
        <f t="shared" si="17"/>
        <v>28291.361997829619</v>
      </c>
    </row>
    <row r="188" spans="3:11">
      <c r="C188" s="55">
        <v>186</v>
      </c>
      <c r="D188" s="62">
        <f t="shared" si="18"/>
        <v>1475476.6342934321</v>
      </c>
      <c r="E188" s="63">
        <f t="shared" si="15"/>
        <v>2827.9968823957447</v>
      </c>
      <c r="F188" s="6">
        <f t="shared" si="19"/>
        <v>28291.361997829619</v>
      </c>
      <c r="G188" s="63">
        <f t="shared" si="20"/>
        <v>25463.365115433873</v>
      </c>
      <c r="H188" s="54">
        <f t="shared" si="16"/>
        <v>1450013.2691779982</v>
      </c>
      <c r="J188" s="1">
        <v>186</v>
      </c>
      <c r="K188" s="6">
        <f t="shared" si="17"/>
        <v>28291.361997829619</v>
      </c>
    </row>
    <row r="189" spans="3:11">
      <c r="C189" s="55">
        <v>187</v>
      </c>
      <c r="D189" s="62">
        <f t="shared" si="18"/>
        <v>1450013.2691779982</v>
      </c>
      <c r="E189" s="63">
        <f t="shared" si="15"/>
        <v>2779.1920992578303</v>
      </c>
      <c r="F189" s="6">
        <f t="shared" si="19"/>
        <v>28291.361997829619</v>
      </c>
      <c r="G189" s="63">
        <f t="shared" si="20"/>
        <v>25512.169898571789</v>
      </c>
      <c r="H189" s="54">
        <f t="shared" si="16"/>
        <v>1424501.0992794265</v>
      </c>
      <c r="J189" s="1">
        <v>187</v>
      </c>
      <c r="K189" s="6">
        <f t="shared" si="17"/>
        <v>28291.361997829619</v>
      </c>
    </row>
    <row r="190" spans="3:11">
      <c r="C190" s="55">
        <v>188</v>
      </c>
      <c r="D190" s="62">
        <f t="shared" si="18"/>
        <v>1424501.0992794265</v>
      </c>
      <c r="E190" s="63">
        <f t="shared" si="15"/>
        <v>2730.293773618901</v>
      </c>
      <c r="F190" s="6">
        <f t="shared" si="19"/>
        <v>28291.361997829619</v>
      </c>
      <c r="G190" s="63">
        <f t="shared" si="20"/>
        <v>25561.068224210718</v>
      </c>
      <c r="H190" s="54">
        <f t="shared" si="16"/>
        <v>1398940.0310552157</v>
      </c>
      <c r="J190" s="1">
        <v>188</v>
      </c>
      <c r="K190" s="6">
        <f t="shared" si="17"/>
        <v>28291.361997829619</v>
      </c>
    </row>
    <row r="191" spans="3:11">
      <c r="C191" s="55">
        <v>189</v>
      </c>
      <c r="D191" s="62">
        <f t="shared" si="18"/>
        <v>1398940.0310552157</v>
      </c>
      <c r="E191" s="63">
        <f t="shared" si="15"/>
        <v>2681.3017261891632</v>
      </c>
      <c r="F191" s="6">
        <f t="shared" si="19"/>
        <v>28291.361997829619</v>
      </c>
      <c r="G191" s="63">
        <f t="shared" si="20"/>
        <v>25610.060271640457</v>
      </c>
      <c r="H191" s="54">
        <f t="shared" si="16"/>
        <v>1373329.9707835752</v>
      </c>
      <c r="J191" s="1">
        <v>189</v>
      </c>
      <c r="K191" s="6">
        <f t="shared" si="17"/>
        <v>28291.361997829619</v>
      </c>
    </row>
    <row r="192" spans="3:11">
      <c r="C192" s="55">
        <v>190</v>
      </c>
      <c r="D192" s="62">
        <f t="shared" si="18"/>
        <v>1373329.9707835752</v>
      </c>
      <c r="E192" s="63">
        <f t="shared" si="15"/>
        <v>2632.215777335186</v>
      </c>
      <c r="F192" s="6">
        <f t="shared" si="19"/>
        <v>28291.361997829619</v>
      </c>
      <c r="G192" s="63">
        <f t="shared" si="20"/>
        <v>25659.146220494433</v>
      </c>
      <c r="H192" s="54">
        <f t="shared" si="16"/>
        <v>1347670.8245630807</v>
      </c>
      <c r="J192" s="1">
        <v>190</v>
      </c>
      <c r="K192" s="6">
        <f t="shared" si="17"/>
        <v>28291.361997829619</v>
      </c>
    </row>
    <row r="193" spans="3:11">
      <c r="C193" s="55">
        <v>191</v>
      </c>
      <c r="D193" s="62">
        <f t="shared" si="18"/>
        <v>1347670.8245630807</v>
      </c>
      <c r="E193" s="63">
        <f t="shared" si="15"/>
        <v>2583.0357470792378</v>
      </c>
      <c r="F193" s="6">
        <f t="shared" si="19"/>
        <v>28291.361997829619</v>
      </c>
      <c r="G193" s="63">
        <f t="shared" si="20"/>
        <v>25708.326250750382</v>
      </c>
      <c r="H193" s="54">
        <f t="shared" si="16"/>
        <v>1321962.4983123303</v>
      </c>
      <c r="J193" s="1">
        <v>191</v>
      </c>
      <c r="K193" s="6">
        <f t="shared" si="17"/>
        <v>28291.361997829619</v>
      </c>
    </row>
    <row r="194" spans="3:11">
      <c r="C194" s="55">
        <v>192</v>
      </c>
      <c r="D194" s="62">
        <f t="shared" si="18"/>
        <v>1321962.4983123303</v>
      </c>
      <c r="E194" s="63">
        <f t="shared" si="15"/>
        <v>2533.7614550986332</v>
      </c>
      <c r="F194" s="6">
        <f t="shared" si="19"/>
        <v>28291.361997829619</v>
      </c>
      <c r="G194" s="63">
        <f t="shared" si="20"/>
        <v>25757.600542730986</v>
      </c>
      <c r="H194" s="54">
        <f t="shared" si="16"/>
        <v>1296204.8977695995</v>
      </c>
      <c r="J194" s="1">
        <v>192</v>
      </c>
      <c r="K194" s="6">
        <f t="shared" si="17"/>
        <v>28291.361997829619</v>
      </c>
    </row>
    <row r="195" spans="3:11">
      <c r="C195" s="55">
        <v>193</v>
      </c>
      <c r="D195" s="62">
        <f t="shared" si="18"/>
        <v>1296204.8977695995</v>
      </c>
      <c r="E195" s="63">
        <f t="shared" si="15"/>
        <v>2484.3927207250658</v>
      </c>
      <c r="F195" s="6">
        <f t="shared" si="19"/>
        <v>28291.361997829619</v>
      </c>
      <c r="G195" s="63">
        <f t="shared" si="20"/>
        <v>25806.969277104552</v>
      </c>
      <c r="H195" s="54">
        <f t="shared" si="16"/>
        <v>1270397.9284924949</v>
      </c>
      <c r="J195" s="1">
        <v>193</v>
      </c>
      <c r="K195" s="6">
        <f t="shared" si="17"/>
        <v>28291.361997829619</v>
      </c>
    </row>
    <row r="196" spans="3:11">
      <c r="C196" s="55">
        <v>194</v>
      </c>
      <c r="D196" s="62">
        <f t="shared" si="18"/>
        <v>1270397.9284924949</v>
      </c>
      <c r="E196" s="63">
        <f t="shared" ref="E196:E242" si="21">D196*B$2/12</f>
        <v>2434.9293629439485</v>
      </c>
      <c r="F196" s="6">
        <f t="shared" si="19"/>
        <v>28291.361997829619</v>
      </c>
      <c r="G196" s="63">
        <f t="shared" si="20"/>
        <v>25856.43263488567</v>
      </c>
      <c r="H196" s="54">
        <f t="shared" ref="H196:H242" si="22">D196-G196</f>
        <v>1244541.4958576092</v>
      </c>
      <c r="J196" s="1">
        <v>194</v>
      </c>
      <c r="K196" s="6">
        <f t="shared" ref="K196:K242" si="23">F196</f>
        <v>28291.361997829619</v>
      </c>
    </row>
    <row r="197" spans="3:11">
      <c r="C197" s="55">
        <v>195</v>
      </c>
      <c r="D197" s="62">
        <f t="shared" ref="D197:D242" si="24">H196</f>
        <v>1244541.4958576092</v>
      </c>
      <c r="E197" s="63">
        <f t="shared" si="21"/>
        <v>2385.3712003937512</v>
      </c>
      <c r="F197" s="6">
        <f t="shared" si="19"/>
        <v>28291.361997829619</v>
      </c>
      <c r="G197" s="63">
        <f t="shared" si="20"/>
        <v>25905.990797435868</v>
      </c>
      <c r="H197" s="54">
        <f t="shared" si="22"/>
        <v>1218635.5050601733</v>
      </c>
      <c r="J197" s="1">
        <v>195</v>
      </c>
      <c r="K197" s="6">
        <f t="shared" si="23"/>
        <v>28291.361997829619</v>
      </c>
    </row>
    <row r="198" spans="3:11">
      <c r="C198" s="55">
        <v>196</v>
      </c>
      <c r="D198" s="62">
        <f t="shared" si="24"/>
        <v>1218635.5050601733</v>
      </c>
      <c r="E198" s="63">
        <f t="shared" si="21"/>
        <v>2335.7180513653325</v>
      </c>
      <c r="F198" s="6">
        <f t="shared" si="19"/>
        <v>28291.361997829619</v>
      </c>
      <c r="G198" s="63">
        <f t="shared" si="20"/>
        <v>25955.643946464286</v>
      </c>
      <c r="H198" s="54">
        <f t="shared" si="22"/>
        <v>1192679.8611137092</v>
      </c>
      <c r="J198" s="1">
        <v>196</v>
      </c>
      <c r="K198" s="6">
        <f t="shared" si="23"/>
        <v>28291.361997829619</v>
      </c>
    </row>
    <row r="199" spans="3:11">
      <c r="C199" s="55">
        <v>197</v>
      </c>
      <c r="D199" s="62">
        <f t="shared" si="24"/>
        <v>1192679.8611137092</v>
      </c>
      <c r="E199" s="63">
        <f t="shared" si="21"/>
        <v>2285.9697338012761</v>
      </c>
      <c r="F199" s="6">
        <f t="shared" si="19"/>
        <v>28291.361997829619</v>
      </c>
      <c r="G199" s="63">
        <f t="shared" si="20"/>
        <v>26005.392264028342</v>
      </c>
      <c r="H199" s="54">
        <f t="shared" si="22"/>
        <v>1166674.4688496809</v>
      </c>
      <c r="J199" s="1">
        <v>197</v>
      </c>
      <c r="K199" s="6">
        <f t="shared" si="23"/>
        <v>28291.361997829619</v>
      </c>
    </row>
    <row r="200" spans="3:11">
      <c r="C200" s="55">
        <v>198</v>
      </c>
      <c r="D200" s="62">
        <f t="shared" si="24"/>
        <v>1166674.4688496809</v>
      </c>
      <c r="E200" s="63">
        <f t="shared" si="21"/>
        <v>2236.1260652952215</v>
      </c>
      <c r="F200" s="6">
        <f t="shared" si="19"/>
        <v>28291.361997829619</v>
      </c>
      <c r="G200" s="63">
        <f t="shared" si="20"/>
        <v>26055.235932534397</v>
      </c>
      <c r="H200" s="54">
        <f t="shared" si="22"/>
        <v>1140619.2329171465</v>
      </c>
      <c r="J200" s="1">
        <v>198</v>
      </c>
      <c r="K200" s="6">
        <f t="shared" si="23"/>
        <v>28291.361997829619</v>
      </c>
    </row>
    <row r="201" spans="3:11">
      <c r="C201" s="55">
        <v>199</v>
      </c>
      <c r="D201" s="62">
        <f t="shared" si="24"/>
        <v>1140619.2329171465</v>
      </c>
      <c r="E201" s="63">
        <f t="shared" si="21"/>
        <v>2186.1868630911972</v>
      </c>
      <c r="F201" s="6">
        <f t="shared" si="19"/>
        <v>28291.361997829619</v>
      </c>
      <c r="G201" s="63">
        <f t="shared" si="20"/>
        <v>26105.175134738423</v>
      </c>
      <c r="H201" s="54">
        <f t="shared" si="22"/>
        <v>1114514.0577824081</v>
      </c>
      <c r="J201" s="1">
        <v>199</v>
      </c>
      <c r="K201" s="6">
        <f t="shared" si="23"/>
        <v>28291.361997829619</v>
      </c>
    </row>
    <row r="202" spans="3:11">
      <c r="C202" s="55">
        <v>200</v>
      </c>
      <c r="D202" s="62">
        <f t="shared" si="24"/>
        <v>1114514.0577824081</v>
      </c>
      <c r="E202" s="63">
        <f t="shared" si="21"/>
        <v>2136.1519440829488</v>
      </c>
      <c r="F202" s="6">
        <f t="shared" si="19"/>
        <v>28291.361997829619</v>
      </c>
      <c r="G202" s="63">
        <f t="shared" si="20"/>
        <v>26155.210053746669</v>
      </c>
      <c r="H202" s="54">
        <f t="shared" si="22"/>
        <v>1088358.8477286615</v>
      </c>
      <c r="J202" s="1">
        <v>200</v>
      </c>
      <c r="K202" s="6">
        <f t="shared" si="23"/>
        <v>28291.361997829619</v>
      </c>
    </row>
    <row r="203" spans="3:11">
      <c r="C203" s="55">
        <v>201</v>
      </c>
      <c r="D203" s="62">
        <f t="shared" si="24"/>
        <v>1088358.8477286615</v>
      </c>
      <c r="E203" s="63">
        <f t="shared" si="21"/>
        <v>2086.0211248132678</v>
      </c>
      <c r="F203" s="6">
        <f t="shared" si="19"/>
        <v>28291.361997829619</v>
      </c>
      <c r="G203" s="63">
        <f t="shared" si="20"/>
        <v>26205.34087301635</v>
      </c>
      <c r="H203" s="54">
        <f t="shared" si="22"/>
        <v>1062153.5068556452</v>
      </c>
      <c r="J203" s="1">
        <v>201</v>
      </c>
      <c r="K203" s="6">
        <f t="shared" si="23"/>
        <v>28291.361997829619</v>
      </c>
    </row>
    <row r="204" spans="3:11">
      <c r="C204" s="55">
        <v>202</v>
      </c>
      <c r="D204" s="62">
        <f t="shared" si="24"/>
        <v>1062153.5068556452</v>
      </c>
      <c r="E204" s="63">
        <f t="shared" si="21"/>
        <v>2035.79422147332</v>
      </c>
      <c r="F204" s="6">
        <f t="shared" si="19"/>
        <v>28291.361997829619</v>
      </c>
      <c r="G204" s="63">
        <f t="shared" si="20"/>
        <v>26255.5677763563</v>
      </c>
      <c r="H204" s="54">
        <f t="shared" si="22"/>
        <v>1035897.9390792889</v>
      </c>
      <c r="J204" s="1">
        <v>202</v>
      </c>
      <c r="K204" s="6">
        <f t="shared" si="23"/>
        <v>28291.361997829619</v>
      </c>
    </row>
    <row r="205" spans="3:11">
      <c r="C205" s="55">
        <v>203</v>
      </c>
      <c r="D205" s="62">
        <f t="shared" si="24"/>
        <v>1035897.9390792889</v>
      </c>
      <c r="E205" s="63">
        <f t="shared" si="21"/>
        <v>1985.4710499019702</v>
      </c>
      <c r="F205" s="6">
        <f t="shared" si="19"/>
        <v>28291.361997829619</v>
      </c>
      <c r="G205" s="63">
        <f t="shared" si="20"/>
        <v>26305.890947927648</v>
      </c>
      <c r="H205" s="54">
        <f t="shared" si="22"/>
        <v>1009592.0481313613</v>
      </c>
      <c r="J205" s="1">
        <v>203</v>
      </c>
      <c r="K205" s="6">
        <f t="shared" si="23"/>
        <v>28291.361997829619</v>
      </c>
    </row>
    <row r="206" spans="3:11">
      <c r="C206" s="55">
        <v>204</v>
      </c>
      <c r="D206" s="62">
        <f t="shared" si="24"/>
        <v>1009592.0481313613</v>
      </c>
      <c r="E206" s="63">
        <f t="shared" si="21"/>
        <v>1935.0514255851092</v>
      </c>
      <c r="F206" s="6">
        <f t="shared" si="19"/>
        <v>28291.361997829619</v>
      </c>
      <c r="G206" s="63">
        <f t="shared" si="20"/>
        <v>26356.310572244511</v>
      </c>
      <c r="H206" s="54">
        <f t="shared" si="22"/>
        <v>983235.73755911679</v>
      </c>
      <c r="J206" s="1">
        <v>204</v>
      </c>
      <c r="K206" s="6">
        <f t="shared" si="23"/>
        <v>28291.361997829619</v>
      </c>
    </row>
    <row r="207" spans="3:11">
      <c r="C207" s="55">
        <v>205</v>
      </c>
      <c r="D207" s="62">
        <f t="shared" si="24"/>
        <v>983235.73755911679</v>
      </c>
      <c r="E207" s="63">
        <f t="shared" si="21"/>
        <v>1884.5351636549738</v>
      </c>
      <c r="F207" s="6">
        <f t="shared" si="19"/>
        <v>28291.361997829619</v>
      </c>
      <c r="G207" s="63">
        <f t="shared" si="20"/>
        <v>26406.826834174644</v>
      </c>
      <c r="H207" s="54">
        <f t="shared" si="22"/>
        <v>956828.91072494211</v>
      </c>
      <c r="J207" s="1">
        <v>205</v>
      </c>
      <c r="K207" s="6">
        <f t="shared" si="23"/>
        <v>28291.361997829619</v>
      </c>
    </row>
    <row r="208" spans="3:11">
      <c r="C208" s="55">
        <v>206</v>
      </c>
      <c r="D208" s="62">
        <f t="shared" si="24"/>
        <v>956828.91072494211</v>
      </c>
      <c r="E208" s="63">
        <f t="shared" si="21"/>
        <v>1833.9220788894725</v>
      </c>
      <c r="F208" s="6">
        <f t="shared" si="19"/>
        <v>28291.361997829619</v>
      </c>
      <c r="G208" s="63">
        <f t="shared" si="20"/>
        <v>26457.439918940148</v>
      </c>
      <c r="H208" s="54">
        <f t="shared" si="22"/>
        <v>930371.47080600192</v>
      </c>
      <c r="J208" s="1">
        <v>206</v>
      </c>
      <c r="K208" s="6">
        <f t="shared" si="23"/>
        <v>28291.361997829619</v>
      </c>
    </row>
    <row r="209" spans="3:11">
      <c r="C209" s="55">
        <v>207</v>
      </c>
      <c r="D209" s="62">
        <f t="shared" si="24"/>
        <v>930371.47080600192</v>
      </c>
      <c r="E209" s="63">
        <f t="shared" si="21"/>
        <v>1783.2119857115038</v>
      </c>
      <c r="F209" s="6">
        <f t="shared" si="19"/>
        <v>28291.361997829619</v>
      </c>
      <c r="G209" s="63">
        <f t="shared" si="20"/>
        <v>26508.150012118116</v>
      </c>
      <c r="H209" s="54">
        <f t="shared" si="22"/>
        <v>903863.32079388376</v>
      </c>
      <c r="J209" s="1">
        <v>207</v>
      </c>
      <c r="K209" s="6">
        <f t="shared" si="23"/>
        <v>28291.361997829619</v>
      </c>
    </row>
    <row r="210" spans="3:11">
      <c r="C210" s="55">
        <v>208</v>
      </c>
      <c r="D210" s="62">
        <f t="shared" si="24"/>
        <v>903863.32079388376</v>
      </c>
      <c r="E210" s="63">
        <f t="shared" si="21"/>
        <v>1732.4046981882773</v>
      </c>
      <c r="F210" s="6">
        <f t="shared" si="19"/>
        <v>28291.361997829619</v>
      </c>
      <c r="G210" s="63">
        <f t="shared" si="20"/>
        <v>26558.957299641341</v>
      </c>
      <c r="H210" s="54">
        <f t="shared" si="22"/>
        <v>877304.36349424243</v>
      </c>
      <c r="J210" s="1">
        <v>208</v>
      </c>
      <c r="K210" s="6">
        <f t="shared" si="23"/>
        <v>28291.361997829619</v>
      </c>
    </row>
    <row r="211" spans="3:11">
      <c r="C211" s="55">
        <v>209</v>
      </c>
      <c r="D211" s="62">
        <f t="shared" si="24"/>
        <v>877304.36349424243</v>
      </c>
      <c r="E211" s="63">
        <f t="shared" si="21"/>
        <v>1681.5000300306313</v>
      </c>
      <c r="F211" s="6">
        <f t="shared" si="19"/>
        <v>28291.361997829619</v>
      </c>
      <c r="G211" s="63">
        <f t="shared" si="20"/>
        <v>26609.861967798988</v>
      </c>
      <c r="H211" s="54">
        <f t="shared" si="22"/>
        <v>850694.5015264434</v>
      </c>
      <c r="J211" s="1">
        <v>209</v>
      </c>
      <c r="K211" s="6">
        <f t="shared" si="23"/>
        <v>28291.361997829619</v>
      </c>
    </row>
    <row r="212" spans="3:11">
      <c r="C212" s="55">
        <v>210</v>
      </c>
      <c r="D212" s="62">
        <f t="shared" si="24"/>
        <v>850694.5015264434</v>
      </c>
      <c r="E212" s="63">
        <f t="shared" si="21"/>
        <v>1630.4977945923499</v>
      </c>
      <c r="F212" s="6">
        <f t="shared" si="19"/>
        <v>28291.361997829619</v>
      </c>
      <c r="G212" s="63">
        <f t="shared" si="20"/>
        <v>26660.86420323727</v>
      </c>
      <c r="H212" s="54">
        <f t="shared" si="22"/>
        <v>824033.63732320617</v>
      </c>
      <c r="J212" s="1">
        <v>210</v>
      </c>
      <c r="K212" s="6">
        <f t="shared" si="23"/>
        <v>28291.361997829619</v>
      </c>
    </row>
    <row r="213" spans="3:11">
      <c r="C213" s="55">
        <v>211</v>
      </c>
      <c r="D213" s="62">
        <f t="shared" si="24"/>
        <v>824033.63732320617</v>
      </c>
      <c r="E213" s="63">
        <f t="shared" si="21"/>
        <v>1579.3978048694783</v>
      </c>
      <c r="F213" s="6">
        <f t="shared" si="19"/>
        <v>28291.361997829619</v>
      </c>
      <c r="G213" s="63">
        <f t="shared" si="20"/>
        <v>26711.964192960142</v>
      </c>
      <c r="H213" s="54">
        <f t="shared" si="22"/>
        <v>797321.673130246</v>
      </c>
      <c r="J213" s="1">
        <v>211</v>
      </c>
      <c r="K213" s="6">
        <f t="shared" si="23"/>
        <v>28291.361997829619</v>
      </c>
    </row>
    <row r="214" spans="3:11">
      <c r="C214" s="55">
        <v>212</v>
      </c>
      <c r="D214" s="62">
        <f t="shared" si="24"/>
        <v>797321.673130246</v>
      </c>
      <c r="E214" s="63">
        <f t="shared" si="21"/>
        <v>1528.199873499638</v>
      </c>
      <c r="F214" s="6">
        <f t="shared" si="19"/>
        <v>28291.361997829619</v>
      </c>
      <c r="G214" s="63">
        <f t="shared" si="20"/>
        <v>26763.162124329981</v>
      </c>
      <c r="H214" s="54">
        <f t="shared" si="22"/>
        <v>770558.51100591605</v>
      </c>
      <c r="J214" s="1">
        <v>212</v>
      </c>
      <c r="K214" s="6">
        <f t="shared" si="23"/>
        <v>28291.361997829619</v>
      </c>
    </row>
    <row r="215" spans="3:11">
      <c r="C215" s="55">
        <v>213</v>
      </c>
      <c r="D215" s="62">
        <f t="shared" si="24"/>
        <v>770558.51100591605</v>
      </c>
      <c r="E215" s="63">
        <f t="shared" si="21"/>
        <v>1476.9038127613392</v>
      </c>
      <c r="F215" s="6">
        <f t="shared" si="19"/>
        <v>28291.361997829619</v>
      </c>
      <c r="G215" s="63">
        <f t="shared" si="20"/>
        <v>26814.458185068281</v>
      </c>
      <c r="H215" s="54">
        <f t="shared" si="22"/>
        <v>743744.05282084772</v>
      </c>
      <c r="J215" s="1">
        <v>213</v>
      </c>
      <c r="K215" s="6">
        <f t="shared" si="23"/>
        <v>28291.361997829619</v>
      </c>
    </row>
    <row r="216" spans="3:11">
      <c r="C216" s="55">
        <v>214</v>
      </c>
      <c r="D216" s="62">
        <f t="shared" si="24"/>
        <v>743744.05282084772</v>
      </c>
      <c r="E216" s="63">
        <f t="shared" si="21"/>
        <v>1425.5094345732914</v>
      </c>
      <c r="F216" s="6">
        <f t="shared" si="19"/>
        <v>28291.361997829619</v>
      </c>
      <c r="G216" s="63">
        <f t="shared" si="20"/>
        <v>26865.852563256329</v>
      </c>
      <c r="H216" s="54">
        <f t="shared" si="22"/>
        <v>716878.20025759144</v>
      </c>
      <c r="J216" s="1">
        <v>214</v>
      </c>
      <c r="K216" s="6">
        <f t="shared" si="23"/>
        <v>28291.361997829619</v>
      </c>
    </row>
    <row r="217" spans="3:11">
      <c r="C217" s="55">
        <v>215</v>
      </c>
      <c r="D217" s="62">
        <f t="shared" si="24"/>
        <v>716878.20025759144</v>
      </c>
      <c r="E217" s="63">
        <f t="shared" si="21"/>
        <v>1374.0165504937167</v>
      </c>
      <c r="F217" s="6">
        <f t="shared" si="19"/>
        <v>28291.361997829619</v>
      </c>
      <c r="G217" s="63">
        <f t="shared" si="20"/>
        <v>26917.345447335902</v>
      </c>
      <c r="H217" s="54">
        <f t="shared" si="22"/>
        <v>689960.85481025558</v>
      </c>
      <c r="J217" s="1">
        <v>215</v>
      </c>
      <c r="K217" s="6">
        <f t="shared" si="23"/>
        <v>28291.361997829619</v>
      </c>
    </row>
    <row r="218" spans="3:11">
      <c r="C218" s="55">
        <v>216</v>
      </c>
      <c r="D218" s="62">
        <f t="shared" si="24"/>
        <v>689960.85481025558</v>
      </c>
      <c r="E218" s="63">
        <f t="shared" si="21"/>
        <v>1322.4249717196565</v>
      </c>
      <c r="F218" s="6">
        <f t="shared" si="19"/>
        <v>28291.361997829619</v>
      </c>
      <c r="G218" s="63">
        <f t="shared" si="20"/>
        <v>26968.937026109961</v>
      </c>
      <c r="H218" s="54">
        <f t="shared" si="22"/>
        <v>662991.91778414557</v>
      </c>
      <c r="J218" s="1">
        <v>216</v>
      </c>
      <c r="K218" s="6">
        <f t="shared" si="23"/>
        <v>28291.361997829619</v>
      </c>
    </row>
    <row r="219" spans="3:11">
      <c r="C219" s="55">
        <v>217</v>
      </c>
      <c r="D219" s="62">
        <f t="shared" si="24"/>
        <v>662991.91778414557</v>
      </c>
      <c r="E219" s="63">
        <f t="shared" si="21"/>
        <v>1270.7345090862789</v>
      </c>
      <c r="F219" s="6">
        <f t="shared" si="19"/>
        <v>28291.361997829619</v>
      </c>
      <c r="G219" s="63">
        <f t="shared" si="20"/>
        <v>27020.627488743339</v>
      </c>
      <c r="H219" s="54">
        <f t="shared" si="22"/>
        <v>635971.29029540229</v>
      </c>
      <c r="J219" s="1">
        <v>217</v>
      </c>
      <c r="K219" s="6">
        <f t="shared" si="23"/>
        <v>28291.361997829619</v>
      </c>
    </row>
    <row r="220" spans="3:11">
      <c r="C220" s="55">
        <v>218</v>
      </c>
      <c r="D220" s="62">
        <f t="shared" si="24"/>
        <v>635971.29029540229</v>
      </c>
      <c r="E220" s="63">
        <f t="shared" si="21"/>
        <v>1218.9449730661877</v>
      </c>
      <c r="F220" s="6">
        <f t="shared" ref="F220:F242" si="25">B$6</f>
        <v>28291.361997829619</v>
      </c>
      <c r="G220" s="63">
        <f t="shared" ref="G220:G242" si="26">F220-E220</f>
        <v>27072.417024763432</v>
      </c>
      <c r="H220" s="54">
        <f t="shared" si="22"/>
        <v>608898.87327063887</v>
      </c>
      <c r="J220" s="1">
        <v>218</v>
      </c>
      <c r="K220" s="6">
        <f t="shared" si="23"/>
        <v>28291.361997829619</v>
      </c>
    </row>
    <row r="221" spans="3:11">
      <c r="C221" s="55">
        <v>219</v>
      </c>
      <c r="D221" s="62">
        <f t="shared" si="24"/>
        <v>608898.87327063887</v>
      </c>
      <c r="E221" s="63">
        <f t="shared" si="21"/>
        <v>1167.0561737687244</v>
      </c>
      <c r="F221" s="6">
        <f t="shared" si="25"/>
        <v>28291.361997829619</v>
      </c>
      <c r="G221" s="63">
        <f t="shared" si="26"/>
        <v>27124.305824060895</v>
      </c>
      <c r="H221" s="54">
        <f t="shared" si="22"/>
        <v>581774.56744657794</v>
      </c>
      <c r="J221" s="1">
        <v>219</v>
      </c>
      <c r="K221" s="6">
        <f t="shared" si="23"/>
        <v>28291.361997829619</v>
      </c>
    </row>
    <row r="222" spans="3:11">
      <c r="C222" s="55">
        <v>220</v>
      </c>
      <c r="D222" s="62">
        <f t="shared" si="24"/>
        <v>581774.56744657794</v>
      </c>
      <c r="E222" s="63">
        <f t="shared" si="21"/>
        <v>1115.0679209392745</v>
      </c>
      <c r="F222" s="6">
        <f t="shared" si="25"/>
        <v>28291.361997829619</v>
      </c>
      <c r="G222" s="63">
        <f t="shared" si="26"/>
        <v>27176.294076890346</v>
      </c>
      <c r="H222" s="54">
        <f t="shared" si="22"/>
        <v>554598.27336968761</v>
      </c>
      <c r="J222" s="1">
        <v>220</v>
      </c>
      <c r="K222" s="6">
        <f t="shared" si="23"/>
        <v>28291.361997829619</v>
      </c>
    </row>
    <row r="223" spans="3:11">
      <c r="C223" s="55">
        <v>221</v>
      </c>
      <c r="D223" s="62">
        <f t="shared" si="24"/>
        <v>554598.27336968761</v>
      </c>
      <c r="E223" s="63">
        <f t="shared" si="21"/>
        <v>1062.9800239585679</v>
      </c>
      <c r="F223" s="6">
        <f t="shared" si="25"/>
        <v>28291.361997829619</v>
      </c>
      <c r="G223" s="63">
        <f t="shared" si="26"/>
        <v>27228.381973871052</v>
      </c>
      <c r="H223" s="54">
        <f t="shared" si="22"/>
        <v>527369.89139581658</v>
      </c>
      <c r="J223" s="1">
        <v>221</v>
      </c>
      <c r="K223" s="6">
        <f t="shared" si="23"/>
        <v>28291.361997829619</v>
      </c>
    </row>
    <row r="224" spans="3:11">
      <c r="C224" s="55">
        <v>222</v>
      </c>
      <c r="D224" s="62">
        <f t="shared" si="24"/>
        <v>527369.89139581658</v>
      </c>
      <c r="E224" s="63">
        <f t="shared" si="21"/>
        <v>1010.7922918419818</v>
      </c>
      <c r="F224" s="6">
        <f t="shared" si="25"/>
        <v>28291.361997829619</v>
      </c>
      <c r="G224" s="63">
        <f t="shared" si="26"/>
        <v>27280.569705987637</v>
      </c>
      <c r="H224" s="54">
        <f t="shared" si="22"/>
        <v>500089.32168982894</v>
      </c>
      <c r="J224" s="1">
        <v>222</v>
      </c>
      <c r="K224" s="6">
        <f t="shared" si="23"/>
        <v>28291.361997829619</v>
      </c>
    </row>
    <row r="225" spans="3:11">
      <c r="C225" s="55">
        <v>223</v>
      </c>
      <c r="D225" s="62">
        <f t="shared" si="24"/>
        <v>500089.32168982894</v>
      </c>
      <c r="E225" s="63">
        <f t="shared" si="21"/>
        <v>958.50453323883869</v>
      </c>
      <c r="F225" s="6">
        <f t="shared" si="25"/>
        <v>28291.361997829619</v>
      </c>
      <c r="G225" s="63">
        <f t="shared" si="26"/>
        <v>27332.857464590779</v>
      </c>
      <c r="H225" s="54">
        <f t="shared" si="22"/>
        <v>472756.46422523819</v>
      </c>
      <c r="J225" s="1">
        <v>223</v>
      </c>
      <c r="K225" s="6">
        <f t="shared" si="23"/>
        <v>28291.361997829619</v>
      </c>
    </row>
    <row r="226" spans="3:11">
      <c r="C226" s="55">
        <v>224</v>
      </c>
      <c r="D226" s="62">
        <f t="shared" si="24"/>
        <v>472756.46422523819</v>
      </c>
      <c r="E226" s="63">
        <f t="shared" si="21"/>
        <v>906.1165564317065</v>
      </c>
      <c r="F226" s="6">
        <f t="shared" si="25"/>
        <v>28291.361997829619</v>
      </c>
      <c r="G226" s="63">
        <f t="shared" si="26"/>
        <v>27385.245441397914</v>
      </c>
      <c r="H226" s="54">
        <f t="shared" si="22"/>
        <v>445371.2187838403</v>
      </c>
      <c r="J226" s="1">
        <v>224</v>
      </c>
      <c r="K226" s="6">
        <f t="shared" si="23"/>
        <v>28291.361997829619</v>
      </c>
    </row>
    <row r="227" spans="3:11">
      <c r="C227" s="55">
        <v>225</v>
      </c>
      <c r="D227" s="62">
        <f t="shared" si="24"/>
        <v>445371.2187838403</v>
      </c>
      <c r="E227" s="63">
        <f t="shared" si="21"/>
        <v>853.628169335694</v>
      </c>
      <c r="F227" s="6">
        <f t="shared" si="25"/>
        <v>28291.361997829619</v>
      </c>
      <c r="G227" s="63">
        <f t="shared" si="26"/>
        <v>27437.733828493925</v>
      </c>
      <c r="H227" s="54">
        <f t="shared" si="22"/>
        <v>417933.48495534639</v>
      </c>
      <c r="J227" s="1">
        <v>225</v>
      </c>
      <c r="K227" s="6">
        <f t="shared" si="23"/>
        <v>28291.361997829619</v>
      </c>
    </row>
    <row r="228" spans="3:11">
      <c r="C228" s="55">
        <v>226</v>
      </c>
      <c r="D228" s="62">
        <f t="shared" si="24"/>
        <v>417933.48495534639</v>
      </c>
      <c r="E228" s="63">
        <f t="shared" si="21"/>
        <v>801.03917949774723</v>
      </c>
      <c r="F228" s="6">
        <f t="shared" si="25"/>
        <v>28291.361997829619</v>
      </c>
      <c r="G228" s="63">
        <f t="shared" si="26"/>
        <v>27490.322818331872</v>
      </c>
      <c r="H228" s="54">
        <f t="shared" si="22"/>
        <v>390443.1621370145</v>
      </c>
      <c r="J228" s="1">
        <v>226</v>
      </c>
      <c r="K228" s="6">
        <f t="shared" si="23"/>
        <v>28291.361997829619</v>
      </c>
    </row>
    <row r="229" spans="3:11">
      <c r="C229" s="55">
        <v>227</v>
      </c>
      <c r="D229" s="62">
        <f t="shared" si="24"/>
        <v>390443.1621370145</v>
      </c>
      <c r="E229" s="63">
        <f t="shared" si="21"/>
        <v>748.34939409594438</v>
      </c>
      <c r="F229" s="6">
        <f t="shared" si="25"/>
        <v>28291.361997829619</v>
      </c>
      <c r="G229" s="63">
        <f t="shared" si="26"/>
        <v>27543.012603733674</v>
      </c>
      <c r="H229" s="54">
        <f t="shared" si="22"/>
        <v>362900.14953328081</v>
      </c>
      <c r="J229" s="1">
        <v>227</v>
      </c>
      <c r="K229" s="6">
        <f t="shared" si="23"/>
        <v>28291.361997829619</v>
      </c>
    </row>
    <row r="230" spans="3:11">
      <c r="C230" s="55">
        <v>228</v>
      </c>
      <c r="D230" s="62">
        <f t="shared" si="24"/>
        <v>362900.14953328081</v>
      </c>
      <c r="E230" s="63">
        <f t="shared" si="21"/>
        <v>695.55861993878818</v>
      </c>
      <c r="F230" s="6">
        <f t="shared" si="25"/>
        <v>28291.361997829619</v>
      </c>
      <c r="G230" s="63">
        <f t="shared" si="26"/>
        <v>27595.803377890832</v>
      </c>
      <c r="H230" s="54">
        <f t="shared" si="22"/>
        <v>335304.34615538997</v>
      </c>
      <c r="J230" s="1">
        <v>228</v>
      </c>
      <c r="K230" s="6">
        <f t="shared" si="23"/>
        <v>28291.361997829619</v>
      </c>
    </row>
    <row r="231" spans="3:11">
      <c r="C231" s="55">
        <v>229</v>
      </c>
      <c r="D231" s="62">
        <f t="shared" si="24"/>
        <v>335304.34615538997</v>
      </c>
      <c r="E231" s="63">
        <f t="shared" si="21"/>
        <v>642.66666346449745</v>
      </c>
      <c r="F231" s="6">
        <f t="shared" si="25"/>
        <v>28291.361997829619</v>
      </c>
      <c r="G231" s="63">
        <f t="shared" si="26"/>
        <v>27648.695334365122</v>
      </c>
      <c r="H231" s="54">
        <f t="shared" si="22"/>
        <v>307655.65082102484</v>
      </c>
      <c r="J231" s="1">
        <v>229</v>
      </c>
      <c r="K231" s="6">
        <f t="shared" si="23"/>
        <v>28291.361997829619</v>
      </c>
    </row>
    <row r="232" spans="3:11">
      <c r="C232" s="55">
        <v>230</v>
      </c>
      <c r="D232" s="62">
        <f t="shared" si="24"/>
        <v>307655.65082102484</v>
      </c>
      <c r="E232" s="63">
        <f t="shared" si="21"/>
        <v>589.67333074029762</v>
      </c>
      <c r="F232" s="6">
        <f t="shared" si="25"/>
        <v>28291.361997829619</v>
      </c>
      <c r="G232" s="63">
        <f t="shared" si="26"/>
        <v>27701.688667089322</v>
      </c>
      <c r="H232" s="54">
        <f t="shared" si="22"/>
        <v>279953.96215393551</v>
      </c>
      <c r="J232" s="1">
        <v>230</v>
      </c>
      <c r="K232" s="6">
        <f t="shared" si="23"/>
        <v>28291.361997829619</v>
      </c>
    </row>
    <row r="233" spans="3:11">
      <c r="C233" s="55">
        <v>231</v>
      </c>
      <c r="D233" s="62">
        <f t="shared" si="24"/>
        <v>279953.96215393551</v>
      </c>
      <c r="E233" s="63">
        <f t="shared" si="21"/>
        <v>536.57842746170979</v>
      </c>
      <c r="F233" s="6">
        <f t="shared" si="25"/>
        <v>28291.361997829619</v>
      </c>
      <c r="G233" s="63">
        <f t="shared" si="26"/>
        <v>27754.783570367908</v>
      </c>
      <c r="H233" s="54">
        <f t="shared" si="22"/>
        <v>252199.17858356761</v>
      </c>
      <c r="J233" s="1">
        <v>231</v>
      </c>
      <c r="K233" s="6">
        <f t="shared" si="23"/>
        <v>28291.361997829619</v>
      </c>
    </row>
    <row r="234" spans="3:11">
      <c r="C234" s="55">
        <v>232</v>
      </c>
      <c r="D234" s="62">
        <f t="shared" si="24"/>
        <v>252199.17858356761</v>
      </c>
      <c r="E234" s="63">
        <f t="shared" si="21"/>
        <v>483.38175895183787</v>
      </c>
      <c r="F234" s="6">
        <f t="shared" si="25"/>
        <v>28291.361997829619</v>
      </c>
      <c r="G234" s="63">
        <f t="shared" si="26"/>
        <v>27807.980238877783</v>
      </c>
      <c r="H234" s="54">
        <f t="shared" si="22"/>
        <v>224391.19834468982</v>
      </c>
      <c r="J234" s="1">
        <v>232</v>
      </c>
      <c r="K234" s="6">
        <f t="shared" si="23"/>
        <v>28291.361997829619</v>
      </c>
    </row>
    <row r="235" spans="3:11">
      <c r="C235" s="55">
        <v>233</v>
      </c>
      <c r="D235" s="62">
        <f t="shared" si="24"/>
        <v>224391.19834468982</v>
      </c>
      <c r="E235" s="63">
        <f t="shared" si="21"/>
        <v>430.08313016065546</v>
      </c>
      <c r="F235" s="6">
        <f t="shared" si="25"/>
        <v>28291.361997829619</v>
      </c>
      <c r="G235" s="63">
        <f t="shared" si="26"/>
        <v>27861.278867668963</v>
      </c>
      <c r="H235" s="54">
        <f t="shared" si="22"/>
        <v>196529.91947702086</v>
      </c>
      <c r="J235" s="1">
        <v>233</v>
      </c>
      <c r="K235" s="6">
        <f t="shared" si="23"/>
        <v>28291.361997829619</v>
      </c>
    </row>
    <row r="236" spans="3:11">
      <c r="C236" s="55">
        <v>234</v>
      </c>
      <c r="D236" s="62">
        <f t="shared" si="24"/>
        <v>196529.91947702086</v>
      </c>
      <c r="E236" s="63">
        <f t="shared" si="21"/>
        <v>376.68234566428993</v>
      </c>
      <c r="F236" s="6">
        <f t="shared" si="25"/>
        <v>28291.361997829619</v>
      </c>
      <c r="G236" s="63">
        <f t="shared" si="26"/>
        <v>27914.67965216533</v>
      </c>
      <c r="H236" s="54">
        <f t="shared" si="22"/>
        <v>168615.23982485553</v>
      </c>
      <c r="J236" s="1">
        <v>234</v>
      </c>
      <c r="K236" s="6">
        <f t="shared" si="23"/>
        <v>28291.361997829619</v>
      </c>
    </row>
    <row r="237" spans="3:11">
      <c r="C237" s="55">
        <v>235</v>
      </c>
      <c r="D237" s="62">
        <f t="shared" si="24"/>
        <v>168615.23982485553</v>
      </c>
      <c r="E237" s="63">
        <f t="shared" si="21"/>
        <v>323.17920966430643</v>
      </c>
      <c r="F237" s="6">
        <f t="shared" si="25"/>
        <v>28291.361997829619</v>
      </c>
      <c r="G237" s="63">
        <f t="shared" si="26"/>
        <v>27968.182788165312</v>
      </c>
      <c r="H237" s="54">
        <f t="shared" si="22"/>
        <v>140647.05703669021</v>
      </c>
      <c r="J237" s="1">
        <v>235</v>
      </c>
      <c r="K237" s="6">
        <f t="shared" si="23"/>
        <v>28291.361997829619</v>
      </c>
    </row>
    <row r="238" spans="3:11">
      <c r="C238" s="55">
        <v>236</v>
      </c>
      <c r="D238" s="62">
        <f t="shared" si="24"/>
        <v>140647.05703669021</v>
      </c>
      <c r="E238" s="63">
        <f t="shared" si="21"/>
        <v>269.57352598698958</v>
      </c>
      <c r="F238" s="6">
        <f t="shared" si="25"/>
        <v>28291.361997829619</v>
      </c>
      <c r="G238" s="63">
        <f t="shared" si="26"/>
        <v>28021.788471842628</v>
      </c>
      <c r="H238" s="54">
        <f t="shared" si="22"/>
        <v>112625.26856484759</v>
      </c>
      <c r="J238" s="1">
        <v>236</v>
      </c>
      <c r="K238" s="6">
        <f t="shared" si="23"/>
        <v>28291.361997829619</v>
      </c>
    </row>
    <row r="239" spans="3:11">
      <c r="C239" s="55">
        <v>237</v>
      </c>
      <c r="D239" s="62">
        <f t="shared" si="24"/>
        <v>112625.26856484759</v>
      </c>
      <c r="E239" s="63">
        <f t="shared" si="21"/>
        <v>215.86509808262454</v>
      </c>
      <c r="F239" s="6">
        <f t="shared" si="25"/>
        <v>28291.361997829619</v>
      </c>
      <c r="G239" s="63">
        <f t="shared" si="26"/>
        <v>28075.496899746995</v>
      </c>
      <c r="H239" s="54">
        <f t="shared" si="22"/>
        <v>84549.77166510059</v>
      </c>
      <c r="J239" s="1">
        <v>237</v>
      </c>
      <c r="K239" s="6">
        <f t="shared" si="23"/>
        <v>28291.361997829619</v>
      </c>
    </row>
    <row r="240" spans="3:11">
      <c r="C240" s="55">
        <v>238</v>
      </c>
      <c r="D240" s="62">
        <f t="shared" si="24"/>
        <v>84549.77166510059</v>
      </c>
      <c r="E240" s="63">
        <f t="shared" si="21"/>
        <v>162.05372902477612</v>
      </c>
      <c r="F240" s="6">
        <f t="shared" si="25"/>
        <v>28291.361997829619</v>
      </c>
      <c r="G240" s="63">
        <f t="shared" si="26"/>
        <v>28129.308268804842</v>
      </c>
      <c r="H240" s="54">
        <f t="shared" si="22"/>
        <v>56420.463396295745</v>
      </c>
      <c r="J240" s="1">
        <v>238</v>
      </c>
      <c r="K240" s="6">
        <f t="shared" si="23"/>
        <v>28291.361997829619</v>
      </c>
    </row>
    <row r="241" spans="3:11">
      <c r="C241" s="55">
        <v>239</v>
      </c>
      <c r="D241" s="62">
        <f t="shared" si="24"/>
        <v>56420.463396295745</v>
      </c>
      <c r="E241" s="63">
        <f t="shared" si="21"/>
        <v>108.13922150956684</v>
      </c>
      <c r="F241" s="6">
        <f t="shared" si="25"/>
        <v>28291.361997829619</v>
      </c>
      <c r="G241" s="63">
        <f t="shared" si="26"/>
        <v>28183.222776320054</v>
      </c>
      <c r="H241" s="54">
        <f t="shared" si="22"/>
        <v>28237.240619975692</v>
      </c>
      <c r="J241" s="1">
        <v>239</v>
      </c>
      <c r="K241" s="6">
        <f t="shared" si="23"/>
        <v>28291.361997829619</v>
      </c>
    </row>
    <row r="242" spans="3:11" ht="16" thickBot="1">
      <c r="C242" s="51">
        <v>240</v>
      </c>
      <c r="D242" s="25">
        <f t="shared" si="24"/>
        <v>28237.240619975692</v>
      </c>
      <c r="E242" s="3">
        <f t="shared" si="21"/>
        <v>54.121377854953408</v>
      </c>
      <c r="F242" s="3">
        <f t="shared" si="25"/>
        <v>28291.361997829619</v>
      </c>
      <c r="G242" s="3">
        <f t="shared" si="26"/>
        <v>28237.240619974666</v>
      </c>
      <c r="H242" s="50">
        <f t="shared" si="22"/>
        <v>1.0259100235998631E-9</v>
      </c>
      <c r="J242" s="1">
        <v>240</v>
      </c>
      <c r="K242" s="6">
        <f t="shared" si="23"/>
        <v>28291.361997829619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1E94-D7AD-47EF-8A1F-48D17FE9BA01}">
  <dimension ref="A1:O242"/>
  <sheetViews>
    <sheetView tabSelected="1" workbookViewId="0">
      <selection activeCell="N240" sqref="N240"/>
    </sheetView>
  </sheetViews>
  <sheetFormatPr defaultRowHeight="17"/>
  <cols>
    <col min="1" max="1" width="23.54296875" customWidth="1"/>
    <col min="2" max="2" width="11.81640625" style="1" customWidth="1"/>
    <col min="3" max="3" width="8.453125" customWidth="1"/>
    <col min="4" max="4" width="10.453125" customWidth="1"/>
    <col min="6" max="6" width="10.36328125" customWidth="1"/>
    <col min="7" max="7" width="10.08984375" customWidth="1"/>
    <col min="8" max="8" width="11.26953125" customWidth="1"/>
    <col min="11" max="11" width="12.08984375" customWidth="1"/>
    <col min="12" max="12" width="11.7265625" customWidth="1"/>
    <col min="13" max="13" width="12.36328125" customWidth="1"/>
  </cols>
  <sheetData>
    <row r="1" spans="1:15" ht="17.5" thickBot="1">
      <c r="A1" s="56" t="s">
        <v>56</v>
      </c>
      <c r="B1" s="12">
        <v>5000000</v>
      </c>
      <c r="C1" s="1"/>
      <c r="D1" s="1"/>
      <c r="E1" s="1"/>
      <c r="F1" s="1"/>
      <c r="G1" s="1"/>
      <c r="H1" s="1"/>
      <c r="I1" s="1"/>
      <c r="J1" s="64" t="s">
        <v>58</v>
      </c>
      <c r="K1" s="21" t="s">
        <v>59</v>
      </c>
      <c r="L1" s="21" t="s">
        <v>8</v>
      </c>
      <c r="M1" s="21" t="s">
        <v>60</v>
      </c>
      <c r="N1" s="1"/>
      <c r="O1" t="s">
        <v>74</v>
      </c>
    </row>
    <row r="2" spans="1:15" ht="17.5" thickBot="1">
      <c r="A2" s="53" t="s">
        <v>44</v>
      </c>
      <c r="B2" s="11">
        <v>2.3E-2</v>
      </c>
      <c r="C2" s="65" t="s">
        <v>58</v>
      </c>
      <c r="D2" s="70" t="s">
        <v>63</v>
      </c>
      <c r="E2" s="71" t="s">
        <v>15</v>
      </c>
      <c r="F2" s="59" t="s">
        <v>54</v>
      </c>
      <c r="G2" s="59" t="s">
        <v>46</v>
      </c>
      <c r="H2" s="58" t="s">
        <v>13</v>
      </c>
      <c r="I2" s="1"/>
      <c r="J2" s="1">
        <v>0</v>
      </c>
      <c r="K2" s="12">
        <f>-B1</f>
        <v>-5000000</v>
      </c>
      <c r="L2" s="11">
        <f>IRR(K2:K242)</f>
        <v>1.9166666666665666E-3</v>
      </c>
      <c r="M2" s="12">
        <f>SUM(K2:K242)</f>
        <v>2299999.9999999977</v>
      </c>
      <c r="N2" s="1"/>
      <c r="O2" t="s">
        <v>73</v>
      </c>
    </row>
    <row r="3" spans="1:15">
      <c r="A3" s="53" t="s">
        <v>42</v>
      </c>
      <c r="B3" s="1">
        <v>20</v>
      </c>
      <c r="C3" s="55">
        <v>1</v>
      </c>
      <c r="D3" s="62">
        <f>B$1</f>
        <v>5000000</v>
      </c>
      <c r="E3" s="63">
        <f>D3*B$2/12</f>
        <v>9583.3333333333339</v>
      </c>
      <c r="F3" s="63">
        <f>E3</f>
        <v>9583.3333333333339</v>
      </c>
      <c r="G3" s="63">
        <f>F3-E3</f>
        <v>0</v>
      </c>
      <c r="H3" s="54">
        <f>D3-G3</f>
        <v>5000000</v>
      </c>
      <c r="I3" s="1"/>
      <c r="J3" s="1">
        <v>1</v>
      </c>
      <c r="K3" s="6">
        <f>F3</f>
        <v>9583.3333333333339</v>
      </c>
      <c r="L3" s="35">
        <f>IRR(K2:K242)*12</f>
        <v>2.2999999999998799E-2</v>
      </c>
      <c r="M3" s="1"/>
      <c r="N3" s="1"/>
      <c r="O3" s="1"/>
    </row>
    <row r="4" spans="1:15">
      <c r="A4" s="69" t="s">
        <v>52</v>
      </c>
      <c r="B4" s="68">
        <f>PMT(B2/12,B3*12,-B1,B1,0)</f>
        <v>9583.3333333333321</v>
      </c>
      <c r="C4" s="55">
        <v>2</v>
      </c>
      <c r="D4" s="62">
        <f t="shared" ref="D4:D26" si="0">B$1</f>
        <v>5000000</v>
      </c>
      <c r="E4" s="63">
        <f t="shared" ref="E4:E67" si="1">D4*B$2/12</f>
        <v>9583.3333333333339</v>
      </c>
      <c r="F4" s="63">
        <f t="shared" ref="F4:F67" si="2">E4</f>
        <v>9583.3333333333339</v>
      </c>
      <c r="G4" s="63">
        <f t="shared" ref="G4:G26" si="3">F4-E4</f>
        <v>0</v>
      </c>
      <c r="H4" s="54">
        <f t="shared" ref="H4:H67" si="4">D4-G4</f>
        <v>5000000</v>
      </c>
      <c r="I4" s="1"/>
      <c r="J4" s="1">
        <v>2</v>
      </c>
      <c r="K4" s="6">
        <f t="shared" ref="K4:K67" si="5">F4</f>
        <v>9583.3333333333339</v>
      </c>
      <c r="L4" s="1"/>
      <c r="M4" s="1"/>
      <c r="N4" s="1"/>
      <c r="O4" s="1"/>
    </row>
    <row r="5" spans="1:15">
      <c r="A5" s="53" t="s">
        <v>75</v>
      </c>
      <c r="B5" s="12">
        <f>B1+B4</f>
        <v>5009583.333333333</v>
      </c>
      <c r="C5" s="55">
        <v>3</v>
      </c>
      <c r="D5" s="62">
        <f t="shared" si="0"/>
        <v>5000000</v>
      </c>
      <c r="E5" s="63">
        <f t="shared" si="1"/>
        <v>9583.3333333333339</v>
      </c>
      <c r="F5" s="63">
        <f t="shared" si="2"/>
        <v>9583.3333333333339</v>
      </c>
      <c r="G5" s="63">
        <f t="shared" si="3"/>
        <v>0</v>
      </c>
      <c r="H5" s="54">
        <f t="shared" si="4"/>
        <v>5000000</v>
      </c>
      <c r="I5" s="1"/>
      <c r="J5" s="1">
        <v>3</v>
      </c>
      <c r="K5" s="6">
        <f t="shared" si="5"/>
        <v>9583.3333333333339</v>
      </c>
      <c r="L5" s="1"/>
      <c r="M5" s="1"/>
      <c r="N5" s="1"/>
      <c r="O5" s="1"/>
    </row>
    <row r="6" spans="1:15">
      <c r="A6" s="53"/>
      <c r="B6" s="34"/>
      <c r="C6" s="55">
        <v>4</v>
      </c>
      <c r="D6" s="62">
        <f t="shared" si="0"/>
        <v>5000000</v>
      </c>
      <c r="E6" s="63">
        <f t="shared" si="1"/>
        <v>9583.3333333333339</v>
      </c>
      <c r="F6" s="63">
        <f t="shared" si="2"/>
        <v>9583.3333333333339</v>
      </c>
      <c r="G6" s="63">
        <f t="shared" si="3"/>
        <v>0</v>
      </c>
      <c r="H6" s="54">
        <f t="shared" si="4"/>
        <v>5000000</v>
      </c>
      <c r="I6" s="1"/>
      <c r="J6" s="1">
        <v>4</v>
      </c>
      <c r="K6" s="6">
        <f t="shared" si="5"/>
        <v>9583.3333333333339</v>
      </c>
      <c r="L6" s="1"/>
      <c r="M6" s="1"/>
      <c r="N6" s="1"/>
      <c r="O6" s="1"/>
    </row>
    <row r="7" spans="1:15">
      <c r="A7" s="1"/>
      <c r="C7" s="55">
        <v>5</v>
      </c>
      <c r="D7" s="62">
        <f t="shared" si="0"/>
        <v>5000000</v>
      </c>
      <c r="E7" s="63">
        <f t="shared" si="1"/>
        <v>9583.3333333333339</v>
      </c>
      <c r="F7" s="63">
        <f t="shared" si="2"/>
        <v>9583.3333333333339</v>
      </c>
      <c r="G7" s="63">
        <f t="shared" si="3"/>
        <v>0</v>
      </c>
      <c r="H7" s="54">
        <f t="shared" si="4"/>
        <v>5000000</v>
      </c>
      <c r="I7" s="1"/>
      <c r="J7" s="1">
        <v>5</v>
      </c>
      <c r="K7" s="6">
        <f t="shared" si="5"/>
        <v>9583.3333333333339</v>
      </c>
      <c r="L7" s="1"/>
      <c r="M7" s="1"/>
      <c r="N7" s="1"/>
      <c r="O7" s="1"/>
    </row>
    <row r="8" spans="1:15">
      <c r="A8" s="1"/>
      <c r="C8" s="55">
        <v>6</v>
      </c>
      <c r="D8" s="62">
        <f t="shared" si="0"/>
        <v>5000000</v>
      </c>
      <c r="E8" s="63">
        <f t="shared" si="1"/>
        <v>9583.3333333333339</v>
      </c>
      <c r="F8" s="63">
        <f t="shared" si="2"/>
        <v>9583.3333333333339</v>
      </c>
      <c r="G8" s="63">
        <f t="shared" si="3"/>
        <v>0</v>
      </c>
      <c r="H8" s="54">
        <f t="shared" si="4"/>
        <v>5000000</v>
      </c>
      <c r="I8" s="1"/>
      <c r="J8" s="1">
        <v>6</v>
      </c>
      <c r="K8" s="6">
        <f t="shared" si="5"/>
        <v>9583.3333333333339</v>
      </c>
      <c r="L8" s="1"/>
      <c r="M8" s="1"/>
      <c r="N8" s="1"/>
      <c r="O8" s="1"/>
    </row>
    <row r="9" spans="1:15">
      <c r="A9" s="1"/>
      <c r="C9" s="55">
        <v>7</v>
      </c>
      <c r="D9" s="62">
        <f t="shared" si="0"/>
        <v>5000000</v>
      </c>
      <c r="E9" s="63">
        <f t="shared" si="1"/>
        <v>9583.3333333333339</v>
      </c>
      <c r="F9" s="63">
        <f t="shared" si="2"/>
        <v>9583.3333333333339</v>
      </c>
      <c r="G9" s="63">
        <f t="shared" si="3"/>
        <v>0</v>
      </c>
      <c r="H9" s="54">
        <f t="shared" si="4"/>
        <v>5000000</v>
      </c>
      <c r="I9" s="1"/>
      <c r="J9" s="1">
        <v>7</v>
      </c>
      <c r="K9" s="6">
        <f t="shared" si="5"/>
        <v>9583.3333333333339</v>
      </c>
      <c r="L9" s="1"/>
      <c r="M9" s="1"/>
      <c r="N9" s="1"/>
      <c r="O9" s="1"/>
    </row>
    <row r="10" spans="1:15">
      <c r="A10" s="1"/>
      <c r="C10" s="55">
        <v>8</v>
      </c>
      <c r="D10" s="62">
        <f t="shared" si="0"/>
        <v>5000000</v>
      </c>
      <c r="E10" s="63">
        <f t="shared" si="1"/>
        <v>9583.3333333333339</v>
      </c>
      <c r="F10" s="63">
        <f t="shared" si="2"/>
        <v>9583.3333333333339</v>
      </c>
      <c r="G10" s="63">
        <f t="shared" si="3"/>
        <v>0</v>
      </c>
      <c r="H10" s="54">
        <f t="shared" si="4"/>
        <v>5000000</v>
      </c>
      <c r="I10" s="1"/>
      <c r="J10" s="1">
        <v>8</v>
      </c>
      <c r="K10" s="6">
        <f t="shared" si="5"/>
        <v>9583.3333333333339</v>
      </c>
      <c r="L10" s="1"/>
      <c r="M10" s="1"/>
      <c r="N10" s="1"/>
      <c r="O10" s="1"/>
    </row>
    <row r="11" spans="1:15">
      <c r="A11" s="1"/>
      <c r="C11" s="55">
        <v>9</v>
      </c>
      <c r="D11" s="62">
        <f t="shared" si="0"/>
        <v>5000000</v>
      </c>
      <c r="E11" s="63">
        <f t="shared" si="1"/>
        <v>9583.3333333333339</v>
      </c>
      <c r="F11" s="63">
        <f t="shared" si="2"/>
        <v>9583.3333333333339</v>
      </c>
      <c r="G11" s="63">
        <f t="shared" si="3"/>
        <v>0</v>
      </c>
      <c r="H11" s="54">
        <f t="shared" si="4"/>
        <v>5000000</v>
      </c>
      <c r="I11" s="1"/>
      <c r="J11" s="1">
        <v>9</v>
      </c>
      <c r="K11" s="6">
        <f t="shared" si="5"/>
        <v>9583.3333333333339</v>
      </c>
      <c r="L11" s="1"/>
      <c r="M11" s="1"/>
      <c r="N11" s="1"/>
      <c r="O11" s="1"/>
    </row>
    <row r="12" spans="1:15">
      <c r="A12" s="1"/>
      <c r="C12" s="55">
        <v>10</v>
      </c>
      <c r="D12" s="62">
        <f t="shared" si="0"/>
        <v>5000000</v>
      </c>
      <c r="E12" s="63">
        <f t="shared" si="1"/>
        <v>9583.3333333333339</v>
      </c>
      <c r="F12" s="63">
        <f t="shared" si="2"/>
        <v>9583.3333333333339</v>
      </c>
      <c r="G12" s="63">
        <f t="shared" si="3"/>
        <v>0</v>
      </c>
      <c r="H12" s="54">
        <f t="shared" si="4"/>
        <v>5000000</v>
      </c>
      <c r="I12" s="1"/>
      <c r="J12" s="1">
        <v>10</v>
      </c>
      <c r="K12" s="6">
        <f t="shared" si="5"/>
        <v>9583.3333333333339</v>
      </c>
      <c r="L12" s="1"/>
      <c r="M12" s="1"/>
      <c r="N12" s="1"/>
      <c r="O12" s="1"/>
    </row>
    <row r="13" spans="1:15">
      <c r="A13" s="1"/>
      <c r="C13" s="55">
        <v>11</v>
      </c>
      <c r="D13" s="62">
        <f t="shared" si="0"/>
        <v>5000000</v>
      </c>
      <c r="E13" s="63">
        <f t="shared" si="1"/>
        <v>9583.3333333333339</v>
      </c>
      <c r="F13" s="63">
        <f t="shared" si="2"/>
        <v>9583.3333333333339</v>
      </c>
      <c r="G13" s="63">
        <f t="shared" si="3"/>
        <v>0</v>
      </c>
      <c r="H13" s="54">
        <f t="shared" si="4"/>
        <v>5000000</v>
      </c>
      <c r="I13" s="1"/>
      <c r="J13" s="1">
        <v>11</v>
      </c>
      <c r="K13" s="6">
        <f t="shared" si="5"/>
        <v>9583.3333333333339</v>
      </c>
      <c r="L13" s="1"/>
      <c r="M13" s="1"/>
      <c r="N13" s="1"/>
      <c r="O13" s="1"/>
    </row>
    <row r="14" spans="1:15">
      <c r="A14" s="1"/>
      <c r="C14" s="55">
        <v>12</v>
      </c>
      <c r="D14" s="62">
        <f t="shared" si="0"/>
        <v>5000000</v>
      </c>
      <c r="E14" s="63">
        <f t="shared" si="1"/>
        <v>9583.3333333333339</v>
      </c>
      <c r="F14" s="63">
        <f t="shared" si="2"/>
        <v>9583.3333333333339</v>
      </c>
      <c r="G14" s="63">
        <f t="shared" si="3"/>
        <v>0</v>
      </c>
      <c r="H14" s="54">
        <f t="shared" si="4"/>
        <v>5000000</v>
      </c>
      <c r="I14" s="1"/>
      <c r="J14" s="1">
        <v>12</v>
      </c>
      <c r="K14" s="6">
        <f t="shared" si="5"/>
        <v>9583.3333333333339</v>
      </c>
      <c r="L14" s="1"/>
      <c r="M14" s="1"/>
      <c r="N14" s="1"/>
      <c r="O14" s="1"/>
    </row>
    <row r="15" spans="1:15">
      <c r="A15" s="1"/>
      <c r="C15" s="55">
        <v>13</v>
      </c>
      <c r="D15" s="62">
        <f t="shared" si="0"/>
        <v>5000000</v>
      </c>
      <c r="E15" s="63">
        <f t="shared" si="1"/>
        <v>9583.3333333333339</v>
      </c>
      <c r="F15" s="63">
        <f t="shared" si="2"/>
        <v>9583.3333333333339</v>
      </c>
      <c r="G15" s="63">
        <f t="shared" si="3"/>
        <v>0</v>
      </c>
      <c r="H15" s="54">
        <f t="shared" si="4"/>
        <v>5000000</v>
      </c>
      <c r="I15" s="1"/>
      <c r="J15" s="1">
        <v>13</v>
      </c>
      <c r="K15" s="6">
        <f t="shared" si="5"/>
        <v>9583.3333333333339</v>
      </c>
      <c r="L15" s="1"/>
      <c r="M15" s="1"/>
      <c r="N15" s="1"/>
      <c r="O15" s="1"/>
    </row>
    <row r="16" spans="1:15">
      <c r="A16" s="1"/>
      <c r="C16" s="55">
        <v>14</v>
      </c>
      <c r="D16" s="62">
        <f t="shared" si="0"/>
        <v>5000000</v>
      </c>
      <c r="E16" s="63">
        <f t="shared" si="1"/>
        <v>9583.3333333333339</v>
      </c>
      <c r="F16" s="63">
        <f t="shared" si="2"/>
        <v>9583.3333333333339</v>
      </c>
      <c r="G16" s="63">
        <f t="shared" si="3"/>
        <v>0</v>
      </c>
      <c r="H16" s="54">
        <f t="shared" si="4"/>
        <v>5000000</v>
      </c>
      <c r="I16" s="1"/>
      <c r="J16" s="1">
        <v>14</v>
      </c>
      <c r="K16" s="6">
        <f t="shared" si="5"/>
        <v>9583.3333333333339</v>
      </c>
      <c r="L16" s="1"/>
      <c r="M16" s="1"/>
      <c r="N16" s="1"/>
      <c r="O16" s="1"/>
    </row>
    <row r="17" spans="1:15">
      <c r="A17" s="1"/>
      <c r="C17" s="55">
        <v>15</v>
      </c>
      <c r="D17" s="62">
        <f t="shared" si="0"/>
        <v>5000000</v>
      </c>
      <c r="E17" s="63">
        <f t="shared" si="1"/>
        <v>9583.3333333333339</v>
      </c>
      <c r="F17" s="63">
        <f t="shared" si="2"/>
        <v>9583.3333333333339</v>
      </c>
      <c r="G17" s="63">
        <f t="shared" si="3"/>
        <v>0</v>
      </c>
      <c r="H17" s="54">
        <f t="shared" si="4"/>
        <v>5000000</v>
      </c>
      <c r="I17" s="1"/>
      <c r="J17" s="1">
        <v>15</v>
      </c>
      <c r="K17" s="6">
        <f t="shared" si="5"/>
        <v>9583.3333333333339</v>
      </c>
      <c r="L17" s="1"/>
      <c r="M17" s="1"/>
      <c r="N17" s="1"/>
      <c r="O17" s="1"/>
    </row>
    <row r="18" spans="1:15">
      <c r="A18" s="1"/>
      <c r="C18" s="55">
        <v>16</v>
      </c>
      <c r="D18" s="62">
        <f t="shared" si="0"/>
        <v>5000000</v>
      </c>
      <c r="E18" s="63">
        <f t="shared" si="1"/>
        <v>9583.3333333333339</v>
      </c>
      <c r="F18" s="63">
        <f t="shared" si="2"/>
        <v>9583.3333333333339</v>
      </c>
      <c r="G18" s="63">
        <f t="shared" si="3"/>
        <v>0</v>
      </c>
      <c r="H18" s="54">
        <f t="shared" si="4"/>
        <v>5000000</v>
      </c>
      <c r="I18" s="1"/>
      <c r="J18" s="1">
        <v>16</v>
      </c>
      <c r="K18" s="6">
        <f t="shared" si="5"/>
        <v>9583.3333333333339</v>
      </c>
      <c r="L18" s="1"/>
      <c r="M18" s="1"/>
      <c r="N18" s="1"/>
      <c r="O18" s="1"/>
    </row>
    <row r="19" spans="1:15">
      <c r="A19" s="1"/>
      <c r="C19" s="55">
        <v>17</v>
      </c>
      <c r="D19" s="62">
        <f t="shared" si="0"/>
        <v>5000000</v>
      </c>
      <c r="E19" s="63">
        <f t="shared" si="1"/>
        <v>9583.3333333333339</v>
      </c>
      <c r="F19" s="63">
        <f t="shared" si="2"/>
        <v>9583.3333333333339</v>
      </c>
      <c r="G19" s="63">
        <f t="shared" si="3"/>
        <v>0</v>
      </c>
      <c r="H19" s="54">
        <f t="shared" si="4"/>
        <v>5000000</v>
      </c>
      <c r="I19" s="1"/>
      <c r="J19" s="1">
        <v>17</v>
      </c>
      <c r="K19" s="6">
        <f t="shared" si="5"/>
        <v>9583.3333333333339</v>
      </c>
      <c r="L19" s="1"/>
      <c r="M19" s="1"/>
      <c r="N19" s="1"/>
      <c r="O19" s="1"/>
    </row>
    <row r="20" spans="1:15">
      <c r="A20" s="1"/>
      <c r="C20" s="55">
        <v>18</v>
      </c>
      <c r="D20" s="62">
        <f t="shared" si="0"/>
        <v>5000000</v>
      </c>
      <c r="E20" s="63">
        <f t="shared" si="1"/>
        <v>9583.3333333333339</v>
      </c>
      <c r="F20" s="63">
        <f t="shared" si="2"/>
        <v>9583.3333333333339</v>
      </c>
      <c r="G20" s="63">
        <f t="shared" si="3"/>
        <v>0</v>
      </c>
      <c r="H20" s="54">
        <f t="shared" si="4"/>
        <v>5000000</v>
      </c>
      <c r="I20" s="1"/>
      <c r="J20" s="1">
        <v>18</v>
      </c>
      <c r="K20" s="6">
        <f t="shared" si="5"/>
        <v>9583.3333333333339</v>
      </c>
      <c r="L20" s="1"/>
      <c r="M20" s="1"/>
      <c r="N20" s="1"/>
      <c r="O20" s="1"/>
    </row>
    <row r="21" spans="1:15">
      <c r="A21" s="1"/>
      <c r="C21" s="55">
        <v>19</v>
      </c>
      <c r="D21" s="62">
        <f t="shared" si="0"/>
        <v>5000000</v>
      </c>
      <c r="E21" s="63">
        <f t="shared" si="1"/>
        <v>9583.3333333333339</v>
      </c>
      <c r="F21" s="63">
        <f t="shared" si="2"/>
        <v>9583.3333333333339</v>
      </c>
      <c r="G21" s="63">
        <f t="shared" si="3"/>
        <v>0</v>
      </c>
      <c r="H21" s="54">
        <f t="shared" si="4"/>
        <v>5000000</v>
      </c>
      <c r="I21" s="1"/>
      <c r="J21" s="1">
        <v>19</v>
      </c>
      <c r="K21" s="6">
        <f t="shared" si="5"/>
        <v>9583.3333333333339</v>
      </c>
      <c r="L21" s="1"/>
      <c r="M21" s="1"/>
      <c r="N21" s="1"/>
      <c r="O21" s="1"/>
    </row>
    <row r="22" spans="1:15">
      <c r="A22" s="1"/>
      <c r="C22" s="55">
        <v>20</v>
      </c>
      <c r="D22" s="62">
        <f t="shared" si="0"/>
        <v>5000000</v>
      </c>
      <c r="E22" s="63">
        <f t="shared" si="1"/>
        <v>9583.3333333333339</v>
      </c>
      <c r="F22" s="63">
        <f t="shared" si="2"/>
        <v>9583.3333333333339</v>
      </c>
      <c r="G22" s="63">
        <f t="shared" si="3"/>
        <v>0</v>
      </c>
      <c r="H22" s="54">
        <f t="shared" si="4"/>
        <v>5000000</v>
      </c>
      <c r="I22" s="1"/>
      <c r="J22" s="1">
        <v>20</v>
      </c>
      <c r="K22" s="6">
        <f t="shared" si="5"/>
        <v>9583.3333333333339</v>
      </c>
      <c r="L22" s="1"/>
      <c r="M22" s="1"/>
      <c r="N22" s="1"/>
      <c r="O22" s="1"/>
    </row>
    <row r="23" spans="1:15">
      <c r="A23" s="1"/>
      <c r="C23" s="55">
        <v>21</v>
      </c>
      <c r="D23" s="62">
        <f t="shared" si="0"/>
        <v>5000000</v>
      </c>
      <c r="E23" s="63">
        <f t="shared" si="1"/>
        <v>9583.3333333333339</v>
      </c>
      <c r="F23" s="63">
        <f t="shared" si="2"/>
        <v>9583.3333333333339</v>
      </c>
      <c r="G23" s="63">
        <f t="shared" si="3"/>
        <v>0</v>
      </c>
      <c r="H23" s="54">
        <f t="shared" si="4"/>
        <v>5000000</v>
      </c>
      <c r="I23" s="1"/>
      <c r="J23" s="1">
        <v>21</v>
      </c>
      <c r="K23" s="6">
        <f t="shared" si="5"/>
        <v>9583.3333333333339</v>
      </c>
      <c r="L23" s="1"/>
      <c r="M23" s="1"/>
      <c r="N23" s="1"/>
      <c r="O23" s="1"/>
    </row>
    <row r="24" spans="1:15">
      <c r="A24" s="1"/>
      <c r="C24" s="55">
        <v>22</v>
      </c>
      <c r="D24" s="62">
        <f t="shared" si="0"/>
        <v>5000000</v>
      </c>
      <c r="E24" s="63">
        <f t="shared" si="1"/>
        <v>9583.3333333333339</v>
      </c>
      <c r="F24" s="63">
        <f t="shared" si="2"/>
        <v>9583.3333333333339</v>
      </c>
      <c r="G24" s="63">
        <f t="shared" si="3"/>
        <v>0</v>
      </c>
      <c r="H24" s="54">
        <f t="shared" si="4"/>
        <v>5000000</v>
      </c>
      <c r="I24" s="1"/>
      <c r="J24" s="1">
        <v>22</v>
      </c>
      <c r="K24" s="6">
        <f t="shared" si="5"/>
        <v>9583.3333333333339</v>
      </c>
      <c r="L24" s="1"/>
      <c r="M24" s="1"/>
      <c r="N24" s="1"/>
      <c r="O24" s="1"/>
    </row>
    <row r="25" spans="1:15">
      <c r="A25" s="1"/>
      <c r="C25" s="55">
        <v>23</v>
      </c>
      <c r="D25" s="62">
        <f t="shared" si="0"/>
        <v>5000000</v>
      </c>
      <c r="E25" s="63">
        <f t="shared" si="1"/>
        <v>9583.3333333333339</v>
      </c>
      <c r="F25" s="63">
        <f t="shared" si="2"/>
        <v>9583.3333333333339</v>
      </c>
      <c r="G25" s="63">
        <f t="shared" si="3"/>
        <v>0</v>
      </c>
      <c r="H25" s="54">
        <f t="shared" si="4"/>
        <v>5000000</v>
      </c>
      <c r="I25" s="1"/>
      <c r="J25" s="1">
        <v>23</v>
      </c>
      <c r="K25" s="6">
        <f t="shared" si="5"/>
        <v>9583.3333333333339</v>
      </c>
      <c r="L25" s="1"/>
      <c r="M25" s="1"/>
      <c r="N25" s="1"/>
      <c r="O25" s="1"/>
    </row>
    <row r="26" spans="1:15">
      <c r="A26" s="1"/>
      <c r="C26" s="16">
        <v>24</v>
      </c>
      <c r="D26" s="62">
        <f t="shared" si="0"/>
        <v>5000000</v>
      </c>
      <c r="E26" s="63">
        <f t="shared" si="1"/>
        <v>9583.3333333333339</v>
      </c>
      <c r="F26" s="63">
        <f t="shared" si="2"/>
        <v>9583.3333333333339</v>
      </c>
      <c r="G26" s="63">
        <f t="shared" si="3"/>
        <v>0</v>
      </c>
      <c r="H26" s="54">
        <f t="shared" si="4"/>
        <v>5000000</v>
      </c>
      <c r="I26" s="1"/>
      <c r="J26" s="1">
        <v>24</v>
      </c>
      <c r="K26" s="6">
        <f t="shared" si="5"/>
        <v>9583.3333333333339</v>
      </c>
      <c r="L26" s="1"/>
      <c r="M26" s="1"/>
      <c r="N26" s="1"/>
      <c r="O26" s="1"/>
    </row>
    <row r="27" spans="1:15">
      <c r="A27" s="1"/>
      <c r="C27" s="16">
        <v>25</v>
      </c>
      <c r="D27" s="62">
        <f t="shared" ref="D27:D90" si="6">H26</f>
        <v>5000000</v>
      </c>
      <c r="E27" s="63">
        <f t="shared" si="1"/>
        <v>9583.3333333333339</v>
      </c>
      <c r="F27" s="63">
        <f t="shared" si="2"/>
        <v>9583.3333333333339</v>
      </c>
      <c r="G27" s="63">
        <f>F27-E27</f>
        <v>0</v>
      </c>
      <c r="H27" s="54">
        <f t="shared" si="4"/>
        <v>5000000</v>
      </c>
      <c r="I27" s="1"/>
      <c r="J27" s="1">
        <v>25</v>
      </c>
      <c r="K27" s="6">
        <f t="shared" si="5"/>
        <v>9583.3333333333339</v>
      </c>
      <c r="L27" s="1"/>
      <c r="M27" s="1"/>
      <c r="N27" s="1"/>
      <c r="O27" s="1"/>
    </row>
    <row r="28" spans="1:15">
      <c r="A28" s="1"/>
      <c r="C28" s="55">
        <v>26</v>
      </c>
      <c r="D28" s="62">
        <f t="shared" si="6"/>
        <v>5000000</v>
      </c>
      <c r="E28" s="63">
        <f t="shared" si="1"/>
        <v>9583.3333333333339</v>
      </c>
      <c r="F28" s="63">
        <f t="shared" si="2"/>
        <v>9583.3333333333339</v>
      </c>
      <c r="G28" s="63">
        <f t="shared" ref="G28:G91" si="7">F28-E28</f>
        <v>0</v>
      </c>
      <c r="H28" s="54">
        <f t="shared" si="4"/>
        <v>5000000</v>
      </c>
      <c r="I28" s="1"/>
      <c r="J28" s="1">
        <v>26</v>
      </c>
      <c r="K28" s="6">
        <f t="shared" si="5"/>
        <v>9583.3333333333339</v>
      </c>
      <c r="L28" s="1"/>
      <c r="M28" s="1"/>
      <c r="N28" s="1"/>
      <c r="O28" s="1"/>
    </row>
    <row r="29" spans="1:15">
      <c r="A29" s="1"/>
      <c r="C29" s="55">
        <v>27</v>
      </c>
      <c r="D29" s="62">
        <f t="shared" si="6"/>
        <v>5000000</v>
      </c>
      <c r="E29" s="63">
        <f t="shared" si="1"/>
        <v>9583.3333333333339</v>
      </c>
      <c r="F29" s="63">
        <f t="shared" si="2"/>
        <v>9583.3333333333339</v>
      </c>
      <c r="G29" s="63">
        <f t="shared" si="7"/>
        <v>0</v>
      </c>
      <c r="H29" s="54">
        <f t="shared" si="4"/>
        <v>5000000</v>
      </c>
      <c r="I29" s="1"/>
      <c r="J29" s="1">
        <v>27</v>
      </c>
      <c r="K29" s="6">
        <f t="shared" si="5"/>
        <v>9583.3333333333339</v>
      </c>
      <c r="L29" s="1"/>
      <c r="M29" s="1"/>
      <c r="N29" s="1"/>
      <c r="O29" s="1"/>
    </row>
    <row r="30" spans="1:15">
      <c r="A30" s="1"/>
      <c r="C30" s="55">
        <v>28</v>
      </c>
      <c r="D30" s="62">
        <f t="shared" si="6"/>
        <v>5000000</v>
      </c>
      <c r="E30" s="63">
        <f t="shared" si="1"/>
        <v>9583.3333333333339</v>
      </c>
      <c r="F30" s="63">
        <f t="shared" si="2"/>
        <v>9583.3333333333339</v>
      </c>
      <c r="G30" s="63">
        <f t="shared" si="7"/>
        <v>0</v>
      </c>
      <c r="H30" s="54">
        <f t="shared" si="4"/>
        <v>5000000</v>
      </c>
      <c r="I30" s="1"/>
      <c r="J30" s="1">
        <v>28</v>
      </c>
      <c r="K30" s="6">
        <f t="shared" si="5"/>
        <v>9583.3333333333339</v>
      </c>
      <c r="L30" s="1"/>
      <c r="M30" s="1"/>
      <c r="N30" s="1"/>
      <c r="O30" s="1"/>
    </row>
    <row r="31" spans="1:15">
      <c r="A31" s="1"/>
      <c r="C31" s="55">
        <v>29</v>
      </c>
      <c r="D31" s="62">
        <f t="shared" si="6"/>
        <v>5000000</v>
      </c>
      <c r="E31" s="63">
        <f t="shared" si="1"/>
        <v>9583.3333333333339</v>
      </c>
      <c r="F31" s="63">
        <f t="shared" si="2"/>
        <v>9583.3333333333339</v>
      </c>
      <c r="G31" s="63">
        <f t="shared" si="7"/>
        <v>0</v>
      </c>
      <c r="H31" s="54">
        <f t="shared" si="4"/>
        <v>5000000</v>
      </c>
      <c r="I31" s="1"/>
      <c r="J31" s="1">
        <v>29</v>
      </c>
      <c r="K31" s="6">
        <f t="shared" si="5"/>
        <v>9583.3333333333339</v>
      </c>
      <c r="L31" s="1"/>
      <c r="M31" s="1"/>
      <c r="N31" s="1"/>
      <c r="O31" s="1"/>
    </row>
    <row r="32" spans="1:15">
      <c r="A32" s="1"/>
      <c r="C32" s="55">
        <v>30</v>
      </c>
      <c r="D32" s="62">
        <f t="shared" si="6"/>
        <v>5000000</v>
      </c>
      <c r="E32" s="63">
        <f t="shared" si="1"/>
        <v>9583.3333333333339</v>
      </c>
      <c r="F32" s="63">
        <f t="shared" si="2"/>
        <v>9583.3333333333339</v>
      </c>
      <c r="G32" s="63">
        <f t="shared" si="7"/>
        <v>0</v>
      </c>
      <c r="H32" s="54">
        <f t="shared" si="4"/>
        <v>5000000</v>
      </c>
      <c r="I32" s="1"/>
      <c r="J32" s="1">
        <v>30</v>
      </c>
      <c r="K32" s="6">
        <f t="shared" si="5"/>
        <v>9583.3333333333339</v>
      </c>
      <c r="L32" s="1"/>
      <c r="M32" s="1"/>
      <c r="N32" s="1"/>
      <c r="O32" s="1"/>
    </row>
    <row r="33" spans="1:15">
      <c r="A33" s="1"/>
      <c r="C33" s="55">
        <v>31</v>
      </c>
      <c r="D33" s="62">
        <f t="shared" si="6"/>
        <v>5000000</v>
      </c>
      <c r="E33" s="63">
        <f t="shared" si="1"/>
        <v>9583.3333333333339</v>
      </c>
      <c r="F33" s="63">
        <f t="shared" si="2"/>
        <v>9583.3333333333339</v>
      </c>
      <c r="G33" s="63">
        <f t="shared" si="7"/>
        <v>0</v>
      </c>
      <c r="H33" s="54">
        <f t="shared" si="4"/>
        <v>5000000</v>
      </c>
      <c r="I33" s="1"/>
      <c r="J33" s="1">
        <v>31</v>
      </c>
      <c r="K33" s="6">
        <f t="shared" si="5"/>
        <v>9583.3333333333339</v>
      </c>
      <c r="L33" s="1"/>
      <c r="M33" s="1"/>
      <c r="N33" s="1"/>
      <c r="O33" s="1"/>
    </row>
    <row r="34" spans="1:15">
      <c r="A34" s="1"/>
      <c r="C34" s="55">
        <v>32</v>
      </c>
      <c r="D34" s="62">
        <f t="shared" si="6"/>
        <v>5000000</v>
      </c>
      <c r="E34" s="63">
        <f t="shared" si="1"/>
        <v>9583.3333333333339</v>
      </c>
      <c r="F34" s="63">
        <f t="shared" si="2"/>
        <v>9583.3333333333339</v>
      </c>
      <c r="G34" s="63">
        <f t="shared" si="7"/>
        <v>0</v>
      </c>
      <c r="H34" s="54">
        <f t="shared" si="4"/>
        <v>5000000</v>
      </c>
      <c r="I34" s="1"/>
      <c r="J34" s="1">
        <v>32</v>
      </c>
      <c r="K34" s="6">
        <f t="shared" si="5"/>
        <v>9583.3333333333339</v>
      </c>
      <c r="L34" s="1"/>
      <c r="M34" s="1"/>
      <c r="N34" s="1"/>
      <c r="O34" s="1"/>
    </row>
    <row r="35" spans="1:15">
      <c r="A35" s="1"/>
      <c r="C35" s="55">
        <v>33</v>
      </c>
      <c r="D35" s="62">
        <f t="shared" si="6"/>
        <v>5000000</v>
      </c>
      <c r="E35" s="63">
        <f t="shared" si="1"/>
        <v>9583.3333333333339</v>
      </c>
      <c r="F35" s="63">
        <f t="shared" si="2"/>
        <v>9583.3333333333339</v>
      </c>
      <c r="G35" s="63">
        <f t="shared" si="7"/>
        <v>0</v>
      </c>
      <c r="H35" s="54">
        <f t="shared" si="4"/>
        <v>5000000</v>
      </c>
      <c r="I35" s="1"/>
      <c r="J35" s="1">
        <v>33</v>
      </c>
      <c r="K35" s="6">
        <f t="shared" si="5"/>
        <v>9583.3333333333339</v>
      </c>
      <c r="L35" s="1"/>
      <c r="M35" s="1"/>
      <c r="N35" s="1"/>
      <c r="O35" s="1"/>
    </row>
    <row r="36" spans="1:15">
      <c r="A36" s="1"/>
      <c r="C36" s="55">
        <v>34</v>
      </c>
      <c r="D36" s="62">
        <f t="shared" si="6"/>
        <v>5000000</v>
      </c>
      <c r="E36" s="63">
        <f t="shared" si="1"/>
        <v>9583.3333333333339</v>
      </c>
      <c r="F36" s="63">
        <f t="shared" si="2"/>
        <v>9583.3333333333339</v>
      </c>
      <c r="G36" s="63">
        <f t="shared" si="7"/>
        <v>0</v>
      </c>
      <c r="H36" s="54">
        <f t="shared" si="4"/>
        <v>5000000</v>
      </c>
      <c r="I36" s="1"/>
      <c r="J36" s="1">
        <v>34</v>
      </c>
      <c r="K36" s="6">
        <f t="shared" si="5"/>
        <v>9583.3333333333339</v>
      </c>
      <c r="L36" s="1"/>
      <c r="M36" s="1"/>
      <c r="N36" s="1"/>
      <c r="O36" s="1"/>
    </row>
    <row r="37" spans="1:15">
      <c r="A37" s="1"/>
      <c r="C37" s="55">
        <v>35</v>
      </c>
      <c r="D37" s="62">
        <f t="shared" si="6"/>
        <v>5000000</v>
      </c>
      <c r="E37" s="63">
        <f t="shared" si="1"/>
        <v>9583.3333333333339</v>
      </c>
      <c r="F37" s="63">
        <f t="shared" si="2"/>
        <v>9583.3333333333339</v>
      </c>
      <c r="G37" s="63">
        <f t="shared" si="7"/>
        <v>0</v>
      </c>
      <c r="H37" s="54">
        <f t="shared" si="4"/>
        <v>5000000</v>
      </c>
      <c r="I37" s="1"/>
      <c r="J37" s="1">
        <v>35</v>
      </c>
      <c r="K37" s="6">
        <f t="shared" si="5"/>
        <v>9583.3333333333339</v>
      </c>
      <c r="L37" s="1"/>
      <c r="M37" s="1"/>
      <c r="N37" s="1"/>
      <c r="O37" s="1"/>
    </row>
    <row r="38" spans="1:15">
      <c r="A38" s="1"/>
      <c r="C38" s="55">
        <v>36</v>
      </c>
      <c r="D38" s="62">
        <f t="shared" si="6"/>
        <v>5000000</v>
      </c>
      <c r="E38" s="63">
        <f t="shared" si="1"/>
        <v>9583.3333333333339</v>
      </c>
      <c r="F38" s="63">
        <f t="shared" si="2"/>
        <v>9583.3333333333339</v>
      </c>
      <c r="G38" s="63">
        <f t="shared" si="7"/>
        <v>0</v>
      </c>
      <c r="H38" s="54">
        <f t="shared" si="4"/>
        <v>5000000</v>
      </c>
      <c r="I38" s="1"/>
      <c r="J38" s="1">
        <v>36</v>
      </c>
      <c r="K38" s="6">
        <f t="shared" si="5"/>
        <v>9583.3333333333339</v>
      </c>
      <c r="L38" s="1"/>
      <c r="M38" s="1"/>
      <c r="N38" s="1"/>
      <c r="O38" s="1"/>
    </row>
    <row r="39" spans="1:15">
      <c r="A39" s="1"/>
      <c r="C39" s="55">
        <v>37</v>
      </c>
      <c r="D39" s="62">
        <f t="shared" si="6"/>
        <v>5000000</v>
      </c>
      <c r="E39" s="63">
        <f t="shared" si="1"/>
        <v>9583.3333333333339</v>
      </c>
      <c r="F39" s="63">
        <f t="shared" si="2"/>
        <v>9583.3333333333339</v>
      </c>
      <c r="G39" s="63">
        <f t="shared" si="7"/>
        <v>0</v>
      </c>
      <c r="H39" s="54">
        <f t="shared" si="4"/>
        <v>5000000</v>
      </c>
      <c r="I39" s="1"/>
      <c r="J39" s="1">
        <v>37</v>
      </c>
      <c r="K39" s="6">
        <f t="shared" si="5"/>
        <v>9583.3333333333339</v>
      </c>
      <c r="L39" s="1"/>
      <c r="M39" s="1"/>
      <c r="N39" s="1"/>
      <c r="O39" s="1"/>
    </row>
    <row r="40" spans="1:15">
      <c r="A40" s="1"/>
      <c r="C40" s="55">
        <v>38</v>
      </c>
      <c r="D40" s="62">
        <f t="shared" si="6"/>
        <v>5000000</v>
      </c>
      <c r="E40" s="63">
        <f t="shared" si="1"/>
        <v>9583.3333333333339</v>
      </c>
      <c r="F40" s="63">
        <f t="shared" si="2"/>
        <v>9583.3333333333339</v>
      </c>
      <c r="G40" s="63">
        <f t="shared" si="7"/>
        <v>0</v>
      </c>
      <c r="H40" s="54">
        <f t="shared" si="4"/>
        <v>5000000</v>
      </c>
      <c r="I40" s="1"/>
      <c r="J40" s="1">
        <v>38</v>
      </c>
      <c r="K40" s="6">
        <f t="shared" si="5"/>
        <v>9583.3333333333339</v>
      </c>
      <c r="L40" s="1"/>
      <c r="M40" s="1"/>
      <c r="N40" s="1"/>
      <c r="O40" s="1"/>
    </row>
    <row r="41" spans="1:15">
      <c r="A41" s="1"/>
      <c r="C41" s="55">
        <v>39</v>
      </c>
      <c r="D41" s="62">
        <f t="shared" si="6"/>
        <v>5000000</v>
      </c>
      <c r="E41" s="63">
        <f t="shared" si="1"/>
        <v>9583.3333333333339</v>
      </c>
      <c r="F41" s="63">
        <f t="shared" si="2"/>
        <v>9583.3333333333339</v>
      </c>
      <c r="G41" s="63">
        <f t="shared" si="7"/>
        <v>0</v>
      </c>
      <c r="H41" s="54">
        <f t="shared" si="4"/>
        <v>5000000</v>
      </c>
      <c r="I41" s="1"/>
      <c r="J41" s="1">
        <v>39</v>
      </c>
      <c r="K41" s="6">
        <f t="shared" si="5"/>
        <v>9583.3333333333339</v>
      </c>
      <c r="L41" s="1"/>
      <c r="M41" s="1"/>
      <c r="N41" s="1"/>
      <c r="O41" s="1"/>
    </row>
    <row r="42" spans="1:15">
      <c r="A42" s="1"/>
      <c r="C42" s="55">
        <v>40</v>
      </c>
      <c r="D42" s="62">
        <f t="shared" si="6"/>
        <v>5000000</v>
      </c>
      <c r="E42" s="63">
        <f t="shared" si="1"/>
        <v>9583.3333333333339</v>
      </c>
      <c r="F42" s="63">
        <f t="shared" si="2"/>
        <v>9583.3333333333339</v>
      </c>
      <c r="G42" s="63">
        <f t="shared" si="7"/>
        <v>0</v>
      </c>
      <c r="H42" s="54">
        <f t="shared" si="4"/>
        <v>5000000</v>
      </c>
      <c r="I42" s="1"/>
      <c r="J42" s="1">
        <v>40</v>
      </c>
      <c r="K42" s="6">
        <f t="shared" si="5"/>
        <v>9583.3333333333339</v>
      </c>
      <c r="L42" s="1"/>
      <c r="M42" s="1"/>
      <c r="N42" s="1"/>
      <c r="O42" s="1"/>
    </row>
    <row r="43" spans="1:15">
      <c r="A43" s="1"/>
      <c r="C43" s="55">
        <v>41</v>
      </c>
      <c r="D43" s="62">
        <f t="shared" si="6"/>
        <v>5000000</v>
      </c>
      <c r="E43" s="63">
        <f t="shared" si="1"/>
        <v>9583.3333333333339</v>
      </c>
      <c r="F43" s="63">
        <f t="shared" si="2"/>
        <v>9583.3333333333339</v>
      </c>
      <c r="G43" s="63">
        <f t="shared" si="7"/>
        <v>0</v>
      </c>
      <c r="H43" s="54">
        <f t="shared" si="4"/>
        <v>5000000</v>
      </c>
      <c r="I43" s="1"/>
      <c r="J43" s="1">
        <v>41</v>
      </c>
      <c r="K43" s="6">
        <f t="shared" si="5"/>
        <v>9583.3333333333339</v>
      </c>
      <c r="L43" s="1"/>
      <c r="M43" s="1"/>
      <c r="N43" s="1"/>
      <c r="O43" s="1"/>
    </row>
    <row r="44" spans="1:15">
      <c r="A44" s="1"/>
      <c r="C44" s="55">
        <v>42</v>
      </c>
      <c r="D44" s="62">
        <f t="shared" si="6"/>
        <v>5000000</v>
      </c>
      <c r="E44" s="63">
        <f t="shared" si="1"/>
        <v>9583.3333333333339</v>
      </c>
      <c r="F44" s="63">
        <f t="shared" si="2"/>
        <v>9583.3333333333339</v>
      </c>
      <c r="G44" s="63">
        <f t="shared" si="7"/>
        <v>0</v>
      </c>
      <c r="H44" s="54">
        <f t="shared" si="4"/>
        <v>5000000</v>
      </c>
      <c r="I44" s="1"/>
      <c r="J44" s="1">
        <v>42</v>
      </c>
      <c r="K44" s="6">
        <f t="shared" si="5"/>
        <v>9583.3333333333339</v>
      </c>
      <c r="L44" s="1"/>
      <c r="M44" s="1"/>
      <c r="N44" s="1"/>
      <c r="O44" s="1"/>
    </row>
    <row r="45" spans="1:15">
      <c r="A45" s="1"/>
      <c r="C45" s="55">
        <v>43</v>
      </c>
      <c r="D45" s="62">
        <f t="shared" si="6"/>
        <v>5000000</v>
      </c>
      <c r="E45" s="63">
        <f t="shared" si="1"/>
        <v>9583.3333333333339</v>
      </c>
      <c r="F45" s="63">
        <f t="shared" si="2"/>
        <v>9583.3333333333339</v>
      </c>
      <c r="G45" s="63">
        <f t="shared" si="7"/>
        <v>0</v>
      </c>
      <c r="H45" s="54">
        <f t="shared" si="4"/>
        <v>5000000</v>
      </c>
      <c r="I45" s="1"/>
      <c r="J45" s="1">
        <v>43</v>
      </c>
      <c r="K45" s="6">
        <f t="shared" si="5"/>
        <v>9583.3333333333339</v>
      </c>
      <c r="L45" s="1"/>
      <c r="M45" s="1"/>
      <c r="N45" s="1"/>
      <c r="O45" s="1"/>
    </row>
    <row r="46" spans="1:15">
      <c r="A46" s="1"/>
      <c r="C46" s="55">
        <v>44</v>
      </c>
      <c r="D46" s="62">
        <f t="shared" si="6"/>
        <v>5000000</v>
      </c>
      <c r="E46" s="63">
        <f t="shared" si="1"/>
        <v>9583.3333333333339</v>
      </c>
      <c r="F46" s="63">
        <f t="shared" si="2"/>
        <v>9583.3333333333339</v>
      </c>
      <c r="G46" s="63">
        <f t="shared" si="7"/>
        <v>0</v>
      </c>
      <c r="H46" s="54">
        <f t="shared" si="4"/>
        <v>5000000</v>
      </c>
      <c r="I46" s="1"/>
      <c r="J46" s="1">
        <v>44</v>
      </c>
      <c r="K46" s="6">
        <f t="shared" si="5"/>
        <v>9583.3333333333339</v>
      </c>
      <c r="L46" s="1"/>
      <c r="M46" s="1"/>
      <c r="N46" s="1"/>
      <c r="O46" s="1"/>
    </row>
    <row r="47" spans="1:15">
      <c r="A47" s="1"/>
      <c r="C47" s="55">
        <v>45</v>
      </c>
      <c r="D47" s="62">
        <f t="shared" si="6"/>
        <v>5000000</v>
      </c>
      <c r="E47" s="63">
        <f t="shared" si="1"/>
        <v>9583.3333333333339</v>
      </c>
      <c r="F47" s="63">
        <f t="shared" si="2"/>
        <v>9583.3333333333339</v>
      </c>
      <c r="G47" s="63">
        <f t="shared" si="7"/>
        <v>0</v>
      </c>
      <c r="H47" s="54">
        <f t="shared" si="4"/>
        <v>5000000</v>
      </c>
      <c r="I47" s="1"/>
      <c r="J47" s="1">
        <v>45</v>
      </c>
      <c r="K47" s="6">
        <f t="shared" si="5"/>
        <v>9583.3333333333339</v>
      </c>
      <c r="L47" s="1"/>
      <c r="M47" s="1"/>
      <c r="N47" s="1"/>
      <c r="O47" s="1"/>
    </row>
    <row r="48" spans="1:15">
      <c r="A48" s="1"/>
      <c r="C48" s="55">
        <v>46</v>
      </c>
      <c r="D48" s="62">
        <f t="shared" si="6"/>
        <v>5000000</v>
      </c>
      <c r="E48" s="63">
        <f t="shared" si="1"/>
        <v>9583.3333333333339</v>
      </c>
      <c r="F48" s="63">
        <f t="shared" si="2"/>
        <v>9583.3333333333339</v>
      </c>
      <c r="G48" s="63">
        <f t="shared" si="7"/>
        <v>0</v>
      </c>
      <c r="H48" s="54">
        <f t="shared" si="4"/>
        <v>5000000</v>
      </c>
      <c r="I48" s="1"/>
      <c r="J48" s="1">
        <v>46</v>
      </c>
      <c r="K48" s="6">
        <f t="shared" si="5"/>
        <v>9583.3333333333339</v>
      </c>
      <c r="L48" s="1"/>
      <c r="M48" s="1"/>
      <c r="N48" s="1"/>
      <c r="O48" s="1"/>
    </row>
    <row r="49" spans="1:15">
      <c r="A49" s="1"/>
      <c r="C49" s="55">
        <v>47</v>
      </c>
      <c r="D49" s="62">
        <f t="shared" si="6"/>
        <v>5000000</v>
      </c>
      <c r="E49" s="63">
        <f t="shared" si="1"/>
        <v>9583.3333333333339</v>
      </c>
      <c r="F49" s="63">
        <f t="shared" si="2"/>
        <v>9583.3333333333339</v>
      </c>
      <c r="G49" s="63">
        <f t="shared" si="7"/>
        <v>0</v>
      </c>
      <c r="H49" s="54">
        <f t="shared" si="4"/>
        <v>5000000</v>
      </c>
      <c r="I49" s="1"/>
      <c r="J49" s="1">
        <v>47</v>
      </c>
      <c r="K49" s="6">
        <f t="shared" si="5"/>
        <v>9583.3333333333339</v>
      </c>
      <c r="L49" s="1"/>
      <c r="M49" s="1"/>
      <c r="N49" s="1"/>
      <c r="O49" s="1"/>
    </row>
    <row r="50" spans="1:15">
      <c r="A50" s="1"/>
      <c r="C50" s="55">
        <v>48</v>
      </c>
      <c r="D50" s="62">
        <f t="shared" si="6"/>
        <v>5000000</v>
      </c>
      <c r="E50" s="63">
        <f t="shared" si="1"/>
        <v>9583.3333333333339</v>
      </c>
      <c r="F50" s="63">
        <f t="shared" si="2"/>
        <v>9583.3333333333339</v>
      </c>
      <c r="G50" s="63">
        <f t="shared" si="7"/>
        <v>0</v>
      </c>
      <c r="H50" s="54">
        <f t="shared" si="4"/>
        <v>5000000</v>
      </c>
      <c r="I50" s="1"/>
      <c r="J50" s="1">
        <v>48</v>
      </c>
      <c r="K50" s="6">
        <f t="shared" si="5"/>
        <v>9583.3333333333339</v>
      </c>
      <c r="L50" s="1"/>
      <c r="M50" s="1"/>
      <c r="N50" s="1"/>
      <c r="O50" s="1"/>
    </row>
    <row r="51" spans="1:15">
      <c r="A51" s="1"/>
      <c r="C51" s="55">
        <v>49</v>
      </c>
      <c r="D51" s="62">
        <f t="shared" si="6"/>
        <v>5000000</v>
      </c>
      <c r="E51" s="63">
        <f t="shared" si="1"/>
        <v>9583.3333333333339</v>
      </c>
      <c r="F51" s="63">
        <f t="shared" si="2"/>
        <v>9583.3333333333339</v>
      </c>
      <c r="G51" s="63">
        <f t="shared" si="7"/>
        <v>0</v>
      </c>
      <c r="H51" s="54">
        <f t="shared" si="4"/>
        <v>5000000</v>
      </c>
      <c r="I51" s="1"/>
      <c r="J51" s="1">
        <v>49</v>
      </c>
      <c r="K51" s="6">
        <f t="shared" si="5"/>
        <v>9583.3333333333339</v>
      </c>
      <c r="L51" s="1"/>
      <c r="M51" s="1"/>
      <c r="N51" s="1"/>
      <c r="O51" s="1"/>
    </row>
    <row r="52" spans="1:15">
      <c r="A52" s="1"/>
      <c r="C52" s="55">
        <v>50</v>
      </c>
      <c r="D52" s="62">
        <f t="shared" si="6"/>
        <v>5000000</v>
      </c>
      <c r="E52" s="63">
        <f t="shared" si="1"/>
        <v>9583.3333333333339</v>
      </c>
      <c r="F52" s="63">
        <f t="shared" si="2"/>
        <v>9583.3333333333339</v>
      </c>
      <c r="G52" s="63">
        <f t="shared" si="7"/>
        <v>0</v>
      </c>
      <c r="H52" s="54">
        <f t="shared" si="4"/>
        <v>5000000</v>
      </c>
      <c r="I52" s="1"/>
      <c r="J52" s="1">
        <v>50</v>
      </c>
      <c r="K52" s="6">
        <f t="shared" si="5"/>
        <v>9583.3333333333339</v>
      </c>
      <c r="L52" s="1"/>
      <c r="M52" s="1"/>
      <c r="N52" s="1"/>
      <c r="O52" s="1"/>
    </row>
    <row r="53" spans="1:15">
      <c r="A53" s="1"/>
      <c r="C53" s="55">
        <v>51</v>
      </c>
      <c r="D53" s="62">
        <f t="shared" si="6"/>
        <v>5000000</v>
      </c>
      <c r="E53" s="63">
        <f t="shared" si="1"/>
        <v>9583.3333333333339</v>
      </c>
      <c r="F53" s="63">
        <f t="shared" si="2"/>
        <v>9583.3333333333339</v>
      </c>
      <c r="G53" s="63">
        <f t="shared" si="7"/>
        <v>0</v>
      </c>
      <c r="H53" s="54">
        <f t="shared" si="4"/>
        <v>5000000</v>
      </c>
      <c r="I53" s="1"/>
      <c r="J53" s="1">
        <v>51</v>
      </c>
      <c r="K53" s="6">
        <f t="shared" si="5"/>
        <v>9583.3333333333339</v>
      </c>
      <c r="L53" s="1"/>
      <c r="M53" s="1"/>
      <c r="N53" s="1"/>
      <c r="O53" s="1"/>
    </row>
    <row r="54" spans="1:15">
      <c r="A54" s="1"/>
      <c r="C54" s="55">
        <v>52</v>
      </c>
      <c r="D54" s="62">
        <f t="shared" si="6"/>
        <v>5000000</v>
      </c>
      <c r="E54" s="63">
        <f t="shared" si="1"/>
        <v>9583.3333333333339</v>
      </c>
      <c r="F54" s="63">
        <f t="shared" si="2"/>
        <v>9583.3333333333339</v>
      </c>
      <c r="G54" s="63">
        <f t="shared" si="7"/>
        <v>0</v>
      </c>
      <c r="H54" s="54">
        <f t="shared" si="4"/>
        <v>5000000</v>
      </c>
      <c r="I54" s="1"/>
      <c r="J54" s="1">
        <v>52</v>
      </c>
      <c r="K54" s="6">
        <f t="shared" si="5"/>
        <v>9583.3333333333339</v>
      </c>
      <c r="L54" s="1"/>
      <c r="M54" s="1"/>
      <c r="N54" s="1"/>
      <c r="O54" s="1"/>
    </row>
    <row r="55" spans="1:15">
      <c r="A55" s="1"/>
      <c r="C55" s="55">
        <v>53</v>
      </c>
      <c r="D55" s="62">
        <f t="shared" si="6"/>
        <v>5000000</v>
      </c>
      <c r="E55" s="63">
        <f t="shared" si="1"/>
        <v>9583.3333333333339</v>
      </c>
      <c r="F55" s="63">
        <f t="shared" si="2"/>
        <v>9583.3333333333339</v>
      </c>
      <c r="G55" s="63">
        <f t="shared" si="7"/>
        <v>0</v>
      </c>
      <c r="H55" s="54">
        <f t="shared" si="4"/>
        <v>5000000</v>
      </c>
      <c r="I55" s="1"/>
      <c r="J55" s="1">
        <v>53</v>
      </c>
      <c r="K55" s="6">
        <f t="shared" si="5"/>
        <v>9583.3333333333339</v>
      </c>
      <c r="L55" s="1"/>
      <c r="M55" s="1"/>
      <c r="N55" s="1"/>
      <c r="O55" s="1"/>
    </row>
    <row r="56" spans="1:15">
      <c r="A56" s="1"/>
      <c r="C56" s="55">
        <v>54</v>
      </c>
      <c r="D56" s="62">
        <f t="shared" si="6"/>
        <v>5000000</v>
      </c>
      <c r="E56" s="63">
        <f t="shared" si="1"/>
        <v>9583.3333333333339</v>
      </c>
      <c r="F56" s="63">
        <f t="shared" si="2"/>
        <v>9583.3333333333339</v>
      </c>
      <c r="G56" s="63">
        <f t="shared" si="7"/>
        <v>0</v>
      </c>
      <c r="H56" s="54">
        <f t="shared" si="4"/>
        <v>5000000</v>
      </c>
      <c r="I56" s="1"/>
      <c r="J56" s="1">
        <v>54</v>
      </c>
      <c r="K56" s="6">
        <f t="shared" si="5"/>
        <v>9583.3333333333339</v>
      </c>
      <c r="L56" s="1"/>
      <c r="M56" s="1"/>
      <c r="N56" s="1"/>
      <c r="O56" s="1"/>
    </row>
    <row r="57" spans="1:15">
      <c r="A57" s="1"/>
      <c r="C57" s="55">
        <v>55</v>
      </c>
      <c r="D57" s="62">
        <f t="shared" si="6"/>
        <v>5000000</v>
      </c>
      <c r="E57" s="63">
        <f t="shared" si="1"/>
        <v>9583.3333333333339</v>
      </c>
      <c r="F57" s="63">
        <f t="shared" si="2"/>
        <v>9583.3333333333339</v>
      </c>
      <c r="G57" s="63">
        <f t="shared" si="7"/>
        <v>0</v>
      </c>
      <c r="H57" s="54">
        <f t="shared" si="4"/>
        <v>5000000</v>
      </c>
      <c r="I57" s="1"/>
      <c r="J57" s="1">
        <v>55</v>
      </c>
      <c r="K57" s="6">
        <f t="shared" si="5"/>
        <v>9583.3333333333339</v>
      </c>
      <c r="L57" s="1"/>
      <c r="M57" s="1"/>
      <c r="N57" s="1"/>
      <c r="O57" s="1"/>
    </row>
    <row r="58" spans="1:15">
      <c r="A58" s="1"/>
      <c r="C58" s="55">
        <v>56</v>
      </c>
      <c r="D58" s="62">
        <f t="shared" si="6"/>
        <v>5000000</v>
      </c>
      <c r="E58" s="63">
        <f t="shared" si="1"/>
        <v>9583.3333333333339</v>
      </c>
      <c r="F58" s="63">
        <f t="shared" si="2"/>
        <v>9583.3333333333339</v>
      </c>
      <c r="G58" s="63">
        <f t="shared" si="7"/>
        <v>0</v>
      </c>
      <c r="H58" s="54">
        <f t="shared" si="4"/>
        <v>5000000</v>
      </c>
      <c r="I58" s="1"/>
      <c r="J58" s="1">
        <v>56</v>
      </c>
      <c r="K58" s="6">
        <f t="shared" si="5"/>
        <v>9583.3333333333339</v>
      </c>
      <c r="L58" s="1"/>
      <c r="M58" s="1"/>
      <c r="N58" s="1"/>
      <c r="O58" s="1"/>
    </row>
    <row r="59" spans="1:15">
      <c r="A59" s="1"/>
      <c r="C59" s="55">
        <v>57</v>
      </c>
      <c r="D59" s="62">
        <f t="shared" si="6"/>
        <v>5000000</v>
      </c>
      <c r="E59" s="63">
        <f t="shared" si="1"/>
        <v>9583.3333333333339</v>
      </c>
      <c r="F59" s="63">
        <f t="shared" si="2"/>
        <v>9583.3333333333339</v>
      </c>
      <c r="G59" s="63">
        <f t="shared" si="7"/>
        <v>0</v>
      </c>
      <c r="H59" s="54">
        <f t="shared" si="4"/>
        <v>5000000</v>
      </c>
      <c r="I59" s="1"/>
      <c r="J59" s="1">
        <v>57</v>
      </c>
      <c r="K59" s="6">
        <f t="shared" si="5"/>
        <v>9583.3333333333339</v>
      </c>
      <c r="L59" s="1"/>
      <c r="M59" s="1"/>
      <c r="N59" s="1"/>
      <c r="O59" s="1"/>
    </row>
    <row r="60" spans="1:15">
      <c r="A60" s="1"/>
      <c r="C60" s="55">
        <v>58</v>
      </c>
      <c r="D60" s="62">
        <f t="shared" si="6"/>
        <v>5000000</v>
      </c>
      <c r="E60" s="63">
        <f t="shared" si="1"/>
        <v>9583.3333333333339</v>
      </c>
      <c r="F60" s="63">
        <f t="shared" si="2"/>
        <v>9583.3333333333339</v>
      </c>
      <c r="G60" s="63">
        <f t="shared" si="7"/>
        <v>0</v>
      </c>
      <c r="H60" s="54">
        <f t="shared" si="4"/>
        <v>5000000</v>
      </c>
      <c r="I60" s="1"/>
      <c r="J60" s="1">
        <v>58</v>
      </c>
      <c r="K60" s="6">
        <f t="shared" si="5"/>
        <v>9583.3333333333339</v>
      </c>
      <c r="L60" s="1"/>
      <c r="M60" s="1"/>
      <c r="N60" s="1"/>
      <c r="O60" s="1"/>
    </row>
    <row r="61" spans="1:15">
      <c r="A61" s="1"/>
      <c r="C61" s="55">
        <v>59</v>
      </c>
      <c r="D61" s="62">
        <f t="shared" si="6"/>
        <v>5000000</v>
      </c>
      <c r="E61" s="63">
        <f t="shared" si="1"/>
        <v>9583.3333333333339</v>
      </c>
      <c r="F61" s="63">
        <f t="shared" si="2"/>
        <v>9583.3333333333339</v>
      </c>
      <c r="G61" s="63">
        <f t="shared" si="7"/>
        <v>0</v>
      </c>
      <c r="H61" s="54">
        <f t="shared" si="4"/>
        <v>5000000</v>
      </c>
      <c r="I61" s="1"/>
      <c r="J61" s="1">
        <v>59</v>
      </c>
      <c r="K61" s="6">
        <f t="shared" si="5"/>
        <v>9583.3333333333339</v>
      </c>
      <c r="L61" s="1"/>
      <c r="M61" s="1"/>
      <c r="N61" s="1"/>
      <c r="O61" s="1"/>
    </row>
    <row r="62" spans="1:15">
      <c r="A62" s="1"/>
      <c r="C62" s="55">
        <v>60</v>
      </c>
      <c r="D62" s="62">
        <f t="shared" si="6"/>
        <v>5000000</v>
      </c>
      <c r="E62" s="63">
        <f t="shared" si="1"/>
        <v>9583.3333333333339</v>
      </c>
      <c r="F62" s="63">
        <f t="shared" si="2"/>
        <v>9583.3333333333339</v>
      </c>
      <c r="G62" s="63">
        <f t="shared" si="7"/>
        <v>0</v>
      </c>
      <c r="H62" s="54">
        <f t="shared" si="4"/>
        <v>5000000</v>
      </c>
      <c r="I62" s="1"/>
      <c r="J62" s="1">
        <v>60</v>
      </c>
      <c r="K62" s="6">
        <f t="shared" si="5"/>
        <v>9583.3333333333339</v>
      </c>
      <c r="L62" s="1"/>
      <c r="M62" s="1"/>
      <c r="N62" s="1"/>
      <c r="O62" s="1"/>
    </row>
    <row r="63" spans="1:15">
      <c r="A63" s="1"/>
      <c r="C63" s="55">
        <v>61</v>
      </c>
      <c r="D63" s="62">
        <f t="shared" si="6"/>
        <v>5000000</v>
      </c>
      <c r="E63" s="63">
        <f t="shared" si="1"/>
        <v>9583.3333333333339</v>
      </c>
      <c r="F63" s="63">
        <f t="shared" si="2"/>
        <v>9583.3333333333339</v>
      </c>
      <c r="G63" s="63">
        <f t="shared" si="7"/>
        <v>0</v>
      </c>
      <c r="H63" s="54">
        <f t="shared" si="4"/>
        <v>5000000</v>
      </c>
      <c r="I63" s="1"/>
      <c r="J63" s="1">
        <v>61</v>
      </c>
      <c r="K63" s="6">
        <f t="shared" si="5"/>
        <v>9583.3333333333339</v>
      </c>
      <c r="L63" s="1"/>
      <c r="M63" s="1"/>
      <c r="N63" s="1"/>
      <c r="O63" s="1"/>
    </row>
    <row r="64" spans="1:15">
      <c r="A64" s="1"/>
      <c r="C64" s="55">
        <v>62</v>
      </c>
      <c r="D64" s="62">
        <f t="shared" si="6"/>
        <v>5000000</v>
      </c>
      <c r="E64" s="63">
        <f t="shared" si="1"/>
        <v>9583.3333333333339</v>
      </c>
      <c r="F64" s="63">
        <f t="shared" si="2"/>
        <v>9583.3333333333339</v>
      </c>
      <c r="G64" s="63">
        <f t="shared" si="7"/>
        <v>0</v>
      </c>
      <c r="H64" s="54">
        <f t="shared" si="4"/>
        <v>5000000</v>
      </c>
      <c r="I64" s="1"/>
      <c r="J64" s="1">
        <v>62</v>
      </c>
      <c r="K64" s="6">
        <f t="shared" si="5"/>
        <v>9583.3333333333339</v>
      </c>
      <c r="L64" s="1"/>
      <c r="M64" s="1"/>
      <c r="N64" s="1"/>
      <c r="O64" s="1"/>
    </row>
    <row r="65" spans="1:15">
      <c r="A65" s="1"/>
      <c r="C65" s="55">
        <v>63</v>
      </c>
      <c r="D65" s="62">
        <f t="shared" si="6"/>
        <v>5000000</v>
      </c>
      <c r="E65" s="63">
        <f t="shared" si="1"/>
        <v>9583.3333333333339</v>
      </c>
      <c r="F65" s="63">
        <f t="shared" si="2"/>
        <v>9583.3333333333339</v>
      </c>
      <c r="G65" s="63">
        <f t="shared" si="7"/>
        <v>0</v>
      </c>
      <c r="H65" s="54">
        <f t="shared" si="4"/>
        <v>5000000</v>
      </c>
      <c r="I65" s="1"/>
      <c r="J65" s="1">
        <v>63</v>
      </c>
      <c r="K65" s="6">
        <f t="shared" si="5"/>
        <v>9583.3333333333339</v>
      </c>
      <c r="L65" s="1"/>
      <c r="M65" s="1"/>
      <c r="N65" s="1"/>
      <c r="O65" s="1"/>
    </row>
    <row r="66" spans="1:15">
      <c r="A66" s="1"/>
      <c r="C66" s="55">
        <v>64</v>
      </c>
      <c r="D66" s="62">
        <f t="shared" si="6"/>
        <v>5000000</v>
      </c>
      <c r="E66" s="63">
        <f t="shared" si="1"/>
        <v>9583.3333333333339</v>
      </c>
      <c r="F66" s="63">
        <f t="shared" si="2"/>
        <v>9583.3333333333339</v>
      </c>
      <c r="G66" s="63">
        <f t="shared" si="7"/>
        <v>0</v>
      </c>
      <c r="H66" s="54">
        <f t="shared" si="4"/>
        <v>5000000</v>
      </c>
      <c r="I66" s="1"/>
      <c r="J66" s="1">
        <v>64</v>
      </c>
      <c r="K66" s="6">
        <f t="shared" si="5"/>
        <v>9583.3333333333339</v>
      </c>
      <c r="L66" s="1"/>
      <c r="M66" s="1"/>
      <c r="N66" s="1"/>
      <c r="O66" s="1"/>
    </row>
    <row r="67" spans="1:15">
      <c r="A67" s="1"/>
      <c r="C67" s="55">
        <v>65</v>
      </c>
      <c r="D67" s="62">
        <f t="shared" si="6"/>
        <v>5000000</v>
      </c>
      <c r="E67" s="63">
        <f t="shared" si="1"/>
        <v>9583.3333333333339</v>
      </c>
      <c r="F67" s="63">
        <f t="shared" si="2"/>
        <v>9583.3333333333339</v>
      </c>
      <c r="G67" s="63">
        <f t="shared" si="7"/>
        <v>0</v>
      </c>
      <c r="H67" s="54">
        <f t="shared" si="4"/>
        <v>5000000</v>
      </c>
      <c r="I67" s="1"/>
      <c r="J67" s="1">
        <v>65</v>
      </c>
      <c r="K67" s="6">
        <f t="shared" si="5"/>
        <v>9583.3333333333339</v>
      </c>
      <c r="L67" s="1"/>
      <c r="M67" s="1"/>
      <c r="N67" s="1"/>
      <c r="O67" s="1"/>
    </row>
    <row r="68" spans="1:15">
      <c r="A68" s="1"/>
      <c r="C68" s="55">
        <v>66</v>
      </c>
      <c r="D68" s="62">
        <f t="shared" si="6"/>
        <v>5000000</v>
      </c>
      <c r="E68" s="63">
        <f t="shared" ref="E68:E131" si="8">D68*B$2/12</f>
        <v>9583.3333333333339</v>
      </c>
      <c r="F68" s="63">
        <f t="shared" ref="F68:F131" si="9">E68</f>
        <v>9583.3333333333339</v>
      </c>
      <c r="G68" s="63">
        <f t="shared" si="7"/>
        <v>0</v>
      </c>
      <c r="H68" s="54">
        <f t="shared" ref="H68:H131" si="10">D68-G68</f>
        <v>5000000</v>
      </c>
      <c r="I68" s="1"/>
      <c r="J68" s="1">
        <v>66</v>
      </c>
      <c r="K68" s="6">
        <f t="shared" ref="K68:K131" si="11">F68</f>
        <v>9583.3333333333339</v>
      </c>
      <c r="L68" s="1"/>
      <c r="M68" s="1"/>
      <c r="N68" s="1"/>
      <c r="O68" s="1"/>
    </row>
    <row r="69" spans="1:15">
      <c r="A69" s="1"/>
      <c r="C69" s="55">
        <v>67</v>
      </c>
      <c r="D69" s="62">
        <f t="shared" si="6"/>
        <v>5000000</v>
      </c>
      <c r="E69" s="63">
        <f t="shared" si="8"/>
        <v>9583.3333333333339</v>
      </c>
      <c r="F69" s="63">
        <f t="shared" si="9"/>
        <v>9583.3333333333339</v>
      </c>
      <c r="G69" s="63">
        <f t="shared" si="7"/>
        <v>0</v>
      </c>
      <c r="H69" s="54">
        <f t="shared" si="10"/>
        <v>5000000</v>
      </c>
      <c r="I69" s="1"/>
      <c r="J69" s="1">
        <v>67</v>
      </c>
      <c r="K69" s="6">
        <f t="shared" si="11"/>
        <v>9583.3333333333339</v>
      </c>
      <c r="L69" s="1"/>
      <c r="M69" s="1"/>
      <c r="N69" s="1"/>
      <c r="O69" s="1"/>
    </row>
    <row r="70" spans="1:15">
      <c r="A70" s="1"/>
      <c r="C70" s="55">
        <v>68</v>
      </c>
      <c r="D70" s="62">
        <f t="shared" si="6"/>
        <v>5000000</v>
      </c>
      <c r="E70" s="63">
        <f t="shared" si="8"/>
        <v>9583.3333333333339</v>
      </c>
      <c r="F70" s="63">
        <f t="shared" si="9"/>
        <v>9583.3333333333339</v>
      </c>
      <c r="G70" s="63">
        <f t="shared" si="7"/>
        <v>0</v>
      </c>
      <c r="H70" s="54">
        <f t="shared" si="10"/>
        <v>5000000</v>
      </c>
      <c r="I70" s="1"/>
      <c r="J70" s="1">
        <v>68</v>
      </c>
      <c r="K70" s="6">
        <f t="shared" si="11"/>
        <v>9583.3333333333339</v>
      </c>
      <c r="L70" s="1"/>
      <c r="M70" s="1"/>
      <c r="N70" s="1"/>
      <c r="O70" s="1"/>
    </row>
    <row r="71" spans="1:15">
      <c r="A71" s="1"/>
      <c r="C71" s="55">
        <v>69</v>
      </c>
      <c r="D71" s="62">
        <f t="shared" si="6"/>
        <v>5000000</v>
      </c>
      <c r="E71" s="63">
        <f t="shared" si="8"/>
        <v>9583.3333333333339</v>
      </c>
      <c r="F71" s="63">
        <f t="shared" si="9"/>
        <v>9583.3333333333339</v>
      </c>
      <c r="G71" s="63">
        <f t="shared" si="7"/>
        <v>0</v>
      </c>
      <c r="H71" s="54">
        <f t="shared" si="10"/>
        <v>5000000</v>
      </c>
      <c r="I71" s="1"/>
      <c r="J71" s="1">
        <v>69</v>
      </c>
      <c r="K71" s="6">
        <f t="shared" si="11"/>
        <v>9583.3333333333339</v>
      </c>
      <c r="L71" s="1"/>
      <c r="M71" s="1"/>
      <c r="N71" s="1"/>
      <c r="O71" s="1"/>
    </row>
    <row r="72" spans="1:15">
      <c r="A72" s="1"/>
      <c r="C72" s="55">
        <v>70</v>
      </c>
      <c r="D72" s="62">
        <f t="shared" si="6"/>
        <v>5000000</v>
      </c>
      <c r="E72" s="63">
        <f t="shared" si="8"/>
        <v>9583.3333333333339</v>
      </c>
      <c r="F72" s="63">
        <f t="shared" si="9"/>
        <v>9583.3333333333339</v>
      </c>
      <c r="G72" s="63">
        <f t="shared" si="7"/>
        <v>0</v>
      </c>
      <c r="H72" s="54">
        <f t="shared" si="10"/>
        <v>5000000</v>
      </c>
      <c r="I72" s="1"/>
      <c r="J72" s="1">
        <v>70</v>
      </c>
      <c r="K72" s="6">
        <f t="shared" si="11"/>
        <v>9583.3333333333339</v>
      </c>
      <c r="L72" s="1"/>
      <c r="M72" s="1"/>
      <c r="N72" s="1"/>
      <c r="O72" s="1"/>
    </row>
    <row r="73" spans="1:15">
      <c r="A73" s="1"/>
      <c r="C73" s="55">
        <v>71</v>
      </c>
      <c r="D73" s="62">
        <f t="shared" si="6"/>
        <v>5000000</v>
      </c>
      <c r="E73" s="63">
        <f t="shared" si="8"/>
        <v>9583.3333333333339</v>
      </c>
      <c r="F73" s="63">
        <f t="shared" si="9"/>
        <v>9583.3333333333339</v>
      </c>
      <c r="G73" s="63">
        <f t="shared" si="7"/>
        <v>0</v>
      </c>
      <c r="H73" s="54">
        <f t="shared" si="10"/>
        <v>5000000</v>
      </c>
      <c r="I73" s="1"/>
      <c r="J73" s="1">
        <v>71</v>
      </c>
      <c r="K73" s="6">
        <f t="shared" si="11"/>
        <v>9583.3333333333339</v>
      </c>
      <c r="L73" s="1"/>
      <c r="M73" s="1"/>
      <c r="N73" s="1"/>
      <c r="O73" s="1"/>
    </row>
    <row r="74" spans="1:15">
      <c r="A74" s="1"/>
      <c r="C74" s="55">
        <v>72</v>
      </c>
      <c r="D74" s="62">
        <f t="shared" si="6"/>
        <v>5000000</v>
      </c>
      <c r="E74" s="63">
        <f t="shared" si="8"/>
        <v>9583.3333333333339</v>
      </c>
      <c r="F74" s="63">
        <f t="shared" si="9"/>
        <v>9583.3333333333339</v>
      </c>
      <c r="G74" s="63">
        <f t="shared" si="7"/>
        <v>0</v>
      </c>
      <c r="H74" s="54">
        <f t="shared" si="10"/>
        <v>5000000</v>
      </c>
      <c r="I74" s="1"/>
      <c r="J74" s="1">
        <v>72</v>
      </c>
      <c r="K74" s="6">
        <f t="shared" si="11"/>
        <v>9583.3333333333339</v>
      </c>
      <c r="L74" s="1"/>
      <c r="M74" s="1"/>
      <c r="N74" s="1"/>
      <c r="O74" s="1"/>
    </row>
    <row r="75" spans="1:15">
      <c r="A75" s="1"/>
      <c r="C75" s="55">
        <v>73</v>
      </c>
      <c r="D75" s="62">
        <f t="shared" si="6"/>
        <v>5000000</v>
      </c>
      <c r="E75" s="63">
        <f t="shared" si="8"/>
        <v>9583.3333333333339</v>
      </c>
      <c r="F75" s="63">
        <f t="shared" si="9"/>
        <v>9583.3333333333339</v>
      </c>
      <c r="G75" s="63">
        <f t="shared" si="7"/>
        <v>0</v>
      </c>
      <c r="H75" s="54">
        <f t="shared" si="10"/>
        <v>5000000</v>
      </c>
      <c r="I75" s="1"/>
      <c r="J75" s="1">
        <v>73</v>
      </c>
      <c r="K75" s="6">
        <f t="shared" si="11"/>
        <v>9583.3333333333339</v>
      </c>
      <c r="L75" s="1"/>
      <c r="M75" s="1"/>
      <c r="N75" s="1"/>
      <c r="O75" s="1"/>
    </row>
    <row r="76" spans="1:15">
      <c r="A76" s="1"/>
      <c r="C76" s="55">
        <v>74</v>
      </c>
      <c r="D76" s="62">
        <f t="shared" si="6"/>
        <v>5000000</v>
      </c>
      <c r="E76" s="63">
        <f t="shared" si="8"/>
        <v>9583.3333333333339</v>
      </c>
      <c r="F76" s="63">
        <f t="shared" si="9"/>
        <v>9583.3333333333339</v>
      </c>
      <c r="G76" s="63">
        <f t="shared" si="7"/>
        <v>0</v>
      </c>
      <c r="H76" s="54">
        <f t="shared" si="10"/>
        <v>5000000</v>
      </c>
      <c r="I76" s="1"/>
      <c r="J76" s="1">
        <v>74</v>
      </c>
      <c r="K76" s="6">
        <f t="shared" si="11"/>
        <v>9583.3333333333339</v>
      </c>
      <c r="L76" s="1"/>
      <c r="M76" s="1"/>
      <c r="N76" s="1"/>
      <c r="O76" s="1"/>
    </row>
    <row r="77" spans="1:15">
      <c r="A77" s="1"/>
      <c r="C77" s="55">
        <v>75</v>
      </c>
      <c r="D77" s="62">
        <f t="shared" si="6"/>
        <v>5000000</v>
      </c>
      <c r="E77" s="63">
        <f t="shared" si="8"/>
        <v>9583.3333333333339</v>
      </c>
      <c r="F77" s="63">
        <f t="shared" si="9"/>
        <v>9583.3333333333339</v>
      </c>
      <c r="G77" s="63">
        <f t="shared" si="7"/>
        <v>0</v>
      </c>
      <c r="H77" s="54">
        <f t="shared" si="10"/>
        <v>5000000</v>
      </c>
      <c r="I77" s="1"/>
      <c r="J77" s="1">
        <v>75</v>
      </c>
      <c r="K77" s="6">
        <f t="shared" si="11"/>
        <v>9583.3333333333339</v>
      </c>
      <c r="L77" s="1"/>
      <c r="M77" s="1"/>
      <c r="N77" s="1"/>
      <c r="O77" s="1"/>
    </row>
    <row r="78" spans="1:15">
      <c r="A78" s="1"/>
      <c r="C78" s="55">
        <v>76</v>
      </c>
      <c r="D78" s="62">
        <f t="shared" si="6"/>
        <v>5000000</v>
      </c>
      <c r="E78" s="63">
        <f t="shared" si="8"/>
        <v>9583.3333333333339</v>
      </c>
      <c r="F78" s="63">
        <f t="shared" si="9"/>
        <v>9583.3333333333339</v>
      </c>
      <c r="G78" s="63">
        <f t="shared" si="7"/>
        <v>0</v>
      </c>
      <c r="H78" s="54">
        <f t="shared" si="10"/>
        <v>5000000</v>
      </c>
      <c r="I78" s="1"/>
      <c r="J78" s="1">
        <v>76</v>
      </c>
      <c r="K78" s="6">
        <f t="shared" si="11"/>
        <v>9583.3333333333339</v>
      </c>
      <c r="L78" s="1"/>
      <c r="M78" s="1"/>
      <c r="N78" s="1"/>
      <c r="O78" s="1"/>
    </row>
    <row r="79" spans="1:15">
      <c r="A79" s="1"/>
      <c r="C79" s="55">
        <v>77</v>
      </c>
      <c r="D79" s="62">
        <f t="shared" si="6"/>
        <v>5000000</v>
      </c>
      <c r="E79" s="63">
        <f t="shared" si="8"/>
        <v>9583.3333333333339</v>
      </c>
      <c r="F79" s="63">
        <f t="shared" si="9"/>
        <v>9583.3333333333339</v>
      </c>
      <c r="G79" s="63">
        <f t="shared" si="7"/>
        <v>0</v>
      </c>
      <c r="H79" s="54">
        <f t="shared" si="10"/>
        <v>5000000</v>
      </c>
      <c r="I79" s="1"/>
      <c r="J79" s="1">
        <v>77</v>
      </c>
      <c r="K79" s="6">
        <f t="shared" si="11"/>
        <v>9583.3333333333339</v>
      </c>
      <c r="L79" s="1"/>
      <c r="M79" s="1"/>
      <c r="N79" s="1"/>
      <c r="O79" s="1"/>
    </row>
    <row r="80" spans="1:15">
      <c r="A80" s="1"/>
      <c r="C80" s="55">
        <v>78</v>
      </c>
      <c r="D80" s="62">
        <f t="shared" si="6"/>
        <v>5000000</v>
      </c>
      <c r="E80" s="63">
        <f t="shared" si="8"/>
        <v>9583.3333333333339</v>
      </c>
      <c r="F80" s="63">
        <f t="shared" si="9"/>
        <v>9583.3333333333339</v>
      </c>
      <c r="G80" s="63">
        <f t="shared" si="7"/>
        <v>0</v>
      </c>
      <c r="H80" s="54">
        <f t="shared" si="10"/>
        <v>5000000</v>
      </c>
      <c r="I80" s="1"/>
      <c r="J80" s="1">
        <v>78</v>
      </c>
      <c r="K80" s="6">
        <f t="shared" si="11"/>
        <v>9583.3333333333339</v>
      </c>
      <c r="L80" s="1"/>
      <c r="M80" s="1"/>
      <c r="N80" s="1"/>
      <c r="O80" s="1"/>
    </row>
    <row r="81" spans="1:15">
      <c r="A81" s="1"/>
      <c r="C81" s="55">
        <v>79</v>
      </c>
      <c r="D81" s="62">
        <f t="shared" si="6"/>
        <v>5000000</v>
      </c>
      <c r="E81" s="63">
        <f t="shared" si="8"/>
        <v>9583.3333333333339</v>
      </c>
      <c r="F81" s="63">
        <f t="shared" si="9"/>
        <v>9583.3333333333339</v>
      </c>
      <c r="G81" s="63">
        <f t="shared" si="7"/>
        <v>0</v>
      </c>
      <c r="H81" s="54">
        <f t="shared" si="10"/>
        <v>5000000</v>
      </c>
      <c r="I81" s="1"/>
      <c r="J81" s="1">
        <v>79</v>
      </c>
      <c r="K81" s="6">
        <f t="shared" si="11"/>
        <v>9583.3333333333339</v>
      </c>
      <c r="L81" s="1"/>
      <c r="M81" s="1"/>
      <c r="N81" s="1"/>
      <c r="O81" s="1"/>
    </row>
    <row r="82" spans="1:15">
      <c r="A82" s="1"/>
      <c r="C82" s="55">
        <v>80</v>
      </c>
      <c r="D82" s="62">
        <f t="shared" si="6"/>
        <v>5000000</v>
      </c>
      <c r="E82" s="63">
        <f t="shared" si="8"/>
        <v>9583.3333333333339</v>
      </c>
      <c r="F82" s="63">
        <f t="shared" si="9"/>
        <v>9583.3333333333339</v>
      </c>
      <c r="G82" s="63">
        <f t="shared" si="7"/>
        <v>0</v>
      </c>
      <c r="H82" s="54">
        <f t="shared" si="10"/>
        <v>5000000</v>
      </c>
      <c r="I82" s="1"/>
      <c r="J82" s="1">
        <v>80</v>
      </c>
      <c r="K82" s="6">
        <f t="shared" si="11"/>
        <v>9583.3333333333339</v>
      </c>
      <c r="L82" s="1"/>
      <c r="M82" s="1"/>
      <c r="N82" s="1"/>
      <c r="O82" s="1"/>
    </row>
    <row r="83" spans="1:15">
      <c r="A83" s="1"/>
      <c r="C83" s="55">
        <v>81</v>
      </c>
      <c r="D83" s="62">
        <f t="shared" si="6"/>
        <v>5000000</v>
      </c>
      <c r="E83" s="63">
        <f t="shared" si="8"/>
        <v>9583.3333333333339</v>
      </c>
      <c r="F83" s="63">
        <f t="shared" si="9"/>
        <v>9583.3333333333339</v>
      </c>
      <c r="G83" s="63">
        <f t="shared" si="7"/>
        <v>0</v>
      </c>
      <c r="H83" s="54">
        <f t="shared" si="10"/>
        <v>5000000</v>
      </c>
      <c r="I83" s="1"/>
      <c r="J83" s="1">
        <v>81</v>
      </c>
      <c r="K83" s="6">
        <f t="shared" si="11"/>
        <v>9583.3333333333339</v>
      </c>
      <c r="L83" s="1"/>
      <c r="M83" s="1"/>
      <c r="N83" s="1"/>
      <c r="O83" s="1"/>
    </row>
    <row r="84" spans="1:15">
      <c r="A84" s="1"/>
      <c r="C84" s="55">
        <v>82</v>
      </c>
      <c r="D84" s="62">
        <f t="shared" si="6"/>
        <v>5000000</v>
      </c>
      <c r="E84" s="63">
        <f t="shared" si="8"/>
        <v>9583.3333333333339</v>
      </c>
      <c r="F84" s="63">
        <f t="shared" si="9"/>
        <v>9583.3333333333339</v>
      </c>
      <c r="G84" s="63">
        <f t="shared" si="7"/>
        <v>0</v>
      </c>
      <c r="H84" s="54">
        <f t="shared" si="10"/>
        <v>5000000</v>
      </c>
      <c r="I84" s="1"/>
      <c r="J84" s="1">
        <v>82</v>
      </c>
      <c r="K84" s="6">
        <f t="shared" si="11"/>
        <v>9583.3333333333339</v>
      </c>
      <c r="L84" s="1"/>
      <c r="M84" s="1"/>
      <c r="N84" s="1"/>
      <c r="O84" s="1"/>
    </row>
    <row r="85" spans="1:15">
      <c r="A85" s="1"/>
      <c r="C85" s="55">
        <v>83</v>
      </c>
      <c r="D85" s="62">
        <f t="shared" si="6"/>
        <v>5000000</v>
      </c>
      <c r="E85" s="63">
        <f t="shared" si="8"/>
        <v>9583.3333333333339</v>
      </c>
      <c r="F85" s="63">
        <f t="shared" si="9"/>
        <v>9583.3333333333339</v>
      </c>
      <c r="G85" s="63">
        <f t="shared" si="7"/>
        <v>0</v>
      </c>
      <c r="H85" s="54">
        <f t="shared" si="10"/>
        <v>5000000</v>
      </c>
      <c r="I85" s="1"/>
      <c r="J85" s="1">
        <v>83</v>
      </c>
      <c r="K85" s="6">
        <f t="shared" si="11"/>
        <v>9583.3333333333339</v>
      </c>
      <c r="L85" s="1"/>
      <c r="M85" s="1"/>
      <c r="N85" s="1"/>
      <c r="O85" s="1"/>
    </row>
    <row r="86" spans="1:15">
      <c r="A86" s="1"/>
      <c r="C86" s="55">
        <v>84</v>
      </c>
      <c r="D86" s="62">
        <f t="shared" si="6"/>
        <v>5000000</v>
      </c>
      <c r="E86" s="63">
        <f t="shared" si="8"/>
        <v>9583.3333333333339</v>
      </c>
      <c r="F86" s="63">
        <f t="shared" si="9"/>
        <v>9583.3333333333339</v>
      </c>
      <c r="G86" s="63">
        <f t="shared" si="7"/>
        <v>0</v>
      </c>
      <c r="H86" s="54">
        <f t="shared" si="10"/>
        <v>5000000</v>
      </c>
      <c r="I86" s="1"/>
      <c r="J86" s="1">
        <v>84</v>
      </c>
      <c r="K86" s="6">
        <f t="shared" si="11"/>
        <v>9583.3333333333339</v>
      </c>
      <c r="L86" s="1"/>
      <c r="M86" s="1"/>
      <c r="N86" s="1"/>
      <c r="O86" s="1"/>
    </row>
    <row r="87" spans="1:15">
      <c r="A87" s="1"/>
      <c r="C87" s="55">
        <v>85</v>
      </c>
      <c r="D87" s="62">
        <f t="shared" si="6"/>
        <v>5000000</v>
      </c>
      <c r="E87" s="63">
        <f t="shared" si="8"/>
        <v>9583.3333333333339</v>
      </c>
      <c r="F87" s="63">
        <f t="shared" si="9"/>
        <v>9583.3333333333339</v>
      </c>
      <c r="G87" s="63">
        <f t="shared" si="7"/>
        <v>0</v>
      </c>
      <c r="H87" s="54">
        <f t="shared" si="10"/>
        <v>5000000</v>
      </c>
      <c r="I87" s="1"/>
      <c r="J87" s="1">
        <v>85</v>
      </c>
      <c r="K87" s="6">
        <f t="shared" si="11"/>
        <v>9583.3333333333339</v>
      </c>
      <c r="L87" s="1"/>
      <c r="M87" s="1"/>
      <c r="N87" s="1"/>
      <c r="O87" s="1"/>
    </row>
    <row r="88" spans="1:15">
      <c r="A88" s="1"/>
      <c r="C88" s="55">
        <v>86</v>
      </c>
      <c r="D88" s="62">
        <f t="shared" si="6"/>
        <v>5000000</v>
      </c>
      <c r="E88" s="63">
        <f t="shared" si="8"/>
        <v>9583.3333333333339</v>
      </c>
      <c r="F88" s="63">
        <f t="shared" si="9"/>
        <v>9583.3333333333339</v>
      </c>
      <c r="G88" s="63">
        <f t="shared" si="7"/>
        <v>0</v>
      </c>
      <c r="H88" s="54">
        <f t="shared" si="10"/>
        <v>5000000</v>
      </c>
      <c r="I88" s="1"/>
      <c r="J88" s="1">
        <v>86</v>
      </c>
      <c r="K88" s="6">
        <f t="shared" si="11"/>
        <v>9583.3333333333339</v>
      </c>
      <c r="L88" s="1"/>
      <c r="M88" s="1"/>
      <c r="N88" s="1"/>
      <c r="O88" s="1"/>
    </row>
    <row r="89" spans="1:15">
      <c r="A89" s="1"/>
      <c r="C89" s="55">
        <v>87</v>
      </c>
      <c r="D89" s="62">
        <f t="shared" si="6"/>
        <v>5000000</v>
      </c>
      <c r="E89" s="63">
        <f t="shared" si="8"/>
        <v>9583.3333333333339</v>
      </c>
      <c r="F89" s="63">
        <f t="shared" si="9"/>
        <v>9583.3333333333339</v>
      </c>
      <c r="G89" s="63">
        <f t="shared" si="7"/>
        <v>0</v>
      </c>
      <c r="H89" s="54">
        <f t="shared" si="10"/>
        <v>5000000</v>
      </c>
      <c r="I89" s="1"/>
      <c r="J89" s="1">
        <v>87</v>
      </c>
      <c r="K89" s="6">
        <f t="shared" si="11"/>
        <v>9583.3333333333339</v>
      </c>
      <c r="L89" s="1"/>
      <c r="M89" s="1"/>
      <c r="N89" s="1"/>
      <c r="O89" s="1"/>
    </row>
    <row r="90" spans="1:15">
      <c r="A90" s="1"/>
      <c r="C90" s="55">
        <v>88</v>
      </c>
      <c r="D90" s="62">
        <f t="shared" si="6"/>
        <v>5000000</v>
      </c>
      <c r="E90" s="63">
        <f t="shared" si="8"/>
        <v>9583.3333333333339</v>
      </c>
      <c r="F90" s="63">
        <f t="shared" si="9"/>
        <v>9583.3333333333339</v>
      </c>
      <c r="G90" s="63">
        <f t="shared" si="7"/>
        <v>0</v>
      </c>
      <c r="H90" s="54">
        <f t="shared" si="10"/>
        <v>5000000</v>
      </c>
      <c r="I90" s="1"/>
      <c r="J90" s="1">
        <v>88</v>
      </c>
      <c r="K90" s="6">
        <f t="shared" si="11"/>
        <v>9583.3333333333339</v>
      </c>
      <c r="L90" s="1"/>
      <c r="M90" s="1"/>
      <c r="N90" s="1"/>
      <c r="O90" s="1"/>
    </row>
    <row r="91" spans="1:15">
      <c r="A91" s="1"/>
      <c r="C91" s="55">
        <v>89</v>
      </c>
      <c r="D91" s="62">
        <f t="shared" ref="D91:D154" si="12">H90</f>
        <v>5000000</v>
      </c>
      <c r="E91" s="63">
        <f t="shared" si="8"/>
        <v>9583.3333333333339</v>
      </c>
      <c r="F91" s="63">
        <f t="shared" si="9"/>
        <v>9583.3333333333339</v>
      </c>
      <c r="G91" s="63">
        <f t="shared" si="7"/>
        <v>0</v>
      </c>
      <c r="H91" s="54">
        <f t="shared" si="10"/>
        <v>5000000</v>
      </c>
      <c r="I91" s="1"/>
      <c r="J91" s="1">
        <v>89</v>
      </c>
      <c r="K91" s="6">
        <f t="shared" si="11"/>
        <v>9583.3333333333339</v>
      </c>
      <c r="L91" s="1"/>
      <c r="M91" s="1"/>
      <c r="N91" s="1"/>
      <c r="O91" s="1"/>
    </row>
    <row r="92" spans="1:15">
      <c r="A92" s="1"/>
      <c r="C92" s="55">
        <v>90</v>
      </c>
      <c r="D92" s="62">
        <f t="shared" si="12"/>
        <v>5000000</v>
      </c>
      <c r="E92" s="63">
        <f t="shared" si="8"/>
        <v>9583.3333333333339</v>
      </c>
      <c r="F92" s="63">
        <f t="shared" si="9"/>
        <v>9583.3333333333339</v>
      </c>
      <c r="G92" s="63">
        <f t="shared" ref="G92:G155" si="13">F92-E92</f>
        <v>0</v>
      </c>
      <c r="H92" s="54">
        <f t="shared" si="10"/>
        <v>5000000</v>
      </c>
      <c r="I92" s="1"/>
      <c r="J92" s="1">
        <v>90</v>
      </c>
      <c r="K92" s="6">
        <f t="shared" si="11"/>
        <v>9583.3333333333339</v>
      </c>
      <c r="L92" s="1"/>
      <c r="M92" s="1"/>
      <c r="N92" s="1"/>
      <c r="O92" s="1"/>
    </row>
    <row r="93" spans="1:15">
      <c r="A93" s="1"/>
      <c r="C93" s="55">
        <v>91</v>
      </c>
      <c r="D93" s="62">
        <f t="shared" si="12"/>
        <v>5000000</v>
      </c>
      <c r="E93" s="63">
        <f t="shared" si="8"/>
        <v>9583.3333333333339</v>
      </c>
      <c r="F93" s="63">
        <f t="shared" si="9"/>
        <v>9583.3333333333339</v>
      </c>
      <c r="G93" s="63">
        <f t="shared" si="13"/>
        <v>0</v>
      </c>
      <c r="H93" s="54">
        <f t="shared" si="10"/>
        <v>5000000</v>
      </c>
      <c r="I93" s="1"/>
      <c r="J93" s="1">
        <v>91</v>
      </c>
      <c r="K93" s="6">
        <f t="shared" si="11"/>
        <v>9583.3333333333339</v>
      </c>
      <c r="L93" s="1"/>
      <c r="M93" s="1"/>
      <c r="N93" s="1"/>
      <c r="O93" s="1"/>
    </row>
    <row r="94" spans="1:15">
      <c r="A94" s="1"/>
      <c r="C94" s="55">
        <v>92</v>
      </c>
      <c r="D94" s="62">
        <f t="shared" si="12"/>
        <v>5000000</v>
      </c>
      <c r="E94" s="63">
        <f t="shared" si="8"/>
        <v>9583.3333333333339</v>
      </c>
      <c r="F94" s="63">
        <f t="shared" si="9"/>
        <v>9583.3333333333339</v>
      </c>
      <c r="G94" s="63">
        <f t="shared" si="13"/>
        <v>0</v>
      </c>
      <c r="H94" s="54">
        <f t="shared" si="10"/>
        <v>5000000</v>
      </c>
      <c r="I94" s="1"/>
      <c r="J94" s="1">
        <v>92</v>
      </c>
      <c r="K94" s="6">
        <f t="shared" si="11"/>
        <v>9583.3333333333339</v>
      </c>
      <c r="L94" s="1"/>
      <c r="M94" s="1"/>
      <c r="N94" s="1"/>
      <c r="O94" s="1"/>
    </row>
    <row r="95" spans="1:15">
      <c r="A95" s="1"/>
      <c r="C95" s="55">
        <v>93</v>
      </c>
      <c r="D95" s="62">
        <f t="shared" si="12"/>
        <v>5000000</v>
      </c>
      <c r="E95" s="63">
        <f t="shared" si="8"/>
        <v>9583.3333333333339</v>
      </c>
      <c r="F95" s="63">
        <f t="shared" si="9"/>
        <v>9583.3333333333339</v>
      </c>
      <c r="G95" s="63">
        <f t="shared" si="13"/>
        <v>0</v>
      </c>
      <c r="H95" s="54">
        <f t="shared" si="10"/>
        <v>5000000</v>
      </c>
      <c r="I95" s="1"/>
      <c r="J95" s="1">
        <v>93</v>
      </c>
      <c r="K95" s="6">
        <f t="shared" si="11"/>
        <v>9583.3333333333339</v>
      </c>
      <c r="L95" s="1"/>
      <c r="M95" s="1"/>
      <c r="N95" s="1"/>
      <c r="O95" s="1"/>
    </row>
    <row r="96" spans="1:15">
      <c r="A96" s="1"/>
      <c r="C96" s="55">
        <v>94</v>
      </c>
      <c r="D96" s="62">
        <f t="shared" si="12"/>
        <v>5000000</v>
      </c>
      <c r="E96" s="63">
        <f t="shared" si="8"/>
        <v>9583.3333333333339</v>
      </c>
      <c r="F96" s="63">
        <f t="shared" si="9"/>
        <v>9583.3333333333339</v>
      </c>
      <c r="G96" s="63">
        <f t="shared" si="13"/>
        <v>0</v>
      </c>
      <c r="H96" s="54">
        <f t="shared" si="10"/>
        <v>5000000</v>
      </c>
      <c r="I96" s="1"/>
      <c r="J96" s="1">
        <v>94</v>
      </c>
      <c r="K96" s="6">
        <f t="shared" si="11"/>
        <v>9583.3333333333339</v>
      </c>
      <c r="L96" s="1"/>
      <c r="M96" s="1"/>
      <c r="N96" s="1"/>
      <c r="O96" s="1"/>
    </row>
    <row r="97" spans="1:15">
      <c r="A97" s="1"/>
      <c r="C97" s="55">
        <v>95</v>
      </c>
      <c r="D97" s="62">
        <f t="shared" si="12"/>
        <v>5000000</v>
      </c>
      <c r="E97" s="63">
        <f t="shared" si="8"/>
        <v>9583.3333333333339</v>
      </c>
      <c r="F97" s="63">
        <f t="shared" si="9"/>
        <v>9583.3333333333339</v>
      </c>
      <c r="G97" s="63">
        <f t="shared" si="13"/>
        <v>0</v>
      </c>
      <c r="H97" s="54">
        <f t="shared" si="10"/>
        <v>5000000</v>
      </c>
      <c r="I97" s="1"/>
      <c r="J97" s="1">
        <v>95</v>
      </c>
      <c r="K97" s="6">
        <f t="shared" si="11"/>
        <v>9583.3333333333339</v>
      </c>
      <c r="L97" s="1"/>
      <c r="M97" s="1"/>
      <c r="N97" s="1"/>
      <c r="O97" s="1"/>
    </row>
    <row r="98" spans="1:15">
      <c r="A98" s="1"/>
      <c r="C98" s="55">
        <v>96</v>
      </c>
      <c r="D98" s="62">
        <f t="shared" si="12"/>
        <v>5000000</v>
      </c>
      <c r="E98" s="63">
        <f t="shared" si="8"/>
        <v>9583.3333333333339</v>
      </c>
      <c r="F98" s="63">
        <f t="shared" si="9"/>
        <v>9583.3333333333339</v>
      </c>
      <c r="G98" s="63">
        <f t="shared" si="13"/>
        <v>0</v>
      </c>
      <c r="H98" s="54">
        <f t="shared" si="10"/>
        <v>5000000</v>
      </c>
      <c r="I98" s="1"/>
      <c r="J98" s="1">
        <v>96</v>
      </c>
      <c r="K98" s="6">
        <f t="shared" si="11"/>
        <v>9583.3333333333339</v>
      </c>
      <c r="L98" s="1"/>
      <c r="M98" s="1"/>
      <c r="N98" s="1"/>
      <c r="O98" s="1"/>
    </row>
    <row r="99" spans="1:15">
      <c r="A99" s="1"/>
      <c r="C99" s="55">
        <v>97</v>
      </c>
      <c r="D99" s="62">
        <f t="shared" si="12"/>
        <v>5000000</v>
      </c>
      <c r="E99" s="63">
        <f t="shared" si="8"/>
        <v>9583.3333333333339</v>
      </c>
      <c r="F99" s="63">
        <f t="shared" si="9"/>
        <v>9583.3333333333339</v>
      </c>
      <c r="G99" s="63">
        <f t="shared" si="13"/>
        <v>0</v>
      </c>
      <c r="H99" s="54">
        <f t="shared" si="10"/>
        <v>5000000</v>
      </c>
      <c r="I99" s="1"/>
      <c r="J99" s="1">
        <v>97</v>
      </c>
      <c r="K99" s="6">
        <f t="shared" si="11"/>
        <v>9583.3333333333339</v>
      </c>
      <c r="L99" s="1"/>
      <c r="M99" s="1"/>
      <c r="N99" s="1"/>
      <c r="O99" s="1"/>
    </row>
    <row r="100" spans="1:15">
      <c r="A100" s="1"/>
      <c r="C100" s="55">
        <v>98</v>
      </c>
      <c r="D100" s="62">
        <f t="shared" si="12"/>
        <v>5000000</v>
      </c>
      <c r="E100" s="63">
        <f t="shared" si="8"/>
        <v>9583.3333333333339</v>
      </c>
      <c r="F100" s="63">
        <f t="shared" si="9"/>
        <v>9583.3333333333339</v>
      </c>
      <c r="G100" s="63">
        <f t="shared" si="13"/>
        <v>0</v>
      </c>
      <c r="H100" s="54">
        <f t="shared" si="10"/>
        <v>5000000</v>
      </c>
      <c r="I100" s="1"/>
      <c r="J100" s="1">
        <v>98</v>
      </c>
      <c r="K100" s="6">
        <f t="shared" si="11"/>
        <v>9583.3333333333339</v>
      </c>
      <c r="L100" s="1"/>
      <c r="M100" s="1"/>
      <c r="N100" s="1"/>
      <c r="O100" s="1"/>
    </row>
    <row r="101" spans="1:15">
      <c r="A101" s="1"/>
      <c r="C101" s="55">
        <v>99</v>
      </c>
      <c r="D101" s="62">
        <f t="shared" si="12"/>
        <v>5000000</v>
      </c>
      <c r="E101" s="63">
        <f t="shared" si="8"/>
        <v>9583.3333333333339</v>
      </c>
      <c r="F101" s="63">
        <f t="shared" si="9"/>
        <v>9583.3333333333339</v>
      </c>
      <c r="G101" s="63">
        <f t="shared" si="13"/>
        <v>0</v>
      </c>
      <c r="H101" s="54">
        <f t="shared" si="10"/>
        <v>5000000</v>
      </c>
      <c r="I101" s="1"/>
      <c r="J101" s="1">
        <v>99</v>
      </c>
      <c r="K101" s="6">
        <f t="shared" si="11"/>
        <v>9583.3333333333339</v>
      </c>
      <c r="L101" s="1"/>
      <c r="M101" s="1"/>
      <c r="N101" s="1"/>
      <c r="O101" s="1"/>
    </row>
    <row r="102" spans="1:15">
      <c r="A102" s="1"/>
      <c r="C102" s="55">
        <v>100</v>
      </c>
      <c r="D102" s="62">
        <f t="shared" si="12"/>
        <v>5000000</v>
      </c>
      <c r="E102" s="63">
        <f t="shared" si="8"/>
        <v>9583.3333333333339</v>
      </c>
      <c r="F102" s="63">
        <f t="shared" si="9"/>
        <v>9583.3333333333339</v>
      </c>
      <c r="G102" s="63">
        <f t="shared" si="13"/>
        <v>0</v>
      </c>
      <c r="H102" s="54">
        <f t="shared" si="10"/>
        <v>5000000</v>
      </c>
      <c r="I102" s="1"/>
      <c r="J102" s="1">
        <v>100</v>
      </c>
      <c r="K102" s="6">
        <f t="shared" si="11"/>
        <v>9583.3333333333339</v>
      </c>
      <c r="L102" s="1"/>
      <c r="M102" s="1"/>
      <c r="N102" s="1"/>
      <c r="O102" s="1"/>
    </row>
    <row r="103" spans="1:15">
      <c r="A103" s="1"/>
      <c r="C103" s="55">
        <v>101</v>
      </c>
      <c r="D103" s="62">
        <f t="shared" si="12"/>
        <v>5000000</v>
      </c>
      <c r="E103" s="63">
        <f t="shared" si="8"/>
        <v>9583.3333333333339</v>
      </c>
      <c r="F103" s="63">
        <f t="shared" si="9"/>
        <v>9583.3333333333339</v>
      </c>
      <c r="G103" s="63">
        <f t="shared" si="13"/>
        <v>0</v>
      </c>
      <c r="H103" s="54">
        <f t="shared" si="10"/>
        <v>5000000</v>
      </c>
      <c r="I103" s="1"/>
      <c r="J103" s="1">
        <v>101</v>
      </c>
      <c r="K103" s="6">
        <f t="shared" si="11"/>
        <v>9583.3333333333339</v>
      </c>
      <c r="L103" s="1"/>
      <c r="M103" s="1"/>
      <c r="N103" s="1"/>
      <c r="O103" s="1"/>
    </row>
    <row r="104" spans="1:15">
      <c r="A104" s="1"/>
      <c r="C104" s="55">
        <v>102</v>
      </c>
      <c r="D104" s="62">
        <f t="shared" si="12"/>
        <v>5000000</v>
      </c>
      <c r="E104" s="63">
        <f t="shared" si="8"/>
        <v>9583.3333333333339</v>
      </c>
      <c r="F104" s="63">
        <f t="shared" si="9"/>
        <v>9583.3333333333339</v>
      </c>
      <c r="G104" s="63">
        <f t="shared" si="13"/>
        <v>0</v>
      </c>
      <c r="H104" s="54">
        <f t="shared" si="10"/>
        <v>5000000</v>
      </c>
      <c r="I104" s="1"/>
      <c r="J104" s="1">
        <v>102</v>
      </c>
      <c r="K104" s="6">
        <f t="shared" si="11"/>
        <v>9583.3333333333339</v>
      </c>
      <c r="L104" s="1"/>
      <c r="M104" s="1"/>
      <c r="N104" s="1"/>
      <c r="O104" s="1"/>
    </row>
    <row r="105" spans="1:15">
      <c r="A105" s="1"/>
      <c r="C105" s="55">
        <v>103</v>
      </c>
      <c r="D105" s="62">
        <f t="shared" si="12"/>
        <v>5000000</v>
      </c>
      <c r="E105" s="63">
        <f t="shared" si="8"/>
        <v>9583.3333333333339</v>
      </c>
      <c r="F105" s="63">
        <f t="shared" si="9"/>
        <v>9583.3333333333339</v>
      </c>
      <c r="G105" s="63">
        <f t="shared" si="13"/>
        <v>0</v>
      </c>
      <c r="H105" s="54">
        <f t="shared" si="10"/>
        <v>5000000</v>
      </c>
      <c r="I105" s="1"/>
      <c r="J105" s="1">
        <v>103</v>
      </c>
      <c r="K105" s="6">
        <f t="shared" si="11"/>
        <v>9583.3333333333339</v>
      </c>
      <c r="L105" s="1"/>
      <c r="M105" s="1"/>
      <c r="N105" s="1"/>
      <c r="O105" s="1"/>
    </row>
    <row r="106" spans="1:15">
      <c r="A106" s="1"/>
      <c r="C106" s="55">
        <v>104</v>
      </c>
      <c r="D106" s="62">
        <f t="shared" si="12"/>
        <v>5000000</v>
      </c>
      <c r="E106" s="63">
        <f t="shared" si="8"/>
        <v>9583.3333333333339</v>
      </c>
      <c r="F106" s="63">
        <f t="shared" si="9"/>
        <v>9583.3333333333339</v>
      </c>
      <c r="G106" s="63">
        <f t="shared" si="13"/>
        <v>0</v>
      </c>
      <c r="H106" s="54">
        <f t="shared" si="10"/>
        <v>5000000</v>
      </c>
      <c r="I106" s="1"/>
      <c r="J106" s="1">
        <v>104</v>
      </c>
      <c r="K106" s="6">
        <f t="shared" si="11"/>
        <v>9583.3333333333339</v>
      </c>
      <c r="L106" s="1"/>
      <c r="M106" s="1"/>
      <c r="N106" s="1"/>
      <c r="O106" s="1"/>
    </row>
    <row r="107" spans="1:15">
      <c r="A107" s="1"/>
      <c r="C107" s="55">
        <v>105</v>
      </c>
      <c r="D107" s="62">
        <f t="shared" si="12"/>
        <v>5000000</v>
      </c>
      <c r="E107" s="63">
        <f t="shared" si="8"/>
        <v>9583.3333333333339</v>
      </c>
      <c r="F107" s="63">
        <f t="shared" si="9"/>
        <v>9583.3333333333339</v>
      </c>
      <c r="G107" s="63">
        <f t="shared" si="13"/>
        <v>0</v>
      </c>
      <c r="H107" s="54">
        <f t="shared" si="10"/>
        <v>5000000</v>
      </c>
      <c r="I107" s="1"/>
      <c r="J107" s="1">
        <v>105</v>
      </c>
      <c r="K107" s="6">
        <f t="shared" si="11"/>
        <v>9583.3333333333339</v>
      </c>
      <c r="L107" s="1"/>
      <c r="M107" s="1"/>
      <c r="N107" s="1"/>
      <c r="O107" s="1"/>
    </row>
    <row r="108" spans="1:15">
      <c r="A108" s="1"/>
      <c r="C108" s="55">
        <v>106</v>
      </c>
      <c r="D108" s="62">
        <f t="shared" si="12"/>
        <v>5000000</v>
      </c>
      <c r="E108" s="63">
        <f t="shared" si="8"/>
        <v>9583.3333333333339</v>
      </c>
      <c r="F108" s="63">
        <f t="shared" si="9"/>
        <v>9583.3333333333339</v>
      </c>
      <c r="G108" s="63">
        <f t="shared" si="13"/>
        <v>0</v>
      </c>
      <c r="H108" s="54">
        <f t="shared" si="10"/>
        <v>5000000</v>
      </c>
      <c r="I108" s="1"/>
      <c r="J108" s="1">
        <v>106</v>
      </c>
      <c r="K108" s="6">
        <f t="shared" si="11"/>
        <v>9583.3333333333339</v>
      </c>
      <c r="L108" s="1"/>
      <c r="M108" s="1"/>
      <c r="N108" s="1"/>
      <c r="O108" s="1"/>
    </row>
    <row r="109" spans="1:15">
      <c r="A109" s="1"/>
      <c r="C109" s="55">
        <v>107</v>
      </c>
      <c r="D109" s="62">
        <f t="shared" si="12"/>
        <v>5000000</v>
      </c>
      <c r="E109" s="63">
        <f t="shared" si="8"/>
        <v>9583.3333333333339</v>
      </c>
      <c r="F109" s="63">
        <f t="shared" si="9"/>
        <v>9583.3333333333339</v>
      </c>
      <c r="G109" s="63">
        <f t="shared" si="13"/>
        <v>0</v>
      </c>
      <c r="H109" s="54">
        <f t="shared" si="10"/>
        <v>5000000</v>
      </c>
      <c r="I109" s="1"/>
      <c r="J109" s="1">
        <v>107</v>
      </c>
      <c r="K109" s="6">
        <f t="shared" si="11"/>
        <v>9583.3333333333339</v>
      </c>
      <c r="L109" s="1"/>
      <c r="M109" s="1"/>
      <c r="N109" s="1"/>
      <c r="O109" s="1"/>
    </row>
    <row r="110" spans="1:15">
      <c r="A110" s="1"/>
      <c r="C110" s="55">
        <v>108</v>
      </c>
      <c r="D110" s="62">
        <f t="shared" si="12"/>
        <v>5000000</v>
      </c>
      <c r="E110" s="63">
        <f t="shared" si="8"/>
        <v>9583.3333333333339</v>
      </c>
      <c r="F110" s="63">
        <f t="shared" si="9"/>
        <v>9583.3333333333339</v>
      </c>
      <c r="G110" s="63">
        <f t="shared" si="13"/>
        <v>0</v>
      </c>
      <c r="H110" s="54">
        <f t="shared" si="10"/>
        <v>5000000</v>
      </c>
      <c r="I110" s="1"/>
      <c r="J110" s="1">
        <v>108</v>
      </c>
      <c r="K110" s="6">
        <f t="shared" si="11"/>
        <v>9583.3333333333339</v>
      </c>
      <c r="L110" s="1"/>
      <c r="M110" s="1"/>
      <c r="N110" s="1"/>
      <c r="O110" s="1"/>
    </row>
    <row r="111" spans="1:15">
      <c r="A111" s="1"/>
      <c r="C111" s="55">
        <v>109</v>
      </c>
      <c r="D111" s="62">
        <f t="shared" si="12"/>
        <v>5000000</v>
      </c>
      <c r="E111" s="63">
        <f t="shared" si="8"/>
        <v>9583.3333333333339</v>
      </c>
      <c r="F111" s="63">
        <f t="shared" si="9"/>
        <v>9583.3333333333339</v>
      </c>
      <c r="G111" s="63">
        <f t="shared" si="13"/>
        <v>0</v>
      </c>
      <c r="H111" s="54">
        <f t="shared" si="10"/>
        <v>5000000</v>
      </c>
      <c r="I111" s="1"/>
      <c r="J111" s="1">
        <v>109</v>
      </c>
      <c r="K111" s="6">
        <f t="shared" si="11"/>
        <v>9583.3333333333339</v>
      </c>
      <c r="L111" s="1"/>
      <c r="M111" s="1"/>
      <c r="N111" s="1"/>
      <c r="O111" s="1"/>
    </row>
    <row r="112" spans="1:15">
      <c r="A112" s="1"/>
      <c r="C112" s="55">
        <v>110</v>
      </c>
      <c r="D112" s="62">
        <f t="shared" si="12"/>
        <v>5000000</v>
      </c>
      <c r="E112" s="63">
        <f t="shared" si="8"/>
        <v>9583.3333333333339</v>
      </c>
      <c r="F112" s="63">
        <f t="shared" si="9"/>
        <v>9583.3333333333339</v>
      </c>
      <c r="G112" s="63">
        <f t="shared" si="13"/>
        <v>0</v>
      </c>
      <c r="H112" s="54">
        <f t="shared" si="10"/>
        <v>5000000</v>
      </c>
      <c r="I112" s="1"/>
      <c r="J112" s="1">
        <v>110</v>
      </c>
      <c r="K112" s="6">
        <f t="shared" si="11"/>
        <v>9583.3333333333339</v>
      </c>
      <c r="L112" s="1"/>
      <c r="M112" s="1"/>
      <c r="N112" s="1"/>
      <c r="O112" s="1"/>
    </row>
    <row r="113" spans="1:15">
      <c r="A113" s="1"/>
      <c r="C113" s="55">
        <v>111</v>
      </c>
      <c r="D113" s="62">
        <f t="shared" si="12"/>
        <v>5000000</v>
      </c>
      <c r="E113" s="63">
        <f t="shared" si="8"/>
        <v>9583.3333333333339</v>
      </c>
      <c r="F113" s="63">
        <f t="shared" si="9"/>
        <v>9583.3333333333339</v>
      </c>
      <c r="G113" s="63">
        <f t="shared" si="13"/>
        <v>0</v>
      </c>
      <c r="H113" s="54">
        <f t="shared" si="10"/>
        <v>5000000</v>
      </c>
      <c r="I113" s="1"/>
      <c r="J113" s="1">
        <v>111</v>
      </c>
      <c r="K113" s="6">
        <f t="shared" si="11"/>
        <v>9583.3333333333339</v>
      </c>
      <c r="L113" s="1"/>
      <c r="M113" s="1"/>
      <c r="N113" s="1"/>
      <c r="O113" s="1"/>
    </row>
    <row r="114" spans="1:15">
      <c r="A114" s="1"/>
      <c r="C114" s="55">
        <v>112</v>
      </c>
      <c r="D114" s="62">
        <f t="shared" si="12"/>
        <v>5000000</v>
      </c>
      <c r="E114" s="63">
        <f t="shared" si="8"/>
        <v>9583.3333333333339</v>
      </c>
      <c r="F114" s="63">
        <f t="shared" si="9"/>
        <v>9583.3333333333339</v>
      </c>
      <c r="G114" s="63">
        <f t="shared" si="13"/>
        <v>0</v>
      </c>
      <c r="H114" s="54">
        <f t="shared" si="10"/>
        <v>5000000</v>
      </c>
      <c r="I114" s="1"/>
      <c r="J114" s="1">
        <v>112</v>
      </c>
      <c r="K114" s="6">
        <f t="shared" si="11"/>
        <v>9583.3333333333339</v>
      </c>
      <c r="L114" s="1"/>
      <c r="M114" s="1"/>
      <c r="N114" s="1"/>
      <c r="O114" s="1"/>
    </row>
    <row r="115" spans="1:15">
      <c r="A115" s="1"/>
      <c r="C115" s="55">
        <v>113</v>
      </c>
      <c r="D115" s="62">
        <f t="shared" si="12"/>
        <v>5000000</v>
      </c>
      <c r="E115" s="63">
        <f t="shared" si="8"/>
        <v>9583.3333333333339</v>
      </c>
      <c r="F115" s="63">
        <f t="shared" si="9"/>
        <v>9583.3333333333339</v>
      </c>
      <c r="G115" s="63">
        <f t="shared" si="13"/>
        <v>0</v>
      </c>
      <c r="H115" s="54">
        <f t="shared" si="10"/>
        <v>5000000</v>
      </c>
      <c r="I115" s="1"/>
      <c r="J115" s="1">
        <v>113</v>
      </c>
      <c r="K115" s="6">
        <f t="shared" si="11"/>
        <v>9583.3333333333339</v>
      </c>
      <c r="L115" s="1"/>
      <c r="M115" s="1"/>
      <c r="N115" s="1"/>
      <c r="O115" s="1"/>
    </row>
    <row r="116" spans="1:15">
      <c r="A116" s="1"/>
      <c r="C116" s="55">
        <v>114</v>
      </c>
      <c r="D116" s="62">
        <f t="shared" si="12"/>
        <v>5000000</v>
      </c>
      <c r="E116" s="63">
        <f t="shared" si="8"/>
        <v>9583.3333333333339</v>
      </c>
      <c r="F116" s="63">
        <f t="shared" si="9"/>
        <v>9583.3333333333339</v>
      </c>
      <c r="G116" s="63">
        <f t="shared" si="13"/>
        <v>0</v>
      </c>
      <c r="H116" s="54">
        <f t="shared" si="10"/>
        <v>5000000</v>
      </c>
      <c r="I116" s="1"/>
      <c r="J116" s="1">
        <v>114</v>
      </c>
      <c r="K116" s="6">
        <f t="shared" si="11"/>
        <v>9583.3333333333339</v>
      </c>
      <c r="L116" s="1"/>
      <c r="M116" s="1"/>
      <c r="N116" s="1"/>
      <c r="O116" s="1"/>
    </row>
    <row r="117" spans="1:15">
      <c r="A117" s="1"/>
      <c r="C117" s="55">
        <v>115</v>
      </c>
      <c r="D117" s="62">
        <f t="shared" si="12"/>
        <v>5000000</v>
      </c>
      <c r="E117" s="63">
        <f t="shared" si="8"/>
        <v>9583.3333333333339</v>
      </c>
      <c r="F117" s="63">
        <f t="shared" si="9"/>
        <v>9583.3333333333339</v>
      </c>
      <c r="G117" s="63">
        <f t="shared" si="13"/>
        <v>0</v>
      </c>
      <c r="H117" s="54">
        <f t="shared" si="10"/>
        <v>5000000</v>
      </c>
      <c r="I117" s="1"/>
      <c r="J117" s="1">
        <v>115</v>
      </c>
      <c r="K117" s="6">
        <f t="shared" si="11"/>
        <v>9583.3333333333339</v>
      </c>
      <c r="L117" s="1"/>
      <c r="M117" s="1"/>
      <c r="N117" s="1"/>
      <c r="O117" s="1"/>
    </row>
    <row r="118" spans="1:15">
      <c r="A118" s="1"/>
      <c r="C118" s="55">
        <v>116</v>
      </c>
      <c r="D118" s="62">
        <f t="shared" si="12"/>
        <v>5000000</v>
      </c>
      <c r="E118" s="63">
        <f t="shared" si="8"/>
        <v>9583.3333333333339</v>
      </c>
      <c r="F118" s="63">
        <f t="shared" si="9"/>
        <v>9583.3333333333339</v>
      </c>
      <c r="G118" s="63">
        <f t="shared" si="13"/>
        <v>0</v>
      </c>
      <c r="H118" s="54">
        <f t="shared" si="10"/>
        <v>5000000</v>
      </c>
      <c r="I118" s="1"/>
      <c r="J118" s="1">
        <v>116</v>
      </c>
      <c r="K118" s="6">
        <f t="shared" si="11"/>
        <v>9583.3333333333339</v>
      </c>
      <c r="L118" s="1"/>
      <c r="M118" s="1"/>
      <c r="N118" s="1"/>
      <c r="O118" s="1"/>
    </row>
    <row r="119" spans="1:15">
      <c r="A119" s="1"/>
      <c r="C119" s="55">
        <v>117</v>
      </c>
      <c r="D119" s="62">
        <f t="shared" si="12"/>
        <v>5000000</v>
      </c>
      <c r="E119" s="63">
        <f t="shared" si="8"/>
        <v>9583.3333333333339</v>
      </c>
      <c r="F119" s="63">
        <f t="shared" si="9"/>
        <v>9583.3333333333339</v>
      </c>
      <c r="G119" s="63">
        <f t="shared" si="13"/>
        <v>0</v>
      </c>
      <c r="H119" s="54">
        <f t="shared" si="10"/>
        <v>5000000</v>
      </c>
      <c r="I119" s="1"/>
      <c r="J119" s="1">
        <v>117</v>
      </c>
      <c r="K119" s="6">
        <f t="shared" si="11"/>
        <v>9583.3333333333339</v>
      </c>
      <c r="L119" s="1"/>
      <c r="M119" s="1"/>
      <c r="N119" s="1"/>
      <c r="O119" s="1"/>
    </row>
    <row r="120" spans="1:15">
      <c r="A120" s="1"/>
      <c r="C120" s="55">
        <v>118</v>
      </c>
      <c r="D120" s="62">
        <f t="shared" si="12"/>
        <v>5000000</v>
      </c>
      <c r="E120" s="63">
        <f t="shared" si="8"/>
        <v>9583.3333333333339</v>
      </c>
      <c r="F120" s="63">
        <f t="shared" si="9"/>
        <v>9583.3333333333339</v>
      </c>
      <c r="G120" s="63">
        <f t="shared" si="13"/>
        <v>0</v>
      </c>
      <c r="H120" s="54">
        <f t="shared" si="10"/>
        <v>5000000</v>
      </c>
      <c r="I120" s="1"/>
      <c r="J120" s="1">
        <v>118</v>
      </c>
      <c r="K120" s="6">
        <f t="shared" si="11"/>
        <v>9583.3333333333339</v>
      </c>
      <c r="L120" s="1"/>
      <c r="M120" s="1"/>
      <c r="N120" s="1"/>
      <c r="O120" s="1"/>
    </row>
    <row r="121" spans="1:15">
      <c r="A121" s="1"/>
      <c r="C121" s="55">
        <v>119</v>
      </c>
      <c r="D121" s="62">
        <f t="shared" si="12"/>
        <v>5000000</v>
      </c>
      <c r="E121" s="63">
        <f t="shared" si="8"/>
        <v>9583.3333333333339</v>
      </c>
      <c r="F121" s="63">
        <f t="shared" si="9"/>
        <v>9583.3333333333339</v>
      </c>
      <c r="G121" s="63">
        <f t="shared" si="13"/>
        <v>0</v>
      </c>
      <c r="H121" s="54">
        <f t="shared" si="10"/>
        <v>5000000</v>
      </c>
      <c r="I121" s="1"/>
      <c r="J121" s="1">
        <v>119</v>
      </c>
      <c r="K121" s="6">
        <f t="shared" si="11"/>
        <v>9583.3333333333339</v>
      </c>
      <c r="L121" s="1"/>
      <c r="M121" s="1"/>
      <c r="N121" s="1"/>
      <c r="O121" s="1"/>
    </row>
    <row r="122" spans="1:15">
      <c r="A122" s="1"/>
      <c r="C122" s="55">
        <v>120</v>
      </c>
      <c r="D122" s="62">
        <f t="shared" si="12"/>
        <v>5000000</v>
      </c>
      <c r="E122" s="63">
        <f t="shared" si="8"/>
        <v>9583.3333333333339</v>
      </c>
      <c r="F122" s="63">
        <f t="shared" si="9"/>
        <v>9583.3333333333339</v>
      </c>
      <c r="G122" s="63">
        <f t="shared" si="13"/>
        <v>0</v>
      </c>
      <c r="H122" s="54">
        <f t="shared" si="10"/>
        <v>5000000</v>
      </c>
      <c r="I122" s="1"/>
      <c r="J122" s="1">
        <v>120</v>
      </c>
      <c r="K122" s="6">
        <f t="shared" si="11"/>
        <v>9583.3333333333339</v>
      </c>
      <c r="L122" s="1"/>
      <c r="M122" s="1"/>
      <c r="N122" s="1"/>
      <c r="O122" s="1"/>
    </row>
    <row r="123" spans="1:15">
      <c r="A123" s="1"/>
      <c r="C123" s="55">
        <v>121</v>
      </c>
      <c r="D123" s="62">
        <f t="shared" si="12"/>
        <v>5000000</v>
      </c>
      <c r="E123" s="63">
        <f t="shared" si="8"/>
        <v>9583.3333333333339</v>
      </c>
      <c r="F123" s="63">
        <f t="shared" si="9"/>
        <v>9583.3333333333339</v>
      </c>
      <c r="G123" s="63">
        <f t="shared" si="13"/>
        <v>0</v>
      </c>
      <c r="H123" s="54">
        <f t="shared" si="10"/>
        <v>5000000</v>
      </c>
      <c r="I123" s="1"/>
      <c r="J123" s="1">
        <v>121</v>
      </c>
      <c r="K123" s="6">
        <f t="shared" si="11"/>
        <v>9583.3333333333339</v>
      </c>
      <c r="L123" s="1"/>
      <c r="M123" s="1"/>
      <c r="N123" s="1"/>
      <c r="O123" s="1"/>
    </row>
    <row r="124" spans="1:15">
      <c r="A124" s="1"/>
      <c r="C124" s="55">
        <v>122</v>
      </c>
      <c r="D124" s="62">
        <f t="shared" si="12"/>
        <v>5000000</v>
      </c>
      <c r="E124" s="63">
        <f t="shared" si="8"/>
        <v>9583.3333333333339</v>
      </c>
      <c r="F124" s="63">
        <f t="shared" si="9"/>
        <v>9583.3333333333339</v>
      </c>
      <c r="G124" s="63">
        <f t="shared" si="13"/>
        <v>0</v>
      </c>
      <c r="H124" s="54">
        <f t="shared" si="10"/>
        <v>5000000</v>
      </c>
      <c r="I124" s="1"/>
      <c r="J124" s="1">
        <v>122</v>
      </c>
      <c r="K124" s="6">
        <f t="shared" si="11"/>
        <v>9583.3333333333339</v>
      </c>
      <c r="L124" s="1"/>
      <c r="M124" s="1"/>
      <c r="N124" s="1"/>
      <c r="O124" s="1"/>
    </row>
    <row r="125" spans="1:15">
      <c r="A125" s="1"/>
      <c r="C125" s="55">
        <v>123</v>
      </c>
      <c r="D125" s="62">
        <f t="shared" si="12"/>
        <v>5000000</v>
      </c>
      <c r="E125" s="63">
        <f t="shared" si="8"/>
        <v>9583.3333333333339</v>
      </c>
      <c r="F125" s="63">
        <f t="shared" si="9"/>
        <v>9583.3333333333339</v>
      </c>
      <c r="G125" s="63">
        <f t="shared" si="13"/>
        <v>0</v>
      </c>
      <c r="H125" s="54">
        <f t="shared" si="10"/>
        <v>5000000</v>
      </c>
      <c r="I125" s="1"/>
      <c r="J125" s="1">
        <v>123</v>
      </c>
      <c r="K125" s="6">
        <f t="shared" si="11"/>
        <v>9583.3333333333339</v>
      </c>
      <c r="L125" s="1"/>
      <c r="M125" s="1"/>
      <c r="N125" s="1"/>
      <c r="O125" s="1"/>
    </row>
    <row r="126" spans="1:15">
      <c r="A126" s="1"/>
      <c r="C126" s="55">
        <v>124</v>
      </c>
      <c r="D126" s="62">
        <f t="shared" si="12"/>
        <v>5000000</v>
      </c>
      <c r="E126" s="63">
        <f t="shared" si="8"/>
        <v>9583.3333333333339</v>
      </c>
      <c r="F126" s="63">
        <f t="shared" si="9"/>
        <v>9583.3333333333339</v>
      </c>
      <c r="G126" s="63">
        <f t="shared" si="13"/>
        <v>0</v>
      </c>
      <c r="H126" s="54">
        <f t="shared" si="10"/>
        <v>5000000</v>
      </c>
      <c r="I126" s="1"/>
      <c r="J126" s="1">
        <v>124</v>
      </c>
      <c r="K126" s="6">
        <f t="shared" si="11"/>
        <v>9583.3333333333339</v>
      </c>
      <c r="L126" s="1"/>
      <c r="M126" s="1"/>
      <c r="N126" s="1"/>
      <c r="O126" s="1"/>
    </row>
    <row r="127" spans="1:15">
      <c r="A127" s="1"/>
      <c r="C127" s="55">
        <v>125</v>
      </c>
      <c r="D127" s="62">
        <f t="shared" si="12"/>
        <v>5000000</v>
      </c>
      <c r="E127" s="63">
        <f t="shared" si="8"/>
        <v>9583.3333333333339</v>
      </c>
      <c r="F127" s="63">
        <f t="shared" si="9"/>
        <v>9583.3333333333339</v>
      </c>
      <c r="G127" s="63">
        <f t="shared" si="13"/>
        <v>0</v>
      </c>
      <c r="H127" s="54">
        <f t="shared" si="10"/>
        <v>5000000</v>
      </c>
      <c r="I127" s="1"/>
      <c r="J127" s="1">
        <v>125</v>
      </c>
      <c r="K127" s="6">
        <f t="shared" si="11"/>
        <v>9583.3333333333339</v>
      </c>
      <c r="L127" s="1"/>
      <c r="M127" s="1"/>
      <c r="N127" s="1"/>
      <c r="O127" s="1"/>
    </row>
    <row r="128" spans="1:15">
      <c r="A128" s="1"/>
      <c r="C128" s="55">
        <v>126</v>
      </c>
      <c r="D128" s="62">
        <f t="shared" si="12"/>
        <v>5000000</v>
      </c>
      <c r="E128" s="63">
        <f t="shared" si="8"/>
        <v>9583.3333333333339</v>
      </c>
      <c r="F128" s="63">
        <f t="shared" si="9"/>
        <v>9583.3333333333339</v>
      </c>
      <c r="G128" s="63">
        <f t="shared" si="13"/>
        <v>0</v>
      </c>
      <c r="H128" s="54">
        <f t="shared" si="10"/>
        <v>5000000</v>
      </c>
      <c r="I128" s="1"/>
      <c r="J128" s="1">
        <v>126</v>
      </c>
      <c r="K128" s="6">
        <f t="shared" si="11"/>
        <v>9583.3333333333339</v>
      </c>
      <c r="L128" s="1"/>
      <c r="M128" s="1"/>
      <c r="N128" s="1"/>
      <c r="O128" s="1"/>
    </row>
    <row r="129" spans="1:15">
      <c r="A129" s="1"/>
      <c r="C129" s="55">
        <v>127</v>
      </c>
      <c r="D129" s="62">
        <f t="shared" si="12"/>
        <v>5000000</v>
      </c>
      <c r="E129" s="63">
        <f t="shared" si="8"/>
        <v>9583.3333333333339</v>
      </c>
      <c r="F129" s="63">
        <f t="shared" si="9"/>
        <v>9583.3333333333339</v>
      </c>
      <c r="G129" s="63">
        <f t="shared" si="13"/>
        <v>0</v>
      </c>
      <c r="H129" s="54">
        <f t="shared" si="10"/>
        <v>5000000</v>
      </c>
      <c r="I129" s="1"/>
      <c r="J129" s="1">
        <v>127</v>
      </c>
      <c r="K129" s="6">
        <f t="shared" si="11"/>
        <v>9583.3333333333339</v>
      </c>
      <c r="L129" s="1"/>
      <c r="M129" s="1"/>
      <c r="N129" s="1"/>
      <c r="O129" s="1"/>
    </row>
    <row r="130" spans="1:15">
      <c r="A130" s="1"/>
      <c r="C130" s="55">
        <v>128</v>
      </c>
      <c r="D130" s="62">
        <f t="shared" si="12"/>
        <v>5000000</v>
      </c>
      <c r="E130" s="63">
        <f t="shared" si="8"/>
        <v>9583.3333333333339</v>
      </c>
      <c r="F130" s="63">
        <f t="shared" si="9"/>
        <v>9583.3333333333339</v>
      </c>
      <c r="G130" s="63">
        <f t="shared" si="13"/>
        <v>0</v>
      </c>
      <c r="H130" s="54">
        <f t="shared" si="10"/>
        <v>5000000</v>
      </c>
      <c r="I130" s="1"/>
      <c r="J130" s="1">
        <v>128</v>
      </c>
      <c r="K130" s="6">
        <f t="shared" si="11"/>
        <v>9583.3333333333339</v>
      </c>
      <c r="L130" s="1"/>
      <c r="M130" s="1"/>
      <c r="N130" s="1"/>
      <c r="O130" s="1"/>
    </row>
    <row r="131" spans="1:15">
      <c r="A131" s="1"/>
      <c r="C131" s="55">
        <v>129</v>
      </c>
      <c r="D131" s="62">
        <f t="shared" si="12"/>
        <v>5000000</v>
      </c>
      <c r="E131" s="63">
        <f t="shared" si="8"/>
        <v>9583.3333333333339</v>
      </c>
      <c r="F131" s="63">
        <f t="shared" si="9"/>
        <v>9583.3333333333339</v>
      </c>
      <c r="G131" s="63">
        <f t="shared" si="13"/>
        <v>0</v>
      </c>
      <c r="H131" s="54">
        <f t="shared" si="10"/>
        <v>5000000</v>
      </c>
      <c r="I131" s="1"/>
      <c r="J131" s="1">
        <v>129</v>
      </c>
      <c r="K131" s="6">
        <f t="shared" si="11"/>
        <v>9583.3333333333339</v>
      </c>
      <c r="L131" s="1"/>
      <c r="M131" s="1"/>
      <c r="N131" s="1"/>
      <c r="O131" s="1"/>
    </row>
    <row r="132" spans="1:15">
      <c r="A132" s="1"/>
      <c r="C132" s="55">
        <v>130</v>
      </c>
      <c r="D132" s="62">
        <f t="shared" si="12"/>
        <v>5000000</v>
      </c>
      <c r="E132" s="63">
        <f t="shared" ref="E132:E195" si="14">D132*B$2/12</f>
        <v>9583.3333333333339</v>
      </c>
      <c r="F132" s="63">
        <f t="shared" ref="F132:F195" si="15">E132</f>
        <v>9583.3333333333339</v>
      </c>
      <c r="G132" s="63">
        <f t="shared" si="13"/>
        <v>0</v>
      </c>
      <c r="H132" s="54">
        <f t="shared" ref="H132:H195" si="16">D132-G132</f>
        <v>5000000</v>
      </c>
      <c r="I132" s="1"/>
      <c r="J132" s="1">
        <v>130</v>
      </c>
      <c r="K132" s="6">
        <f t="shared" ref="K132:K195" si="17">F132</f>
        <v>9583.3333333333339</v>
      </c>
      <c r="L132" s="1"/>
      <c r="M132" s="1"/>
      <c r="N132" s="1"/>
      <c r="O132" s="1"/>
    </row>
    <row r="133" spans="1:15">
      <c r="A133" s="1"/>
      <c r="C133" s="55">
        <v>131</v>
      </c>
      <c r="D133" s="62">
        <f t="shared" si="12"/>
        <v>5000000</v>
      </c>
      <c r="E133" s="63">
        <f t="shared" si="14"/>
        <v>9583.3333333333339</v>
      </c>
      <c r="F133" s="63">
        <f t="shared" si="15"/>
        <v>9583.3333333333339</v>
      </c>
      <c r="G133" s="63">
        <f t="shared" si="13"/>
        <v>0</v>
      </c>
      <c r="H133" s="54">
        <f t="shared" si="16"/>
        <v>5000000</v>
      </c>
      <c r="I133" s="1"/>
      <c r="J133" s="1">
        <v>131</v>
      </c>
      <c r="K133" s="6">
        <f t="shared" si="17"/>
        <v>9583.3333333333339</v>
      </c>
      <c r="L133" s="1"/>
      <c r="M133" s="1"/>
      <c r="N133" s="1"/>
      <c r="O133" s="1"/>
    </row>
    <row r="134" spans="1:15">
      <c r="A134" s="1"/>
      <c r="C134" s="55">
        <v>132</v>
      </c>
      <c r="D134" s="62">
        <f t="shared" si="12"/>
        <v>5000000</v>
      </c>
      <c r="E134" s="63">
        <f t="shared" si="14"/>
        <v>9583.3333333333339</v>
      </c>
      <c r="F134" s="63">
        <f t="shared" si="15"/>
        <v>9583.3333333333339</v>
      </c>
      <c r="G134" s="63">
        <f t="shared" si="13"/>
        <v>0</v>
      </c>
      <c r="H134" s="54">
        <f t="shared" si="16"/>
        <v>5000000</v>
      </c>
      <c r="I134" s="1"/>
      <c r="J134" s="1">
        <v>132</v>
      </c>
      <c r="K134" s="6">
        <f t="shared" si="17"/>
        <v>9583.3333333333339</v>
      </c>
      <c r="L134" s="1"/>
      <c r="M134" s="1"/>
      <c r="N134" s="1"/>
      <c r="O134" s="1"/>
    </row>
    <row r="135" spans="1:15">
      <c r="A135" s="1"/>
      <c r="C135" s="55">
        <v>133</v>
      </c>
      <c r="D135" s="62">
        <f t="shared" si="12"/>
        <v>5000000</v>
      </c>
      <c r="E135" s="63">
        <f t="shared" si="14"/>
        <v>9583.3333333333339</v>
      </c>
      <c r="F135" s="63">
        <f t="shared" si="15"/>
        <v>9583.3333333333339</v>
      </c>
      <c r="G135" s="63">
        <f t="shared" si="13"/>
        <v>0</v>
      </c>
      <c r="H135" s="54">
        <f t="shared" si="16"/>
        <v>5000000</v>
      </c>
      <c r="I135" s="1"/>
      <c r="J135" s="1">
        <v>133</v>
      </c>
      <c r="K135" s="6">
        <f t="shared" si="17"/>
        <v>9583.3333333333339</v>
      </c>
      <c r="L135" s="1"/>
      <c r="M135" s="1"/>
      <c r="N135" s="1"/>
      <c r="O135" s="1"/>
    </row>
    <row r="136" spans="1:15">
      <c r="A136" s="1"/>
      <c r="C136" s="55">
        <v>134</v>
      </c>
      <c r="D136" s="62">
        <f t="shared" si="12"/>
        <v>5000000</v>
      </c>
      <c r="E136" s="63">
        <f t="shared" si="14"/>
        <v>9583.3333333333339</v>
      </c>
      <c r="F136" s="63">
        <f t="shared" si="15"/>
        <v>9583.3333333333339</v>
      </c>
      <c r="G136" s="63">
        <f t="shared" si="13"/>
        <v>0</v>
      </c>
      <c r="H136" s="54">
        <f t="shared" si="16"/>
        <v>5000000</v>
      </c>
      <c r="I136" s="1"/>
      <c r="J136" s="1">
        <v>134</v>
      </c>
      <c r="K136" s="6">
        <f t="shared" si="17"/>
        <v>9583.3333333333339</v>
      </c>
      <c r="L136" s="1"/>
      <c r="M136" s="1"/>
      <c r="N136" s="1"/>
      <c r="O136" s="1"/>
    </row>
    <row r="137" spans="1:15">
      <c r="A137" s="1"/>
      <c r="C137" s="55">
        <v>135</v>
      </c>
      <c r="D137" s="62">
        <f t="shared" si="12"/>
        <v>5000000</v>
      </c>
      <c r="E137" s="63">
        <f t="shared" si="14"/>
        <v>9583.3333333333339</v>
      </c>
      <c r="F137" s="63">
        <f t="shared" si="15"/>
        <v>9583.3333333333339</v>
      </c>
      <c r="G137" s="63">
        <f t="shared" si="13"/>
        <v>0</v>
      </c>
      <c r="H137" s="54">
        <f t="shared" si="16"/>
        <v>5000000</v>
      </c>
      <c r="I137" s="1"/>
      <c r="J137" s="1">
        <v>135</v>
      </c>
      <c r="K137" s="6">
        <f t="shared" si="17"/>
        <v>9583.3333333333339</v>
      </c>
      <c r="L137" s="1"/>
      <c r="M137" s="1"/>
      <c r="N137" s="1"/>
      <c r="O137" s="1"/>
    </row>
    <row r="138" spans="1:15">
      <c r="A138" s="1"/>
      <c r="C138" s="55">
        <v>136</v>
      </c>
      <c r="D138" s="62">
        <f t="shared" si="12"/>
        <v>5000000</v>
      </c>
      <c r="E138" s="63">
        <f t="shared" si="14"/>
        <v>9583.3333333333339</v>
      </c>
      <c r="F138" s="63">
        <f t="shared" si="15"/>
        <v>9583.3333333333339</v>
      </c>
      <c r="G138" s="63">
        <f t="shared" si="13"/>
        <v>0</v>
      </c>
      <c r="H138" s="54">
        <f t="shared" si="16"/>
        <v>5000000</v>
      </c>
      <c r="I138" s="1"/>
      <c r="J138" s="1">
        <v>136</v>
      </c>
      <c r="K138" s="6">
        <f t="shared" si="17"/>
        <v>9583.3333333333339</v>
      </c>
      <c r="L138" s="1"/>
      <c r="M138" s="1"/>
      <c r="N138" s="1"/>
      <c r="O138" s="1"/>
    </row>
    <row r="139" spans="1:15">
      <c r="A139" s="1"/>
      <c r="C139" s="55">
        <v>137</v>
      </c>
      <c r="D139" s="62">
        <f t="shared" si="12"/>
        <v>5000000</v>
      </c>
      <c r="E139" s="63">
        <f t="shared" si="14"/>
        <v>9583.3333333333339</v>
      </c>
      <c r="F139" s="63">
        <f t="shared" si="15"/>
        <v>9583.3333333333339</v>
      </c>
      <c r="G139" s="63">
        <f t="shared" si="13"/>
        <v>0</v>
      </c>
      <c r="H139" s="54">
        <f t="shared" si="16"/>
        <v>5000000</v>
      </c>
      <c r="I139" s="1"/>
      <c r="J139" s="1">
        <v>137</v>
      </c>
      <c r="K139" s="6">
        <f t="shared" si="17"/>
        <v>9583.3333333333339</v>
      </c>
      <c r="L139" s="1"/>
      <c r="M139" s="1"/>
      <c r="N139" s="1"/>
      <c r="O139" s="1"/>
    </row>
    <row r="140" spans="1:15">
      <c r="A140" s="1"/>
      <c r="C140" s="55">
        <v>138</v>
      </c>
      <c r="D140" s="62">
        <f t="shared" si="12"/>
        <v>5000000</v>
      </c>
      <c r="E140" s="63">
        <f t="shared" si="14"/>
        <v>9583.3333333333339</v>
      </c>
      <c r="F140" s="63">
        <f t="shared" si="15"/>
        <v>9583.3333333333339</v>
      </c>
      <c r="G140" s="63">
        <f t="shared" si="13"/>
        <v>0</v>
      </c>
      <c r="H140" s="54">
        <f t="shared" si="16"/>
        <v>5000000</v>
      </c>
      <c r="I140" s="1"/>
      <c r="J140" s="1">
        <v>138</v>
      </c>
      <c r="K140" s="6">
        <f t="shared" si="17"/>
        <v>9583.3333333333339</v>
      </c>
      <c r="L140" s="1"/>
      <c r="M140" s="1"/>
      <c r="N140" s="1"/>
      <c r="O140" s="1"/>
    </row>
    <row r="141" spans="1:15">
      <c r="A141" s="1"/>
      <c r="C141" s="55">
        <v>139</v>
      </c>
      <c r="D141" s="62">
        <f t="shared" si="12"/>
        <v>5000000</v>
      </c>
      <c r="E141" s="63">
        <f t="shared" si="14"/>
        <v>9583.3333333333339</v>
      </c>
      <c r="F141" s="63">
        <f t="shared" si="15"/>
        <v>9583.3333333333339</v>
      </c>
      <c r="G141" s="63">
        <f t="shared" si="13"/>
        <v>0</v>
      </c>
      <c r="H141" s="54">
        <f t="shared" si="16"/>
        <v>5000000</v>
      </c>
      <c r="I141" s="1"/>
      <c r="J141" s="1">
        <v>139</v>
      </c>
      <c r="K141" s="6">
        <f t="shared" si="17"/>
        <v>9583.3333333333339</v>
      </c>
      <c r="L141" s="1"/>
      <c r="M141" s="1"/>
      <c r="N141" s="1"/>
      <c r="O141" s="1"/>
    </row>
    <row r="142" spans="1:15">
      <c r="A142" s="1"/>
      <c r="C142" s="55">
        <v>140</v>
      </c>
      <c r="D142" s="62">
        <f t="shared" si="12"/>
        <v>5000000</v>
      </c>
      <c r="E142" s="63">
        <f t="shared" si="14"/>
        <v>9583.3333333333339</v>
      </c>
      <c r="F142" s="63">
        <f t="shared" si="15"/>
        <v>9583.3333333333339</v>
      </c>
      <c r="G142" s="63">
        <f t="shared" si="13"/>
        <v>0</v>
      </c>
      <c r="H142" s="54">
        <f t="shared" si="16"/>
        <v>5000000</v>
      </c>
      <c r="I142" s="1"/>
      <c r="J142" s="1">
        <v>140</v>
      </c>
      <c r="K142" s="6">
        <f t="shared" si="17"/>
        <v>9583.3333333333339</v>
      </c>
      <c r="L142" s="1"/>
      <c r="M142" s="1"/>
      <c r="N142" s="1"/>
      <c r="O142" s="1"/>
    </row>
    <row r="143" spans="1:15">
      <c r="A143" s="1"/>
      <c r="C143" s="55">
        <v>141</v>
      </c>
      <c r="D143" s="62">
        <f t="shared" si="12"/>
        <v>5000000</v>
      </c>
      <c r="E143" s="63">
        <f t="shared" si="14"/>
        <v>9583.3333333333339</v>
      </c>
      <c r="F143" s="63">
        <f t="shared" si="15"/>
        <v>9583.3333333333339</v>
      </c>
      <c r="G143" s="63">
        <f t="shared" si="13"/>
        <v>0</v>
      </c>
      <c r="H143" s="54">
        <f t="shared" si="16"/>
        <v>5000000</v>
      </c>
      <c r="I143" s="1"/>
      <c r="J143" s="1">
        <v>141</v>
      </c>
      <c r="K143" s="6">
        <f t="shared" si="17"/>
        <v>9583.3333333333339</v>
      </c>
      <c r="L143" s="1"/>
      <c r="M143" s="1"/>
      <c r="N143" s="1"/>
      <c r="O143" s="1"/>
    </row>
    <row r="144" spans="1:15">
      <c r="A144" s="1"/>
      <c r="C144" s="55">
        <v>142</v>
      </c>
      <c r="D144" s="62">
        <f t="shared" si="12"/>
        <v>5000000</v>
      </c>
      <c r="E144" s="63">
        <f t="shared" si="14"/>
        <v>9583.3333333333339</v>
      </c>
      <c r="F144" s="63">
        <f t="shared" si="15"/>
        <v>9583.3333333333339</v>
      </c>
      <c r="G144" s="63">
        <f t="shared" si="13"/>
        <v>0</v>
      </c>
      <c r="H144" s="54">
        <f t="shared" si="16"/>
        <v>5000000</v>
      </c>
      <c r="I144" s="1"/>
      <c r="J144" s="1">
        <v>142</v>
      </c>
      <c r="K144" s="6">
        <f t="shared" si="17"/>
        <v>9583.3333333333339</v>
      </c>
      <c r="L144" s="1"/>
      <c r="M144" s="1"/>
      <c r="N144" s="1"/>
      <c r="O144" s="1"/>
    </row>
    <row r="145" spans="1:15">
      <c r="A145" s="1"/>
      <c r="C145" s="55">
        <v>143</v>
      </c>
      <c r="D145" s="62">
        <f t="shared" si="12"/>
        <v>5000000</v>
      </c>
      <c r="E145" s="63">
        <f t="shared" si="14"/>
        <v>9583.3333333333339</v>
      </c>
      <c r="F145" s="63">
        <f t="shared" si="15"/>
        <v>9583.3333333333339</v>
      </c>
      <c r="G145" s="63">
        <f t="shared" si="13"/>
        <v>0</v>
      </c>
      <c r="H145" s="54">
        <f t="shared" si="16"/>
        <v>5000000</v>
      </c>
      <c r="I145" s="1"/>
      <c r="J145" s="1">
        <v>143</v>
      </c>
      <c r="K145" s="6">
        <f t="shared" si="17"/>
        <v>9583.3333333333339</v>
      </c>
      <c r="L145" s="1"/>
      <c r="M145" s="1"/>
      <c r="N145" s="1"/>
      <c r="O145" s="1"/>
    </row>
    <row r="146" spans="1:15">
      <c r="A146" s="1"/>
      <c r="C146" s="55">
        <v>144</v>
      </c>
      <c r="D146" s="62">
        <f t="shared" si="12"/>
        <v>5000000</v>
      </c>
      <c r="E146" s="63">
        <f t="shared" si="14"/>
        <v>9583.3333333333339</v>
      </c>
      <c r="F146" s="63">
        <f t="shared" si="15"/>
        <v>9583.3333333333339</v>
      </c>
      <c r="G146" s="63">
        <f t="shared" si="13"/>
        <v>0</v>
      </c>
      <c r="H146" s="54">
        <f t="shared" si="16"/>
        <v>5000000</v>
      </c>
      <c r="I146" s="1"/>
      <c r="J146" s="1">
        <v>144</v>
      </c>
      <c r="K146" s="6">
        <f t="shared" si="17"/>
        <v>9583.3333333333339</v>
      </c>
      <c r="L146" s="1"/>
      <c r="M146" s="1"/>
      <c r="N146" s="1"/>
      <c r="O146" s="1"/>
    </row>
    <row r="147" spans="1:15">
      <c r="A147" s="1"/>
      <c r="C147" s="55">
        <v>145</v>
      </c>
      <c r="D147" s="62">
        <f t="shared" si="12"/>
        <v>5000000</v>
      </c>
      <c r="E147" s="63">
        <f t="shared" si="14"/>
        <v>9583.3333333333339</v>
      </c>
      <c r="F147" s="63">
        <f t="shared" si="15"/>
        <v>9583.3333333333339</v>
      </c>
      <c r="G147" s="63">
        <f t="shared" si="13"/>
        <v>0</v>
      </c>
      <c r="H147" s="54">
        <f t="shared" si="16"/>
        <v>5000000</v>
      </c>
      <c r="I147" s="1"/>
      <c r="J147" s="1">
        <v>145</v>
      </c>
      <c r="K147" s="6">
        <f t="shared" si="17"/>
        <v>9583.3333333333339</v>
      </c>
      <c r="L147" s="1"/>
      <c r="M147" s="1"/>
      <c r="N147" s="1"/>
      <c r="O147" s="1"/>
    </row>
    <row r="148" spans="1:15">
      <c r="A148" s="1"/>
      <c r="C148" s="55">
        <v>146</v>
      </c>
      <c r="D148" s="62">
        <f t="shared" si="12"/>
        <v>5000000</v>
      </c>
      <c r="E148" s="63">
        <f t="shared" si="14"/>
        <v>9583.3333333333339</v>
      </c>
      <c r="F148" s="63">
        <f t="shared" si="15"/>
        <v>9583.3333333333339</v>
      </c>
      <c r="G148" s="63">
        <f t="shared" si="13"/>
        <v>0</v>
      </c>
      <c r="H148" s="54">
        <f t="shared" si="16"/>
        <v>5000000</v>
      </c>
      <c r="I148" s="1"/>
      <c r="J148" s="1">
        <v>146</v>
      </c>
      <c r="K148" s="6">
        <f t="shared" si="17"/>
        <v>9583.3333333333339</v>
      </c>
      <c r="L148" s="1"/>
      <c r="M148" s="1"/>
      <c r="N148" s="1"/>
      <c r="O148" s="1"/>
    </row>
    <row r="149" spans="1:15">
      <c r="A149" s="1"/>
      <c r="C149" s="55">
        <v>147</v>
      </c>
      <c r="D149" s="62">
        <f t="shared" si="12"/>
        <v>5000000</v>
      </c>
      <c r="E149" s="63">
        <f t="shared" si="14"/>
        <v>9583.3333333333339</v>
      </c>
      <c r="F149" s="63">
        <f t="shared" si="15"/>
        <v>9583.3333333333339</v>
      </c>
      <c r="G149" s="63">
        <f t="shared" si="13"/>
        <v>0</v>
      </c>
      <c r="H149" s="54">
        <f t="shared" si="16"/>
        <v>5000000</v>
      </c>
      <c r="I149" s="1"/>
      <c r="J149" s="1">
        <v>147</v>
      </c>
      <c r="K149" s="6">
        <f t="shared" si="17"/>
        <v>9583.3333333333339</v>
      </c>
      <c r="L149" s="1"/>
      <c r="M149" s="1"/>
      <c r="N149" s="1"/>
      <c r="O149" s="1"/>
    </row>
    <row r="150" spans="1:15">
      <c r="A150" s="1"/>
      <c r="C150" s="55">
        <v>148</v>
      </c>
      <c r="D150" s="62">
        <f t="shared" si="12"/>
        <v>5000000</v>
      </c>
      <c r="E150" s="63">
        <f t="shared" si="14"/>
        <v>9583.3333333333339</v>
      </c>
      <c r="F150" s="63">
        <f t="shared" si="15"/>
        <v>9583.3333333333339</v>
      </c>
      <c r="G150" s="63">
        <f t="shared" si="13"/>
        <v>0</v>
      </c>
      <c r="H150" s="54">
        <f t="shared" si="16"/>
        <v>5000000</v>
      </c>
      <c r="I150" s="1"/>
      <c r="J150" s="1">
        <v>148</v>
      </c>
      <c r="K150" s="6">
        <f t="shared" si="17"/>
        <v>9583.3333333333339</v>
      </c>
      <c r="L150" s="1"/>
      <c r="M150" s="1"/>
      <c r="N150" s="1"/>
      <c r="O150" s="1"/>
    </row>
    <row r="151" spans="1:15">
      <c r="A151" s="1"/>
      <c r="C151" s="55">
        <v>149</v>
      </c>
      <c r="D151" s="62">
        <f t="shared" si="12"/>
        <v>5000000</v>
      </c>
      <c r="E151" s="63">
        <f t="shared" si="14"/>
        <v>9583.3333333333339</v>
      </c>
      <c r="F151" s="63">
        <f t="shared" si="15"/>
        <v>9583.3333333333339</v>
      </c>
      <c r="G151" s="63">
        <f t="shared" si="13"/>
        <v>0</v>
      </c>
      <c r="H151" s="54">
        <f t="shared" si="16"/>
        <v>5000000</v>
      </c>
      <c r="I151" s="1"/>
      <c r="J151" s="1">
        <v>149</v>
      </c>
      <c r="K151" s="6">
        <f t="shared" si="17"/>
        <v>9583.3333333333339</v>
      </c>
      <c r="L151" s="1"/>
      <c r="M151" s="1"/>
      <c r="N151" s="1"/>
      <c r="O151" s="1"/>
    </row>
    <row r="152" spans="1:15">
      <c r="A152" s="1"/>
      <c r="C152" s="55">
        <v>150</v>
      </c>
      <c r="D152" s="62">
        <f t="shared" si="12"/>
        <v>5000000</v>
      </c>
      <c r="E152" s="63">
        <f t="shared" si="14"/>
        <v>9583.3333333333339</v>
      </c>
      <c r="F152" s="63">
        <f t="shared" si="15"/>
        <v>9583.3333333333339</v>
      </c>
      <c r="G152" s="63">
        <f t="shared" si="13"/>
        <v>0</v>
      </c>
      <c r="H152" s="54">
        <f t="shared" si="16"/>
        <v>5000000</v>
      </c>
      <c r="I152" s="1"/>
      <c r="J152" s="1">
        <v>150</v>
      </c>
      <c r="K152" s="6">
        <f t="shared" si="17"/>
        <v>9583.3333333333339</v>
      </c>
      <c r="L152" s="1"/>
      <c r="M152" s="1"/>
      <c r="N152" s="1"/>
      <c r="O152" s="1"/>
    </row>
    <row r="153" spans="1:15">
      <c r="A153" s="1"/>
      <c r="C153" s="55">
        <v>151</v>
      </c>
      <c r="D153" s="62">
        <f t="shared" si="12"/>
        <v>5000000</v>
      </c>
      <c r="E153" s="63">
        <f t="shared" si="14"/>
        <v>9583.3333333333339</v>
      </c>
      <c r="F153" s="63">
        <f t="shared" si="15"/>
        <v>9583.3333333333339</v>
      </c>
      <c r="G153" s="63">
        <f t="shared" si="13"/>
        <v>0</v>
      </c>
      <c r="H153" s="54">
        <f t="shared" si="16"/>
        <v>5000000</v>
      </c>
      <c r="I153" s="1"/>
      <c r="J153" s="1">
        <v>151</v>
      </c>
      <c r="K153" s="6">
        <f t="shared" si="17"/>
        <v>9583.3333333333339</v>
      </c>
      <c r="L153" s="1"/>
      <c r="M153" s="1"/>
      <c r="N153" s="1"/>
      <c r="O153" s="1"/>
    </row>
    <row r="154" spans="1:15">
      <c r="A154" s="1"/>
      <c r="C154" s="55">
        <v>152</v>
      </c>
      <c r="D154" s="62">
        <f t="shared" si="12"/>
        <v>5000000</v>
      </c>
      <c r="E154" s="63">
        <f t="shared" si="14"/>
        <v>9583.3333333333339</v>
      </c>
      <c r="F154" s="63">
        <f t="shared" si="15"/>
        <v>9583.3333333333339</v>
      </c>
      <c r="G154" s="63">
        <f t="shared" si="13"/>
        <v>0</v>
      </c>
      <c r="H154" s="54">
        <f t="shared" si="16"/>
        <v>5000000</v>
      </c>
      <c r="I154" s="1"/>
      <c r="J154" s="1">
        <v>152</v>
      </c>
      <c r="K154" s="6">
        <f t="shared" si="17"/>
        <v>9583.3333333333339</v>
      </c>
      <c r="L154" s="1"/>
      <c r="M154" s="1"/>
      <c r="N154" s="1"/>
      <c r="O154" s="1"/>
    </row>
    <row r="155" spans="1:15">
      <c r="A155" s="1"/>
      <c r="C155" s="55">
        <v>153</v>
      </c>
      <c r="D155" s="62">
        <f t="shared" ref="D155:D218" si="18">H154</f>
        <v>5000000</v>
      </c>
      <c r="E155" s="63">
        <f t="shared" si="14"/>
        <v>9583.3333333333339</v>
      </c>
      <c r="F155" s="63">
        <f t="shared" si="15"/>
        <v>9583.3333333333339</v>
      </c>
      <c r="G155" s="63">
        <f t="shared" si="13"/>
        <v>0</v>
      </c>
      <c r="H155" s="54">
        <f t="shared" si="16"/>
        <v>5000000</v>
      </c>
      <c r="I155" s="1"/>
      <c r="J155" s="1">
        <v>153</v>
      </c>
      <c r="K155" s="6">
        <f t="shared" si="17"/>
        <v>9583.3333333333339</v>
      </c>
      <c r="L155" s="1"/>
      <c r="M155" s="1"/>
      <c r="N155" s="1"/>
      <c r="O155" s="1"/>
    </row>
    <row r="156" spans="1:15">
      <c r="A156" s="1"/>
      <c r="C156" s="55">
        <v>154</v>
      </c>
      <c r="D156" s="62">
        <f t="shared" si="18"/>
        <v>5000000</v>
      </c>
      <c r="E156" s="63">
        <f t="shared" si="14"/>
        <v>9583.3333333333339</v>
      </c>
      <c r="F156" s="63">
        <f t="shared" si="15"/>
        <v>9583.3333333333339</v>
      </c>
      <c r="G156" s="63">
        <f t="shared" ref="G156:G219" si="19">F156-E156</f>
        <v>0</v>
      </c>
      <c r="H156" s="54">
        <f t="shared" si="16"/>
        <v>5000000</v>
      </c>
      <c r="I156" s="1"/>
      <c r="J156" s="1">
        <v>154</v>
      </c>
      <c r="K156" s="6">
        <f t="shared" si="17"/>
        <v>9583.3333333333339</v>
      </c>
      <c r="L156" s="1"/>
      <c r="M156" s="1"/>
      <c r="N156" s="1"/>
      <c r="O156" s="1"/>
    </row>
    <row r="157" spans="1:15">
      <c r="A157" s="1"/>
      <c r="C157" s="55">
        <v>155</v>
      </c>
      <c r="D157" s="62">
        <f t="shared" si="18"/>
        <v>5000000</v>
      </c>
      <c r="E157" s="63">
        <f t="shared" si="14"/>
        <v>9583.3333333333339</v>
      </c>
      <c r="F157" s="63">
        <f t="shared" si="15"/>
        <v>9583.3333333333339</v>
      </c>
      <c r="G157" s="63">
        <f t="shared" si="19"/>
        <v>0</v>
      </c>
      <c r="H157" s="54">
        <f t="shared" si="16"/>
        <v>5000000</v>
      </c>
      <c r="I157" s="1"/>
      <c r="J157" s="1">
        <v>155</v>
      </c>
      <c r="K157" s="6">
        <f t="shared" si="17"/>
        <v>9583.3333333333339</v>
      </c>
      <c r="L157" s="1"/>
      <c r="M157" s="1"/>
      <c r="N157" s="1"/>
      <c r="O157" s="1"/>
    </row>
    <row r="158" spans="1:15">
      <c r="A158" s="1"/>
      <c r="C158" s="55">
        <v>156</v>
      </c>
      <c r="D158" s="62">
        <f t="shared" si="18"/>
        <v>5000000</v>
      </c>
      <c r="E158" s="63">
        <f t="shared" si="14"/>
        <v>9583.3333333333339</v>
      </c>
      <c r="F158" s="63">
        <f t="shared" si="15"/>
        <v>9583.3333333333339</v>
      </c>
      <c r="G158" s="63">
        <f t="shared" si="19"/>
        <v>0</v>
      </c>
      <c r="H158" s="54">
        <f t="shared" si="16"/>
        <v>5000000</v>
      </c>
      <c r="I158" s="1"/>
      <c r="J158" s="1">
        <v>156</v>
      </c>
      <c r="K158" s="6">
        <f t="shared" si="17"/>
        <v>9583.3333333333339</v>
      </c>
      <c r="L158" s="1"/>
      <c r="M158" s="1"/>
      <c r="N158" s="1"/>
      <c r="O158" s="1"/>
    </row>
    <row r="159" spans="1:15">
      <c r="A159" s="1"/>
      <c r="C159" s="55">
        <v>157</v>
      </c>
      <c r="D159" s="62">
        <f t="shared" si="18"/>
        <v>5000000</v>
      </c>
      <c r="E159" s="63">
        <f t="shared" si="14"/>
        <v>9583.3333333333339</v>
      </c>
      <c r="F159" s="63">
        <f t="shared" si="15"/>
        <v>9583.3333333333339</v>
      </c>
      <c r="G159" s="63">
        <f t="shared" si="19"/>
        <v>0</v>
      </c>
      <c r="H159" s="54">
        <f t="shared" si="16"/>
        <v>5000000</v>
      </c>
      <c r="I159" s="1"/>
      <c r="J159" s="1">
        <v>157</v>
      </c>
      <c r="K159" s="6">
        <f t="shared" si="17"/>
        <v>9583.3333333333339</v>
      </c>
      <c r="L159" s="1"/>
      <c r="M159" s="1"/>
      <c r="N159" s="1"/>
      <c r="O159" s="1"/>
    </row>
    <row r="160" spans="1:15">
      <c r="A160" s="1"/>
      <c r="C160" s="55">
        <v>158</v>
      </c>
      <c r="D160" s="62">
        <f t="shared" si="18"/>
        <v>5000000</v>
      </c>
      <c r="E160" s="63">
        <f t="shared" si="14"/>
        <v>9583.3333333333339</v>
      </c>
      <c r="F160" s="63">
        <f t="shared" si="15"/>
        <v>9583.3333333333339</v>
      </c>
      <c r="G160" s="63">
        <f t="shared" si="19"/>
        <v>0</v>
      </c>
      <c r="H160" s="54">
        <f t="shared" si="16"/>
        <v>5000000</v>
      </c>
      <c r="I160" s="1"/>
      <c r="J160" s="1">
        <v>158</v>
      </c>
      <c r="K160" s="6">
        <f t="shared" si="17"/>
        <v>9583.3333333333339</v>
      </c>
      <c r="L160" s="1"/>
      <c r="M160" s="1"/>
      <c r="N160" s="1"/>
      <c r="O160" s="1"/>
    </row>
    <row r="161" spans="1:15">
      <c r="A161" s="1"/>
      <c r="C161" s="55">
        <v>159</v>
      </c>
      <c r="D161" s="62">
        <f t="shared" si="18"/>
        <v>5000000</v>
      </c>
      <c r="E161" s="63">
        <f t="shared" si="14"/>
        <v>9583.3333333333339</v>
      </c>
      <c r="F161" s="63">
        <f t="shared" si="15"/>
        <v>9583.3333333333339</v>
      </c>
      <c r="G161" s="63">
        <f t="shared" si="19"/>
        <v>0</v>
      </c>
      <c r="H161" s="54">
        <f t="shared" si="16"/>
        <v>5000000</v>
      </c>
      <c r="I161" s="1"/>
      <c r="J161" s="1">
        <v>159</v>
      </c>
      <c r="K161" s="6">
        <f t="shared" si="17"/>
        <v>9583.3333333333339</v>
      </c>
      <c r="L161" s="1"/>
      <c r="M161" s="1"/>
      <c r="N161" s="1"/>
      <c r="O161" s="1"/>
    </row>
    <row r="162" spans="1:15">
      <c r="A162" s="1"/>
      <c r="C162" s="55">
        <v>160</v>
      </c>
      <c r="D162" s="62">
        <f t="shared" si="18"/>
        <v>5000000</v>
      </c>
      <c r="E162" s="63">
        <f t="shared" si="14"/>
        <v>9583.3333333333339</v>
      </c>
      <c r="F162" s="63">
        <f t="shared" si="15"/>
        <v>9583.3333333333339</v>
      </c>
      <c r="G162" s="63">
        <f t="shared" si="19"/>
        <v>0</v>
      </c>
      <c r="H162" s="54">
        <f t="shared" si="16"/>
        <v>5000000</v>
      </c>
      <c r="I162" s="1"/>
      <c r="J162" s="1">
        <v>160</v>
      </c>
      <c r="K162" s="6">
        <f t="shared" si="17"/>
        <v>9583.3333333333339</v>
      </c>
      <c r="L162" s="1"/>
      <c r="M162" s="1"/>
      <c r="N162" s="1"/>
      <c r="O162" s="1"/>
    </row>
    <row r="163" spans="1:15">
      <c r="A163" s="1"/>
      <c r="C163" s="55">
        <v>161</v>
      </c>
      <c r="D163" s="62">
        <f t="shared" si="18"/>
        <v>5000000</v>
      </c>
      <c r="E163" s="63">
        <f t="shared" si="14"/>
        <v>9583.3333333333339</v>
      </c>
      <c r="F163" s="63">
        <f t="shared" si="15"/>
        <v>9583.3333333333339</v>
      </c>
      <c r="G163" s="63">
        <f t="shared" si="19"/>
        <v>0</v>
      </c>
      <c r="H163" s="54">
        <f t="shared" si="16"/>
        <v>5000000</v>
      </c>
      <c r="I163" s="1"/>
      <c r="J163" s="1">
        <v>161</v>
      </c>
      <c r="K163" s="6">
        <f t="shared" si="17"/>
        <v>9583.3333333333339</v>
      </c>
      <c r="L163" s="1"/>
      <c r="M163" s="1"/>
      <c r="N163" s="1"/>
      <c r="O163" s="1"/>
    </row>
    <row r="164" spans="1:15">
      <c r="A164" s="1"/>
      <c r="C164" s="55">
        <v>162</v>
      </c>
      <c r="D164" s="62">
        <f t="shared" si="18"/>
        <v>5000000</v>
      </c>
      <c r="E164" s="63">
        <f t="shared" si="14"/>
        <v>9583.3333333333339</v>
      </c>
      <c r="F164" s="63">
        <f t="shared" si="15"/>
        <v>9583.3333333333339</v>
      </c>
      <c r="G164" s="63">
        <f t="shared" si="19"/>
        <v>0</v>
      </c>
      <c r="H164" s="54">
        <f t="shared" si="16"/>
        <v>5000000</v>
      </c>
      <c r="I164" s="1"/>
      <c r="J164" s="1">
        <v>162</v>
      </c>
      <c r="K164" s="6">
        <f t="shared" si="17"/>
        <v>9583.3333333333339</v>
      </c>
      <c r="L164" s="1"/>
      <c r="M164" s="1"/>
      <c r="N164" s="1"/>
      <c r="O164" s="1"/>
    </row>
    <row r="165" spans="1:15">
      <c r="A165" s="1"/>
      <c r="C165" s="55">
        <v>163</v>
      </c>
      <c r="D165" s="62">
        <f t="shared" si="18"/>
        <v>5000000</v>
      </c>
      <c r="E165" s="63">
        <f t="shared" si="14"/>
        <v>9583.3333333333339</v>
      </c>
      <c r="F165" s="63">
        <f t="shared" si="15"/>
        <v>9583.3333333333339</v>
      </c>
      <c r="G165" s="63">
        <f t="shared" si="19"/>
        <v>0</v>
      </c>
      <c r="H165" s="54">
        <f t="shared" si="16"/>
        <v>5000000</v>
      </c>
      <c r="I165" s="1"/>
      <c r="J165" s="1">
        <v>163</v>
      </c>
      <c r="K165" s="6">
        <f t="shared" si="17"/>
        <v>9583.3333333333339</v>
      </c>
      <c r="L165" s="1"/>
      <c r="M165" s="1"/>
      <c r="N165" s="1"/>
      <c r="O165" s="1"/>
    </row>
    <row r="166" spans="1:15">
      <c r="A166" s="1"/>
      <c r="C166" s="55">
        <v>164</v>
      </c>
      <c r="D166" s="62">
        <f t="shared" si="18"/>
        <v>5000000</v>
      </c>
      <c r="E166" s="63">
        <f t="shared" si="14"/>
        <v>9583.3333333333339</v>
      </c>
      <c r="F166" s="63">
        <f t="shared" si="15"/>
        <v>9583.3333333333339</v>
      </c>
      <c r="G166" s="63">
        <f t="shared" si="19"/>
        <v>0</v>
      </c>
      <c r="H166" s="54">
        <f t="shared" si="16"/>
        <v>5000000</v>
      </c>
      <c r="I166" s="1"/>
      <c r="J166" s="1">
        <v>164</v>
      </c>
      <c r="K166" s="6">
        <f t="shared" si="17"/>
        <v>9583.3333333333339</v>
      </c>
      <c r="L166" s="1"/>
      <c r="M166" s="1"/>
      <c r="N166" s="1"/>
      <c r="O166" s="1"/>
    </row>
    <row r="167" spans="1:15">
      <c r="A167" s="1"/>
      <c r="C167" s="55">
        <v>165</v>
      </c>
      <c r="D167" s="62">
        <f t="shared" si="18"/>
        <v>5000000</v>
      </c>
      <c r="E167" s="63">
        <f t="shared" si="14"/>
        <v>9583.3333333333339</v>
      </c>
      <c r="F167" s="63">
        <f t="shared" si="15"/>
        <v>9583.3333333333339</v>
      </c>
      <c r="G167" s="63">
        <f t="shared" si="19"/>
        <v>0</v>
      </c>
      <c r="H167" s="54">
        <f t="shared" si="16"/>
        <v>5000000</v>
      </c>
      <c r="I167" s="1"/>
      <c r="J167" s="1">
        <v>165</v>
      </c>
      <c r="K167" s="6">
        <f t="shared" si="17"/>
        <v>9583.3333333333339</v>
      </c>
      <c r="L167" s="1"/>
      <c r="M167" s="1"/>
      <c r="N167" s="1"/>
      <c r="O167" s="1"/>
    </row>
    <row r="168" spans="1:15">
      <c r="A168" s="1"/>
      <c r="C168" s="55">
        <v>166</v>
      </c>
      <c r="D168" s="62">
        <f t="shared" si="18"/>
        <v>5000000</v>
      </c>
      <c r="E168" s="63">
        <f t="shared" si="14"/>
        <v>9583.3333333333339</v>
      </c>
      <c r="F168" s="63">
        <f t="shared" si="15"/>
        <v>9583.3333333333339</v>
      </c>
      <c r="G168" s="63">
        <f t="shared" si="19"/>
        <v>0</v>
      </c>
      <c r="H168" s="54">
        <f t="shared" si="16"/>
        <v>5000000</v>
      </c>
      <c r="I168" s="1"/>
      <c r="J168" s="1">
        <v>166</v>
      </c>
      <c r="K168" s="6">
        <f t="shared" si="17"/>
        <v>9583.3333333333339</v>
      </c>
      <c r="L168" s="1"/>
      <c r="M168" s="1"/>
      <c r="N168" s="1"/>
      <c r="O168" s="1"/>
    </row>
    <row r="169" spans="1:15">
      <c r="A169" s="1"/>
      <c r="C169" s="55">
        <v>167</v>
      </c>
      <c r="D169" s="62">
        <f t="shared" si="18"/>
        <v>5000000</v>
      </c>
      <c r="E169" s="63">
        <f t="shared" si="14"/>
        <v>9583.3333333333339</v>
      </c>
      <c r="F169" s="63">
        <f t="shared" si="15"/>
        <v>9583.3333333333339</v>
      </c>
      <c r="G169" s="63">
        <f t="shared" si="19"/>
        <v>0</v>
      </c>
      <c r="H169" s="54">
        <f t="shared" si="16"/>
        <v>5000000</v>
      </c>
      <c r="I169" s="1"/>
      <c r="J169" s="1">
        <v>167</v>
      </c>
      <c r="K169" s="6">
        <f t="shared" si="17"/>
        <v>9583.3333333333339</v>
      </c>
      <c r="L169" s="1"/>
      <c r="M169" s="1"/>
      <c r="N169" s="1"/>
      <c r="O169" s="1"/>
    </row>
    <row r="170" spans="1:15">
      <c r="A170" s="1"/>
      <c r="C170" s="55">
        <v>168</v>
      </c>
      <c r="D170" s="62">
        <f t="shared" si="18"/>
        <v>5000000</v>
      </c>
      <c r="E170" s="63">
        <f t="shared" si="14"/>
        <v>9583.3333333333339</v>
      </c>
      <c r="F170" s="63">
        <f t="shared" si="15"/>
        <v>9583.3333333333339</v>
      </c>
      <c r="G170" s="63">
        <f t="shared" si="19"/>
        <v>0</v>
      </c>
      <c r="H170" s="54">
        <f t="shared" si="16"/>
        <v>5000000</v>
      </c>
      <c r="I170" s="1"/>
      <c r="J170" s="1">
        <v>168</v>
      </c>
      <c r="K170" s="6">
        <f t="shared" si="17"/>
        <v>9583.3333333333339</v>
      </c>
      <c r="L170" s="1"/>
      <c r="M170" s="1"/>
      <c r="N170" s="1"/>
      <c r="O170" s="1"/>
    </row>
    <row r="171" spans="1:15">
      <c r="A171" s="1"/>
      <c r="C171" s="55">
        <v>169</v>
      </c>
      <c r="D171" s="62">
        <f t="shared" si="18"/>
        <v>5000000</v>
      </c>
      <c r="E171" s="63">
        <f t="shared" si="14"/>
        <v>9583.3333333333339</v>
      </c>
      <c r="F171" s="63">
        <f t="shared" si="15"/>
        <v>9583.3333333333339</v>
      </c>
      <c r="G171" s="63">
        <f t="shared" si="19"/>
        <v>0</v>
      </c>
      <c r="H171" s="54">
        <f t="shared" si="16"/>
        <v>5000000</v>
      </c>
      <c r="I171" s="1"/>
      <c r="J171" s="1">
        <v>169</v>
      </c>
      <c r="K171" s="6">
        <f t="shared" si="17"/>
        <v>9583.3333333333339</v>
      </c>
      <c r="L171" s="1"/>
      <c r="M171" s="1"/>
      <c r="N171" s="1"/>
      <c r="O171" s="1"/>
    </row>
    <row r="172" spans="1:15">
      <c r="A172" s="1"/>
      <c r="C172" s="55">
        <v>170</v>
      </c>
      <c r="D172" s="62">
        <f t="shared" si="18"/>
        <v>5000000</v>
      </c>
      <c r="E172" s="63">
        <f t="shared" si="14"/>
        <v>9583.3333333333339</v>
      </c>
      <c r="F172" s="63">
        <f t="shared" si="15"/>
        <v>9583.3333333333339</v>
      </c>
      <c r="G172" s="63">
        <f t="shared" si="19"/>
        <v>0</v>
      </c>
      <c r="H172" s="54">
        <f t="shared" si="16"/>
        <v>5000000</v>
      </c>
      <c r="I172" s="1"/>
      <c r="J172" s="1">
        <v>170</v>
      </c>
      <c r="K172" s="6">
        <f t="shared" si="17"/>
        <v>9583.3333333333339</v>
      </c>
      <c r="L172" s="1"/>
      <c r="M172" s="1"/>
      <c r="N172" s="1"/>
      <c r="O172" s="1"/>
    </row>
    <row r="173" spans="1:15">
      <c r="A173" s="1"/>
      <c r="C173" s="55">
        <v>171</v>
      </c>
      <c r="D173" s="62">
        <f t="shared" si="18"/>
        <v>5000000</v>
      </c>
      <c r="E173" s="63">
        <f t="shared" si="14"/>
        <v>9583.3333333333339</v>
      </c>
      <c r="F173" s="63">
        <f t="shared" si="15"/>
        <v>9583.3333333333339</v>
      </c>
      <c r="G173" s="63">
        <f t="shared" si="19"/>
        <v>0</v>
      </c>
      <c r="H173" s="54">
        <f t="shared" si="16"/>
        <v>5000000</v>
      </c>
      <c r="I173" s="1"/>
      <c r="J173" s="1">
        <v>171</v>
      </c>
      <c r="K173" s="6">
        <f t="shared" si="17"/>
        <v>9583.3333333333339</v>
      </c>
      <c r="L173" s="1"/>
      <c r="M173" s="1"/>
      <c r="N173" s="1"/>
      <c r="O173" s="1"/>
    </row>
    <row r="174" spans="1:15">
      <c r="A174" s="1"/>
      <c r="C174" s="55">
        <v>172</v>
      </c>
      <c r="D174" s="62">
        <f t="shared" si="18"/>
        <v>5000000</v>
      </c>
      <c r="E174" s="63">
        <f t="shared" si="14"/>
        <v>9583.3333333333339</v>
      </c>
      <c r="F174" s="63">
        <f t="shared" si="15"/>
        <v>9583.3333333333339</v>
      </c>
      <c r="G174" s="63">
        <f t="shared" si="19"/>
        <v>0</v>
      </c>
      <c r="H174" s="54">
        <f t="shared" si="16"/>
        <v>5000000</v>
      </c>
      <c r="I174" s="1"/>
      <c r="J174" s="1">
        <v>172</v>
      </c>
      <c r="K174" s="6">
        <f t="shared" si="17"/>
        <v>9583.3333333333339</v>
      </c>
      <c r="L174" s="1"/>
      <c r="M174" s="1"/>
      <c r="N174" s="1"/>
      <c r="O174" s="1"/>
    </row>
    <row r="175" spans="1:15">
      <c r="A175" s="1"/>
      <c r="C175" s="55">
        <v>173</v>
      </c>
      <c r="D175" s="62">
        <f t="shared" si="18"/>
        <v>5000000</v>
      </c>
      <c r="E175" s="63">
        <f t="shared" si="14"/>
        <v>9583.3333333333339</v>
      </c>
      <c r="F175" s="63">
        <f t="shared" si="15"/>
        <v>9583.3333333333339</v>
      </c>
      <c r="G175" s="63">
        <f t="shared" si="19"/>
        <v>0</v>
      </c>
      <c r="H175" s="54">
        <f t="shared" si="16"/>
        <v>5000000</v>
      </c>
      <c r="I175" s="1"/>
      <c r="J175" s="1">
        <v>173</v>
      </c>
      <c r="K175" s="6">
        <f t="shared" si="17"/>
        <v>9583.3333333333339</v>
      </c>
      <c r="L175" s="1"/>
      <c r="M175" s="1"/>
      <c r="N175" s="1"/>
      <c r="O175" s="1"/>
    </row>
    <row r="176" spans="1:15">
      <c r="A176" s="1"/>
      <c r="C176" s="55">
        <v>174</v>
      </c>
      <c r="D176" s="62">
        <f t="shared" si="18"/>
        <v>5000000</v>
      </c>
      <c r="E176" s="63">
        <f t="shared" si="14"/>
        <v>9583.3333333333339</v>
      </c>
      <c r="F176" s="63">
        <f t="shared" si="15"/>
        <v>9583.3333333333339</v>
      </c>
      <c r="G176" s="63">
        <f t="shared" si="19"/>
        <v>0</v>
      </c>
      <c r="H176" s="54">
        <f t="shared" si="16"/>
        <v>5000000</v>
      </c>
      <c r="I176" s="1"/>
      <c r="J176" s="1">
        <v>174</v>
      </c>
      <c r="K176" s="6">
        <f t="shared" si="17"/>
        <v>9583.3333333333339</v>
      </c>
      <c r="L176" s="1"/>
      <c r="M176" s="1"/>
      <c r="N176" s="1"/>
      <c r="O176" s="1"/>
    </row>
    <row r="177" spans="1:15">
      <c r="A177" s="1"/>
      <c r="C177" s="55">
        <v>175</v>
      </c>
      <c r="D177" s="62">
        <f t="shared" si="18"/>
        <v>5000000</v>
      </c>
      <c r="E177" s="63">
        <f t="shared" si="14"/>
        <v>9583.3333333333339</v>
      </c>
      <c r="F177" s="63">
        <f t="shared" si="15"/>
        <v>9583.3333333333339</v>
      </c>
      <c r="G177" s="63">
        <f t="shared" si="19"/>
        <v>0</v>
      </c>
      <c r="H177" s="54">
        <f t="shared" si="16"/>
        <v>5000000</v>
      </c>
      <c r="I177" s="1"/>
      <c r="J177" s="1">
        <v>175</v>
      </c>
      <c r="K177" s="6">
        <f t="shared" si="17"/>
        <v>9583.3333333333339</v>
      </c>
      <c r="L177" s="1"/>
      <c r="M177" s="1"/>
      <c r="N177" s="1"/>
      <c r="O177" s="1"/>
    </row>
    <row r="178" spans="1:15">
      <c r="A178" s="1"/>
      <c r="C178" s="55">
        <v>176</v>
      </c>
      <c r="D178" s="62">
        <f t="shared" si="18"/>
        <v>5000000</v>
      </c>
      <c r="E178" s="63">
        <f t="shared" si="14"/>
        <v>9583.3333333333339</v>
      </c>
      <c r="F178" s="63">
        <f t="shared" si="15"/>
        <v>9583.3333333333339</v>
      </c>
      <c r="G178" s="63">
        <f t="shared" si="19"/>
        <v>0</v>
      </c>
      <c r="H178" s="54">
        <f t="shared" si="16"/>
        <v>5000000</v>
      </c>
      <c r="I178" s="1"/>
      <c r="J178" s="1">
        <v>176</v>
      </c>
      <c r="K178" s="6">
        <f t="shared" si="17"/>
        <v>9583.3333333333339</v>
      </c>
      <c r="L178" s="1"/>
      <c r="M178" s="1"/>
      <c r="N178" s="1"/>
      <c r="O178" s="1"/>
    </row>
    <row r="179" spans="1:15">
      <c r="A179" s="1"/>
      <c r="C179" s="55">
        <v>177</v>
      </c>
      <c r="D179" s="62">
        <f t="shared" si="18"/>
        <v>5000000</v>
      </c>
      <c r="E179" s="63">
        <f t="shared" si="14"/>
        <v>9583.3333333333339</v>
      </c>
      <c r="F179" s="63">
        <f t="shared" si="15"/>
        <v>9583.3333333333339</v>
      </c>
      <c r="G179" s="63">
        <f t="shared" si="19"/>
        <v>0</v>
      </c>
      <c r="H179" s="54">
        <f t="shared" si="16"/>
        <v>5000000</v>
      </c>
      <c r="I179" s="1"/>
      <c r="J179" s="1">
        <v>177</v>
      </c>
      <c r="K179" s="6">
        <f t="shared" si="17"/>
        <v>9583.3333333333339</v>
      </c>
      <c r="L179" s="1"/>
      <c r="M179" s="1"/>
      <c r="N179" s="1"/>
      <c r="O179" s="1"/>
    </row>
    <row r="180" spans="1:15">
      <c r="A180" s="1"/>
      <c r="C180" s="55">
        <v>178</v>
      </c>
      <c r="D180" s="62">
        <f t="shared" si="18"/>
        <v>5000000</v>
      </c>
      <c r="E180" s="63">
        <f t="shared" si="14"/>
        <v>9583.3333333333339</v>
      </c>
      <c r="F180" s="63">
        <f t="shared" si="15"/>
        <v>9583.3333333333339</v>
      </c>
      <c r="G180" s="63">
        <f t="shared" si="19"/>
        <v>0</v>
      </c>
      <c r="H180" s="54">
        <f t="shared" si="16"/>
        <v>5000000</v>
      </c>
      <c r="I180" s="1"/>
      <c r="J180" s="1">
        <v>178</v>
      </c>
      <c r="K180" s="6">
        <f t="shared" si="17"/>
        <v>9583.3333333333339</v>
      </c>
      <c r="L180" s="1"/>
      <c r="M180" s="1"/>
      <c r="N180" s="1"/>
      <c r="O180" s="1"/>
    </row>
    <row r="181" spans="1:15">
      <c r="A181" s="1"/>
      <c r="C181" s="55">
        <v>179</v>
      </c>
      <c r="D181" s="62">
        <f t="shared" si="18"/>
        <v>5000000</v>
      </c>
      <c r="E181" s="63">
        <f t="shared" si="14"/>
        <v>9583.3333333333339</v>
      </c>
      <c r="F181" s="63">
        <f t="shared" si="15"/>
        <v>9583.3333333333339</v>
      </c>
      <c r="G181" s="63">
        <f t="shared" si="19"/>
        <v>0</v>
      </c>
      <c r="H181" s="54">
        <f t="shared" si="16"/>
        <v>5000000</v>
      </c>
      <c r="I181" s="1"/>
      <c r="J181" s="1">
        <v>179</v>
      </c>
      <c r="K181" s="6">
        <f t="shared" si="17"/>
        <v>9583.3333333333339</v>
      </c>
      <c r="L181" s="1"/>
      <c r="M181" s="1"/>
      <c r="N181" s="1"/>
      <c r="O181" s="1"/>
    </row>
    <row r="182" spans="1:15">
      <c r="A182" s="1"/>
      <c r="C182" s="55">
        <v>180</v>
      </c>
      <c r="D182" s="62">
        <f t="shared" si="18"/>
        <v>5000000</v>
      </c>
      <c r="E182" s="63">
        <f t="shared" si="14"/>
        <v>9583.3333333333339</v>
      </c>
      <c r="F182" s="63">
        <f t="shared" si="15"/>
        <v>9583.3333333333339</v>
      </c>
      <c r="G182" s="63">
        <f t="shared" si="19"/>
        <v>0</v>
      </c>
      <c r="H182" s="54">
        <f t="shared" si="16"/>
        <v>5000000</v>
      </c>
      <c r="I182" s="1"/>
      <c r="J182" s="1">
        <v>180</v>
      </c>
      <c r="K182" s="6">
        <f t="shared" si="17"/>
        <v>9583.3333333333339</v>
      </c>
      <c r="L182" s="1"/>
      <c r="M182" s="1"/>
      <c r="N182" s="1"/>
      <c r="O182" s="1"/>
    </row>
    <row r="183" spans="1:15">
      <c r="A183" s="1"/>
      <c r="C183" s="55">
        <v>181</v>
      </c>
      <c r="D183" s="62">
        <f t="shared" si="18"/>
        <v>5000000</v>
      </c>
      <c r="E183" s="63">
        <f t="shared" si="14"/>
        <v>9583.3333333333339</v>
      </c>
      <c r="F183" s="63">
        <f t="shared" si="15"/>
        <v>9583.3333333333339</v>
      </c>
      <c r="G183" s="63">
        <f t="shared" si="19"/>
        <v>0</v>
      </c>
      <c r="H183" s="54">
        <f t="shared" si="16"/>
        <v>5000000</v>
      </c>
      <c r="I183" s="1"/>
      <c r="J183" s="1">
        <v>181</v>
      </c>
      <c r="K183" s="6">
        <f t="shared" si="17"/>
        <v>9583.3333333333339</v>
      </c>
      <c r="L183" s="1"/>
      <c r="M183" s="1"/>
      <c r="N183" s="1"/>
      <c r="O183" s="1"/>
    </row>
    <row r="184" spans="1:15">
      <c r="A184" s="1"/>
      <c r="C184" s="55">
        <v>182</v>
      </c>
      <c r="D184" s="62">
        <f t="shared" si="18"/>
        <v>5000000</v>
      </c>
      <c r="E184" s="63">
        <f t="shared" si="14"/>
        <v>9583.3333333333339</v>
      </c>
      <c r="F184" s="63">
        <f t="shared" si="15"/>
        <v>9583.3333333333339</v>
      </c>
      <c r="G184" s="63">
        <f t="shared" si="19"/>
        <v>0</v>
      </c>
      <c r="H184" s="54">
        <f t="shared" si="16"/>
        <v>5000000</v>
      </c>
      <c r="I184" s="1"/>
      <c r="J184" s="1">
        <v>182</v>
      </c>
      <c r="K184" s="6">
        <f t="shared" si="17"/>
        <v>9583.3333333333339</v>
      </c>
      <c r="L184" s="1"/>
      <c r="M184" s="1"/>
      <c r="N184" s="1"/>
      <c r="O184" s="1"/>
    </row>
    <row r="185" spans="1:15">
      <c r="A185" s="1"/>
      <c r="C185" s="55">
        <v>183</v>
      </c>
      <c r="D185" s="62">
        <f t="shared" si="18"/>
        <v>5000000</v>
      </c>
      <c r="E185" s="63">
        <f t="shared" si="14"/>
        <v>9583.3333333333339</v>
      </c>
      <c r="F185" s="63">
        <f t="shared" si="15"/>
        <v>9583.3333333333339</v>
      </c>
      <c r="G185" s="63">
        <f t="shared" si="19"/>
        <v>0</v>
      </c>
      <c r="H185" s="54">
        <f t="shared" si="16"/>
        <v>5000000</v>
      </c>
      <c r="I185" s="1"/>
      <c r="J185" s="1">
        <v>183</v>
      </c>
      <c r="K185" s="6">
        <f t="shared" si="17"/>
        <v>9583.3333333333339</v>
      </c>
      <c r="L185" s="1"/>
      <c r="M185" s="1"/>
      <c r="N185" s="1"/>
      <c r="O185" s="1"/>
    </row>
    <row r="186" spans="1:15">
      <c r="A186" s="1"/>
      <c r="C186" s="55">
        <v>184</v>
      </c>
      <c r="D186" s="62">
        <f t="shared" si="18"/>
        <v>5000000</v>
      </c>
      <c r="E186" s="63">
        <f t="shared" si="14"/>
        <v>9583.3333333333339</v>
      </c>
      <c r="F186" s="63">
        <f t="shared" si="15"/>
        <v>9583.3333333333339</v>
      </c>
      <c r="G186" s="63">
        <f t="shared" si="19"/>
        <v>0</v>
      </c>
      <c r="H186" s="54">
        <f t="shared" si="16"/>
        <v>5000000</v>
      </c>
      <c r="I186" s="1"/>
      <c r="J186" s="1">
        <v>184</v>
      </c>
      <c r="K186" s="6">
        <f t="shared" si="17"/>
        <v>9583.3333333333339</v>
      </c>
      <c r="L186" s="1"/>
      <c r="M186" s="1"/>
      <c r="N186" s="1"/>
      <c r="O186" s="1"/>
    </row>
    <row r="187" spans="1:15">
      <c r="A187" s="1"/>
      <c r="C187" s="55">
        <v>185</v>
      </c>
      <c r="D187" s="62">
        <f t="shared" si="18"/>
        <v>5000000</v>
      </c>
      <c r="E187" s="63">
        <f t="shared" si="14"/>
        <v>9583.3333333333339</v>
      </c>
      <c r="F187" s="63">
        <f t="shared" si="15"/>
        <v>9583.3333333333339</v>
      </c>
      <c r="G187" s="63">
        <f t="shared" si="19"/>
        <v>0</v>
      </c>
      <c r="H187" s="54">
        <f t="shared" si="16"/>
        <v>5000000</v>
      </c>
      <c r="I187" s="1"/>
      <c r="J187" s="1">
        <v>185</v>
      </c>
      <c r="K187" s="6">
        <f t="shared" si="17"/>
        <v>9583.3333333333339</v>
      </c>
      <c r="L187" s="1"/>
      <c r="M187" s="1"/>
      <c r="N187" s="1"/>
      <c r="O187" s="1"/>
    </row>
    <row r="188" spans="1:15">
      <c r="A188" s="1"/>
      <c r="C188" s="55">
        <v>186</v>
      </c>
      <c r="D188" s="62">
        <f t="shared" si="18"/>
        <v>5000000</v>
      </c>
      <c r="E188" s="63">
        <f t="shared" si="14"/>
        <v>9583.3333333333339</v>
      </c>
      <c r="F188" s="63">
        <f t="shared" si="15"/>
        <v>9583.3333333333339</v>
      </c>
      <c r="G188" s="63">
        <f t="shared" si="19"/>
        <v>0</v>
      </c>
      <c r="H188" s="54">
        <f t="shared" si="16"/>
        <v>5000000</v>
      </c>
      <c r="I188" s="1"/>
      <c r="J188" s="1">
        <v>186</v>
      </c>
      <c r="K188" s="6">
        <f t="shared" si="17"/>
        <v>9583.3333333333339</v>
      </c>
      <c r="L188" s="1"/>
      <c r="M188" s="1"/>
      <c r="N188" s="1"/>
      <c r="O188" s="1"/>
    </row>
    <row r="189" spans="1:15">
      <c r="A189" s="1"/>
      <c r="C189" s="55">
        <v>187</v>
      </c>
      <c r="D189" s="62">
        <f t="shared" si="18"/>
        <v>5000000</v>
      </c>
      <c r="E189" s="63">
        <f t="shared" si="14"/>
        <v>9583.3333333333339</v>
      </c>
      <c r="F189" s="63">
        <f t="shared" si="15"/>
        <v>9583.3333333333339</v>
      </c>
      <c r="G189" s="63">
        <f t="shared" si="19"/>
        <v>0</v>
      </c>
      <c r="H189" s="54">
        <f t="shared" si="16"/>
        <v>5000000</v>
      </c>
      <c r="I189" s="1"/>
      <c r="J189" s="1">
        <v>187</v>
      </c>
      <c r="K189" s="6">
        <f t="shared" si="17"/>
        <v>9583.3333333333339</v>
      </c>
      <c r="L189" s="1"/>
      <c r="M189" s="1"/>
      <c r="N189" s="1"/>
      <c r="O189" s="1"/>
    </row>
    <row r="190" spans="1:15">
      <c r="A190" s="1"/>
      <c r="C190" s="55">
        <v>188</v>
      </c>
      <c r="D190" s="62">
        <f t="shared" si="18"/>
        <v>5000000</v>
      </c>
      <c r="E190" s="63">
        <f t="shared" si="14"/>
        <v>9583.3333333333339</v>
      </c>
      <c r="F190" s="63">
        <f t="shared" si="15"/>
        <v>9583.3333333333339</v>
      </c>
      <c r="G190" s="63">
        <f t="shared" si="19"/>
        <v>0</v>
      </c>
      <c r="H190" s="54">
        <f t="shared" si="16"/>
        <v>5000000</v>
      </c>
      <c r="I190" s="1"/>
      <c r="J190" s="1">
        <v>188</v>
      </c>
      <c r="K190" s="6">
        <f t="shared" si="17"/>
        <v>9583.3333333333339</v>
      </c>
      <c r="L190" s="1"/>
      <c r="M190" s="1"/>
      <c r="N190" s="1"/>
      <c r="O190" s="1"/>
    </row>
    <row r="191" spans="1:15">
      <c r="A191" s="1"/>
      <c r="C191" s="55">
        <v>189</v>
      </c>
      <c r="D191" s="62">
        <f t="shared" si="18"/>
        <v>5000000</v>
      </c>
      <c r="E191" s="63">
        <f t="shared" si="14"/>
        <v>9583.3333333333339</v>
      </c>
      <c r="F191" s="63">
        <f t="shared" si="15"/>
        <v>9583.3333333333339</v>
      </c>
      <c r="G191" s="63">
        <f t="shared" si="19"/>
        <v>0</v>
      </c>
      <c r="H191" s="54">
        <f t="shared" si="16"/>
        <v>5000000</v>
      </c>
      <c r="I191" s="1"/>
      <c r="J191" s="1">
        <v>189</v>
      </c>
      <c r="K191" s="6">
        <f t="shared" si="17"/>
        <v>9583.3333333333339</v>
      </c>
      <c r="L191" s="1"/>
      <c r="M191" s="1"/>
      <c r="N191" s="1"/>
      <c r="O191" s="1"/>
    </row>
    <row r="192" spans="1:15">
      <c r="A192" s="1"/>
      <c r="C192" s="55">
        <v>190</v>
      </c>
      <c r="D192" s="62">
        <f t="shared" si="18"/>
        <v>5000000</v>
      </c>
      <c r="E192" s="63">
        <f t="shared" si="14"/>
        <v>9583.3333333333339</v>
      </c>
      <c r="F192" s="63">
        <f t="shared" si="15"/>
        <v>9583.3333333333339</v>
      </c>
      <c r="G192" s="63">
        <f t="shared" si="19"/>
        <v>0</v>
      </c>
      <c r="H192" s="54">
        <f t="shared" si="16"/>
        <v>5000000</v>
      </c>
      <c r="I192" s="1"/>
      <c r="J192" s="1">
        <v>190</v>
      </c>
      <c r="K192" s="6">
        <f t="shared" si="17"/>
        <v>9583.3333333333339</v>
      </c>
      <c r="L192" s="1"/>
      <c r="M192" s="1"/>
      <c r="N192" s="1"/>
      <c r="O192" s="1"/>
    </row>
    <row r="193" spans="1:15">
      <c r="A193" s="1"/>
      <c r="C193" s="55">
        <v>191</v>
      </c>
      <c r="D193" s="62">
        <f t="shared" si="18"/>
        <v>5000000</v>
      </c>
      <c r="E193" s="63">
        <f t="shared" si="14"/>
        <v>9583.3333333333339</v>
      </c>
      <c r="F193" s="63">
        <f t="shared" si="15"/>
        <v>9583.3333333333339</v>
      </c>
      <c r="G193" s="63">
        <f t="shared" si="19"/>
        <v>0</v>
      </c>
      <c r="H193" s="54">
        <f t="shared" si="16"/>
        <v>5000000</v>
      </c>
      <c r="I193" s="1"/>
      <c r="J193" s="1">
        <v>191</v>
      </c>
      <c r="K193" s="6">
        <f t="shared" si="17"/>
        <v>9583.3333333333339</v>
      </c>
      <c r="L193" s="1"/>
      <c r="M193" s="1"/>
      <c r="N193" s="1"/>
      <c r="O193" s="1"/>
    </row>
    <row r="194" spans="1:15">
      <c r="A194" s="1"/>
      <c r="C194" s="55">
        <v>192</v>
      </c>
      <c r="D194" s="62">
        <f t="shared" si="18"/>
        <v>5000000</v>
      </c>
      <c r="E194" s="63">
        <f t="shared" si="14"/>
        <v>9583.3333333333339</v>
      </c>
      <c r="F194" s="63">
        <f t="shared" si="15"/>
        <v>9583.3333333333339</v>
      </c>
      <c r="G194" s="63">
        <f t="shared" si="19"/>
        <v>0</v>
      </c>
      <c r="H194" s="54">
        <f t="shared" si="16"/>
        <v>5000000</v>
      </c>
      <c r="I194" s="1"/>
      <c r="J194" s="1">
        <v>192</v>
      </c>
      <c r="K194" s="6">
        <f t="shared" si="17"/>
        <v>9583.3333333333339</v>
      </c>
      <c r="L194" s="1"/>
      <c r="M194" s="1"/>
      <c r="N194" s="1"/>
      <c r="O194" s="1"/>
    </row>
    <row r="195" spans="1:15">
      <c r="A195" s="1"/>
      <c r="C195" s="55">
        <v>193</v>
      </c>
      <c r="D195" s="62">
        <f t="shared" si="18"/>
        <v>5000000</v>
      </c>
      <c r="E195" s="63">
        <f t="shared" si="14"/>
        <v>9583.3333333333339</v>
      </c>
      <c r="F195" s="63">
        <f t="shared" si="15"/>
        <v>9583.3333333333339</v>
      </c>
      <c r="G195" s="63">
        <f t="shared" si="19"/>
        <v>0</v>
      </c>
      <c r="H195" s="54">
        <f t="shared" si="16"/>
        <v>5000000</v>
      </c>
      <c r="I195" s="1"/>
      <c r="J195" s="1">
        <v>193</v>
      </c>
      <c r="K195" s="6">
        <f t="shared" si="17"/>
        <v>9583.3333333333339</v>
      </c>
      <c r="L195" s="1"/>
      <c r="M195" s="1"/>
      <c r="N195" s="1"/>
      <c r="O195" s="1"/>
    </row>
    <row r="196" spans="1:15">
      <c r="A196" s="1"/>
      <c r="C196" s="55">
        <v>194</v>
      </c>
      <c r="D196" s="62">
        <f t="shared" si="18"/>
        <v>5000000</v>
      </c>
      <c r="E196" s="63">
        <f t="shared" ref="E196:E242" si="20">D196*B$2/12</f>
        <v>9583.3333333333339</v>
      </c>
      <c r="F196" s="63">
        <f t="shared" ref="F196:F241" si="21">E196</f>
        <v>9583.3333333333339</v>
      </c>
      <c r="G196" s="63">
        <f t="shared" si="19"/>
        <v>0</v>
      </c>
      <c r="H196" s="54">
        <f t="shared" ref="H196:H242" si="22">D196-G196</f>
        <v>5000000</v>
      </c>
      <c r="I196" s="1"/>
      <c r="J196" s="1">
        <v>194</v>
      </c>
      <c r="K196" s="6">
        <f t="shared" ref="K196:K241" si="23">F196</f>
        <v>9583.3333333333339</v>
      </c>
      <c r="L196" s="1"/>
      <c r="M196" s="1"/>
      <c r="N196" s="1"/>
      <c r="O196" s="1"/>
    </row>
    <row r="197" spans="1:15">
      <c r="A197" s="1"/>
      <c r="C197" s="55">
        <v>195</v>
      </c>
      <c r="D197" s="62">
        <f t="shared" si="18"/>
        <v>5000000</v>
      </c>
      <c r="E197" s="63">
        <f t="shared" si="20"/>
        <v>9583.3333333333339</v>
      </c>
      <c r="F197" s="63">
        <f t="shared" si="21"/>
        <v>9583.3333333333339</v>
      </c>
      <c r="G197" s="63">
        <f t="shared" si="19"/>
        <v>0</v>
      </c>
      <c r="H197" s="54">
        <f t="shared" si="22"/>
        <v>5000000</v>
      </c>
      <c r="I197" s="1"/>
      <c r="J197" s="1">
        <v>195</v>
      </c>
      <c r="K197" s="6">
        <f t="shared" si="23"/>
        <v>9583.3333333333339</v>
      </c>
      <c r="L197" s="1"/>
      <c r="M197" s="1"/>
      <c r="N197" s="1"/>
      <c r="O197" s="1"/>
    </row>
    <row r="198" spans="1:15">
      <c r="A198" s="1"/>
      <c r="C198" s="55">
        <v>196</v>
      </c>
      <c r="D198" s="62">
        <f t="shared" si="18"/>
        <v>5000000</v>
      </c>
      <c r="E198" s="63">
        <f t="shared" si="20"/>
        <v>9583.3333333333339</v>
      </c>
      <c r="F198" s="63">
        <f t="shared" si="21"/>
        <v>9583.3333333333339</v>
      </c>
      <c r="G198" s="63">
        <f t="shared" si="19"/>
        <v>0</v>
      </c>
      <c r="H198" s="54">
        <f t="shared" si="22"/>
        <v>5000000</v>
      </c>
      <c r="I198" s="1"/>
      <c r="J198" s="1">
        <v>196</v>
      </c>
      <c r="K198" s="6">
        <f t="shared" si="23"/>
        <v>9583.3333333333339</v>
      </c>
      <c r="L198" s="1"/>
      <c r="M198" s="1"/>
      <c r="N198" s="1"/>
      <c r="O198" s="1"/>
    </row>
    <row r="199" spans="1:15">
      <c r="A199" s="1"/>
      <c r="C199" s="55">
        <v>197</v>
      </c>
      <c r="D199" s="62">
        <f t="shared" si="18"/>
        <v>5000000</v>
      </c>
      <c r="E199" s="63">
        <f t="shared" si="20"/>
        <v>9583.3333333333339</v>
      </c>
      <c r="F199" s="63">
        <f t="shared" si="21"/>
        <v>9583.3333333333339</v>
      </c>
      <c r="G199" s="63">
        <f t="shared" si="19"/>
        <v>0</v>
      </c>
      <c r="H199" s="54">
        <f t="shared" si="22"/>
        <v>5000000</v>
      </c>
      <c r="I199" s="1"/>
      <c r="J199" s="1">
        <v>197</v>
      </c>
      <c r="K199" s="6">
        <f t="shared" si="23"/>
        <v>9583.3333333333339</v>
      </c>
      <c r="L199" s="1"/>
      <c r="M199" s="1"/>
      <c r="N199" s="1"/>
      <c r="O199" s="1"/>
    </row>
    <row r="200" spans="1:15">
      <c r="A200" s="1"/>
      <c r="C200" s="55">
        <v>198</v>
      </c>
      <c r="D200" s="62">
        <f t="shared" si="18"/>
        <v>5000000</v>
      </c>
      <c r="E200" s="63">
        <f t="shared" si="20"/>
        <v>9583.3333333333339</v>
      </c>
      <c r="F200" s="63">
        <f t="shared" si="21"/>
        <v>9583.3333333333339</v>
      </c>
      <c r="G200" s="63">
        <f t="shared" si="19"/>
        <v>0</v>
      </c>
      <c r="H200" s="54">
        <f t="shared" si="22"/>
        <v>5000000</v>
      </c>
      <c r="I200" s="1"/>
      <c r="J200" s="1">
        <v>198</v>
      </c>
      <c r="K200" s="6">
        <f t="shared" si="23"/>
        <v>9583.3333333333339</v>
      </c>
      <c r="L200" s="1"/>
      <c r="M200" s="1"/>
      <c r="N200" s="1"/>
      <c r="O200" s="1"/>
    </row>
    <row r="201" spans="1:15">
      <c r="A201" s="1"/>
      <c r="C201" s="55">
        <v>199</v>
      </c>
      <c r="D201" s="62">
        <f t="shared" si="18"/>
        <v>5000000</v>
      </c>
      <c r="E201" s="63">
        <f t="shared" si="20"/>
        <v>9583.3333333333339</v>
      </c>
      <c r="F201" s="63">
        <f t="shared" si="21"/>
        <v>9583.3333333333339</v>
      </c>
      <c r="G201" s="63">
        <f t="shared" si="19"/>
        <v>0</v>
      </c>
      <c r="H201" s="54">
        <f t="shared" si="22"/>
        <v>5000000</v>
      </c>
      <c r="I201" s="1"/>
      <c r="J201" s="1">
        <v>199</v>
      </c>
      <c r="K201" s="6">
        <f t="shared" si="23"/>
        <v>9583.3333333333339</v>
      </c>
      <c r="L201" s="1"/>
      <c r="M201" s="1"/>
      <c r="N201" s="1"/>
      <c r="O201" s="1"/>
    </row>
    <row r="202" spans="1:15">
      <c r="A202" s="1"/>
      <c r="C202" s="55">
        <v>200</v>
      </c>
      <c r="D202" s="62">
        <f t="shared" si="18"/>
        <v>5000000</v>
      </c>
      <c r="E202" s="63">
        <f t="shared" si="20"/>
        <v>9583.3333333333339</v>
      </c>
      <c r="F202" s="63">
        <f t="shared" si="21"/>
        <v>9583.3333333333339</v>
      </c>
      <c r="G202" s="63">
        <f t="shared" si="19"/>
        <v>0</v>
      </c>
      <c r="H202" s="54">
        <f t="shared" si="22"/>
        <v>5000000</v>
      </c>
      <c r="I202" s="1"/>
      <c r="J202" s="1">
        <v>200</v>
      </c>
      <c r="K202" s="6">
        <f t="shared" si="23"/>
        <v>9583.3333333333339</v>
      </c>
      <c r="L202" s="1"/>
      <c r="M202" s="1"/>
      <c r="N202" s="1"/>
      <c r="O202" s="1"/>
    </row>
    <row r="203" spans="1:15">
      <c r="A203" s="1"/>
      <c r="C203" s="55">
        <v>201</v>
      </c>
      <c r="D203" s="62">
        <f t="shared" si="18"/>
        <v>5000000</v>
      </c>
      <c r="E203" s="63">
        <f t="shared" si="20"/>
        <v>9583.3333333333339</v>
      </c>
      <c r="F203" s="63">
        <f t="shared" si="21"/>
        <v>9583.3333333333339</v>
      </c>
      <c r="G203" s="63">
        <f t="shared" si="19"/>
        <v>0</v>
      </c>
      <c r="H203" s="54">
        <f t="shared" si="22"/>
        <v>5000000</v>
      </c>
      <c r="I203" s="1"/>
      <c r="J203" s="1">
        <v>201</v>
      </c>
      <c r="K203" s="6">
        <f t="shared" si="23"/>
        <v>9583.3333333333339</v>
      </c>
      <c r="L203" s="1"/>
      <c r="M203" s="1"/>
      <c r="N203" s="1"/>
      <c r="O203" s="1"/>
    </row>
    <row r="204" spans="1:15">
      <c r="A204" s="1"/>
      <c r="C204" s="55">
        <v>202</v>
      </c>
      <c r="D204" s="62">
        <f t="shared" si="18"/>
        <v>5000000</v>
      </c>
      <c r="E204" s="63">
        <f t="shared" si="20"/>
        <v>9583.3333333333339</v>
      </c>
      <c r="F204" s="63">
        <f t="shared" si="21"/>
        <v>9583.3333333333339</v>
      </c>
      <c r="G204" s="63">
        <f t="shared" si="19"/>
        <v>0</v>
      </c>
      <c r="H204" s="54">
        <f t="shared" si="22"/>
        <v>5000000</v>
      </c>
      <c r="I204" s="1"/>
      <c r="J204" s="1">
        <v>202</v>
      </c>
      <c r="K204" s="6">
        <f t="shared" si="23"/>
        <v>9583.3333333333339</v>
      </c>
      <c r="L204" s="1"/>
      <c r="M204" s="1"/>
      <c r="N204" s="1"/>
      <c r="O204" s="1"/>
    </row>
    <row r="205" spans="1:15">
      <c r="A205" s="1"/>
      <c r="C205" s="55">
        <v>203</v>
      </c>
      <c r="D205" s="62">
        <f t="shared" si="18"/>
        <v>5000000</v>
      </c>
      <c r="E205" s="63">
        <f t="shared" si="20"/>
        <v>9583.3333333333339</v>
      </c>
      <c r="F205" s="63">
        <f t="shared" si="21"/>
        <v>9583.3333333333339</v>
      </c>
      <c r="G205" s="63">
        <f t="shared" si="19"/>
        <v>0</v>
      </c>
      <c r="H205" s="54">
        <f t="shared" si="22"/>
        <v>5000000</v>
      </c>
      <c r="I205" s="1"/>
      <c r="J205" s="1">
        <v>203</v>
      </c>
      <c r="K205" s="6">
        <f t="shared" si="23"/>
        <v>9583.3333333333339</v>
      </c>
      <c r="L205" s="1"/>
      <c r="M205" s="1"/>
      <c r="N205" s="1"/>
      <c r="O205" s="1"/>
    </row>
    <row r="206" spans="1:15">
      <c r="A206" s="1"/>
      <c r="C206" s="55">
        <v>204</v>
      </c>
      <c r="D206" s="62">
        <f t="shared" si="18"/>
        <v>5000000</v>
      </c>
      <c r="E206" s="63">
        <f t="shared" si="20"/>
        <v>9583.3333333333339</v>
      </c>
      <c r="F206" s="63">
        <f t="shared" si="21"/>
        <v>9583.3333333333339</v>
      </c>
      <c r="G206" s="63">
        <f t="shared" si="19"/>
        <v>0</v>
      </c>
      <c r="H206" s="54">
        <f t="shared" si="22"/>
        <v>5000000</v>
      </c>
      <c r="I206" s="1"/>
      <c r="J206" s="1">
        <v>204</v>
      </c>
      <c r="K206" s="6">
        <f t="shared" si="23"/>
        <v>9583.3333333333339</v>
      </c>
      <c r="L206" s="1"/>
      <c r="M206" s="1"/>
      <c r="N206" s="1"/>
      <c r="O206" s="1"/>
    </row>
    <row r="207" spans="1:15">
      <c r="A207" s="1"/>
      <c r="C207" s="55">
        <v>205</v>
      </c>
      <c r="D207" s="62">
        <f t="shared" si="18"/>
        <v>5000000</v>
      </c>
      <c r="E207" s="63">
        <f t="shared" si="20"/>
        <v>9583.3333333333339</v>
      </c>
      <c r="F207" s="63">
        <f t="shared" si="21"/>
        <v>9583.3333333333339</v>
      </c>
      <c r="G207" s="63">
        <f t="shared" si="19"/>
        <v>0</v>
      </c>
      <c r="H207" s="54">
        <f t="shared" si="22"/>
        <v>5000000</v>
      </c>
      <c r="I207" s="1"/>
      <c r="J207" s="1">
        <v>205</v>
      </c>
      <c r="K207" s="6">
        <f t="shared" si="23"/>
        <v>9583.3333333333339</v>
      </c>
      <c r="L207" s="1"/>
      <c r="M207" s="1"/>
      <c r="N207" s="1"/>
      <c r="O207" s="1"/>
    </row>
    <row r="208" spans="1:15">
      <c r="A208" s="1"/>
      <c r="C208" s="55">
        <v>206</v>
      </c>
      <c r="D208" s="62">
        <f t="shared" si="18"/>
        <v>5000000</v>
      </c>
      <c r="E208" s="63">
        <f t="shared" si="20"/>
        <v>9583.3333333333339</v>
      </c>
      <c r="F208" s="63">
        <f t="shared" si="21"/>
        <v>9583.3333333333339</v>
      </c>
      <c r="G208" s="63">
        <f t="shared" si="19"/>
        <v>0</v>
      </c>
      <c r="H208" s="54">
        <f t="shared" si="22"/>
        <v>5000000</v>
      </c>
      <c r="I208" s="1"/>
      <c r="J208" s="1">
        <v>206</v>
      </c>
      <c r="K208" s="6">
        <f t="shared" si="23"/>
        <v>9583.3333333333339</v>
      </c>
      <c r="L208" s="1"/>
      <c r="M208" s="1"/>
      <c r="N208" s="1"/>
      <c r="O208" s="1"/>
    </row>
    <row r="209" spans="1:15">
      <c r="A209" s="1"/>
      <c r="C209" s="55">
        <v>207</v>
      </c>
      <c r="D209" s="62">
        <f t="shared" si="18"/>
        <v>5000000</v>
      </c>
      <c r="E209" s="63">
        <f t="shared" si="20"/>
        <v>9583.3333333333339</v>
      </c>
      <c r="F209" s="63">
        <f t="shared" si="21"/>
        <v>9583.3333333333339</v>
      </c>
      <c r="G209" s="63">
        <f t="shared" si="19"/>
        <v>0</v>
      </c>
      <c r="H209" s="54">
        <f t="shared" si="22"/>
        <v>5000000</v>
      </c>
      <c r="I209" s="1"/>
      <c r="J209" s="1">
        <v>207</v>
      </c>
      <c r="K209" s="6">
        <f t="shared" si="23"/>
        <v>9583.3333333333339</v>
      </c>
      <c r="L209" s="1"/>
      <c r="M209" s="1"/>
      <c r="N209" s="1"/>
      <c r="O209" s="1"/>
    </row>
    <row r="210" spans="1:15">
      <c r="A210" s="1"/>
      <c r="C210" s="55">
        <v>208</v>
      </c>
      <c r="D210" s="62">
        <f t="shared" si="18"/>
        <v>5000000</v>
      </c>
      <c r="E210" s="63">
        <f t="shared" si="20"/>
        <v>9583.3333333333339</v>
      </c>
      <c r="F210" s="63">
        <f t="shared" si="21"/>
        <v>9583.3333333333339</v>
      </c>
      <c r="G210" s="63">
        <f t="shared" si="19"/>
        <v>0</v>
      </c>
      <c r="H210" s="54">
        <f t="shared" si="22"/>
        <v>5000000</v>
      </c>
      <c r="I210" s="1"/>
      <c r="J210" s="1">
        <v>208</v>
      </c>
      <c r="K210" s="6">
        <f t="shared" si="23"/>
        <v>9583.3333333333339</v>
      </c>
      <c r="L210" s="1"/>
      <c r="M210" s="1"/>
      <c r="N210" s="1"/>
      <c r="O210" s="1"/>
    </row>
    <row r="211" spans="1:15">
      <c r="A211" s="1"/>
      <c r="C211" s="55">
        <v>209</v>
      </c>
      <c r="D211" s="62">
        <f t="shared" si="18"/>
        <v>5000000</v>
      </c>
      <c r="E211" s="63">
        <f t="shared" si="20"/>
        <v>9583.3333333333339</v>
      </c>
      <c r="F211" s="63">
        <f t="shared" si="21"/>
        <v>9583.3333333333339</v>
      </c>
      <c r="G211" s="63">
        <f t="shared" si="19"/>
        <v>0</v>
      </c>
      <c r="H211" s="54">
        <f t="shared" si="22"/>
        <v>5000000</v>
      </c>
      <c r="I211" s="1"/>
      <c r="J211" s="1">
        <v>209</v>
      </c>
      <c r="K211" s="6">
        <f t="shared" si="23"/>
        <v>9583.3333333333339</v>
      </c>
      <c r="L211" s="1"/>
      <c r="M211" s="1"/>
      <c r="N211" s="1"/>
      <c r="O211" s="1"/>
    </row>
    <row r="212" spans="1:15">
      <c r="A212" s="1"/>
      <c r="C212" s="55">
        <v>210</v>
      </c>
      <c r="D212" s="62">
        <f t="shared" si="18"/>
        <v>5000000</v>
      </c>
      <c r="E212" s="63">
        <f t="shared" si="20"/>
        <v>9583.3333333333339</v>
      </c>
      <c r="F212" s="63">
        <f t="shared" si="21"/>
        <v>9583.3333333333339</v>
      </c>
      <c r="G212" s="63">
        <f t="shared" si="19"/>
        <v>0</v>
      </c>
      <c r="H212" s="54">
        <f t="shared" si="22"/>
        <v>5000000</v>
      </c>
      <c r="I212" s="1"/>
      <c r="J212" s="1">
        <v>210</v>
      </c>
      <c r="K212" s="6">
        <f t="shared" si="23"/>
        <v>9583.3333333333339</v>
      </c>
      <c r="L212" s="1"/>
      <c r="M212" s="1"/>
      <c r="N212" s="1"/>
      <c r="O212" s="1"/>
    </row>
    <row r="213" spans="1:15">
      <c r="A213" s="1"/>
      <c r="C213" s="55">
        <v>211</v>
      </c>
      <c r="D213" s="62">
        <f t="shared" si="18"/>
        <v>5000000</v>
      </c>
      <c r="E213" s="63">
        <f t="shared" si="20"/>
        <v>9583.3333333333339</v>
      </c>
      <c r="F213" s="63">
        <f t="shared" si="21"/>
        <v>9583.3333333333339</v>
      </c>
      <c r="G213" s="63">
        <f t="shared" si="19"/>
        <v>0</v>
      </c>
      <c r="H213" s="54">
        <f t="shared" si="22"/>
        <v>5000000</v>
      </c>
      <c r="I213" s="1"/>
      <c r="J213" s="1">
        <v>211</v>
      </c>
      <c r="K213" s="6">
        <f t="shared" si="23"/>
        <v>9583.3333333333339</v>
      </c>
      <c r="L213" s="1"/>
      <c r="M213" s="1"/>
      <c r="N213" s="1"/>
      <c r="O213" s="1"/>
    </row>
    <row r="214" spans="1:15">
      <c r="A214" s="1"/>
      <c r="C214" s="55">
        <v>212</v>
      </c>
      <c r="D214" s="62">
        <f t="shared" si="18"/>
        <v>5000000</v>
      </c>
      <c r="E214" s="63">
        <f t="shared" si="20"/>
        <v>9583.3333333333339</v>
      </c>
      <c r="F214" s="63">
        <f t="shared" si="21"/>
        <v>9583.3333333333339</v>
      </c>
      <c r="G214" s="63">
        <f t="shared" si="19"/>
        <v>0</v>
      </c>
      <c r="H214" s="54">
        <f t="shared" si="22"/>
        <v>5000000</v>
      </c>
      <c r="I214" s="1"/>
      <c r="J214" s="1">
        <v>212</v>
      </c>
      <c r="K214" s="6">
        <f t="shared" si="23"/>
        <v>9583.3333333333339</v>
      </c>
      <c r="L214" s="1"/>
      <c r="M214" s="1"/>
      <c r="N214" s="1"/>
      <c r="O214" s="1"/>
    </row>
    <row r="215" spans="1:15">
      <c r="A215" s="1"/>
      <c r="C215" s="55">
        <v>213</v>
      </c>
      <c r="D215" s="62">
        <f t="shared" si="18"/>
        <v>5000000</v>
      </c>
      <c r="E215" s="63">
        <f t="shared" si="20"/>
        <v>9583.3333333333339</v>
      </c>
      <c r="F215" s="63">
        <f t="shared" si="21"/>
        <v>9583.3333333333339</v>
      </c>
      <c r="G215" s="63">
        <f t="shared" si="19"/>
        <v>0</v>
      </c>
      <c r="H215" s="54">
        <f t="shared" si="22"/>
        <v>5000000</v>
      </c>
      <c r="I215" s="1"/>
      <c r="J215" s="1">
        <v>213</v>
      </c>
      <c r="K215" s="6">
        <f t="shared" si="23"/>
        <v>9583.3333333333339</v>
      </c>
      <c r="L215" s="1"/>
      <c r="M215" s="1"/>
      <c r="N215" s="1"/>
      <c r="O215" s="1"/>
    </row>
    <row r="216" spans="1:15">
      <c r="A216" s="1"/>
      <c r="C216" s="55">
        <v>214</v>
      </c>
      <c r="D216" s="62">
        <f t="shared" si="18"/>
        <v>5000000</v>
      </c>
      <c r="E216" s="63">
        <f t="shared" si="20"/>
        <v>9583.3333333333339</v>
      </c>
      <c r="F216" s="63">
        <f t="shared" si="21"/>
        <v>9583.3333333333339</v>
      </c>
      <c r="G216" s="63">
        <f t="shared" si="19"/>
        <v>0</v>
      </c>
      <c r="H216" s="54">
        <f t="shared" si="22"/>
        <v>5000000</v>
      </c>
      <c r="I216" s="1"/>
      <c r="J216" s="1">
        <v>214</v>
      </c>
      <c r="K216" s="6">
        <f t="shared" si="23"/>
        <v>9583.3333333333339</v>
      </c>
      <c r="L216" s="1"/>
      <c r="M216" s="1"/>
      <c r="N216" s="1"/>
      <c r="O216" s="1"/>
    </row>
    <row r="217" spans="1:15">
      <c r="A217" s="1"/>
      <c r="C217" s="55">
        <v>215</v>
      </c>
      <c r="D217" s="62">
        <f t="shared" si="18"/>
        <v>5000000</v>
      </c>
      <c r="E217" s="63">
        <f t="shared" si="20"/>
        <v>9583.3333333333339</v>
      </c>
      <c r="F217" s="63">
        <f t="shared" si="21"/>
        <v>9583.3333333333339</v>
      </c>
      <c r="G217" s="63">
        <f t="shared" si="19"/>
        <v>0</v>
      </c>
      <c r="H217" s="54">
        <f t="shared" si="22"/>
        <v>5000000</v>
      </c>
      <c r="I217" s="1"/>
      <c r="J217" s="1">
        <v>215</v>
      </c>
      <c r="K217" s="6">
        <f t="shared" si="23"/>
        <v>9583.3333333333339</v>
      </c>
      <c r="L217" s="1"/>
      <c r="M217" s="1"/>
      <c r="N217" s="1"/>
      <c r="O217" s="1"/>
    </row>
    <row r="218" spans="1:15">
      <c r="A218" s="1"/>
      <c r="C218" s="55">
        <v>216</v>
      </c>
      <c r="D218" s="62">
        <f t="shared" si="18"/>
        <v>5000000</v>
      </c>
      <c r="E218" s="63">
        <f t="shared" si="20"/>
        <v>9583.3333333333339</v>
      </c>
      <c r="F218" s="63">
        <f t="shared" si="21"/>
        <v>9583.3333333333339</v>
      </c>
      <c r="G218" s="63">
        <f t="shared" si="19"/>
        <v>0</v>
      </c>
      <c r="H218" s="54">
        <f t="shared" si="22"/>
        <v>5000000</v>
      </c>
      <c r="I218" s="1"/>
      <c r="J218" s="1">
        <v>216</v>
      </c>
      <c r="K218" s="6">
        <f t="shared" si="23"/>
        <v>9583.3333333333339</v>
      </c>
      <c r="L218" s="1"/>
      <c r="M218" s="1"/>
      <c r="N218" s="1"/>
      <c r="O218" s="1"/>
    </row>
    <row r="219" spans="1:15">
      <c r="A219" s="1"/>
      <c r="C219" s="55">
        <v>217</v>
      </c>
      <c r="D219" s="62">
        <f t="shared" ref="D219:D242" si="24">H218</f>
        <v>5000000</v>
      </c>
      <c r="E219" s="63">
        <f t="shared" si="20"/>
        <v>9583.3333333333339</v>
      </c>
      <c r="F219" s="63">
        <f t="shared" si="21"/>
        <v>9583.3333333333339</v>
      </c>
      <c r="G219" s="63">
        <f t="shared" si="19"/>
        <v>0</v>
      </c>
      <c r="H219" s="54">
        <f t="shared" si="22"/>
        <v>5000000</v>
      </c>
      <c r="I219" s="1"/>
      <c r="J219" s="1">
        <v>217</v>
      </c>
      <c r="K219" s="6">
        <f t="shared" si="23"/>
        <v>9583.3333333333339</v>
      </c>
      <c r="L219" s="1"/>
      <c r="M219" s="1"/>
      <c r="N219" s="1"/>
      <c r="O219" s="1"/>
    </row>
    <row r="220" spans="1:15">
      <c r="A220" s="1"/>
      <c r="C220" s="55">
        <v>218</v>
      </c>
      <c r="D220" s="62">
        <f t="shared" si="24"/>
        <v>5000000</v>
      </c>
      <c r="E220" s="63">
        <f t="shared" si="20"/>
        <v>9583.3333333333339</v>
      </c>
      <c r="F220" s="63">
        <f t="shared" si="21"/>
        <v>9583.3333333333339</v>
      </c>
      <c r="G220" s="63">
        <f t="shared" ref="G220:G241" si="25">F220-E220</f>
        <v>0</v>
      </c>
      <c r="H220" s="54">
        <f t="shared" si="22"/>
        <v>5000000</v>
      </c>
      <c r="I220" s="1"/>
      <c r="J220" s="1">
        <v>218</v>
      </c>
      <c r="K220" s="6">
        <f t="shared" si="23"/>
        <v>9583.3333333333339</v>
      </c>
      <c r="L220" s="1"/>
      <c r="M220" s="1"/>
      <c r="N220" s="1"/>
      <c r="O220" s="1"/>
    </row>
    <row r="221" spans="1:15">
      <c r="A221" s="1"/>
      <c r="C221" s="55">
        <v>219</v>
      </c>
      <c r="D221" s="62">
        <f t="shared" si="24"/>
        <v>5000000</v>
      </c>
      <c r="E221" s="63">
        <f t="shared" si="20"/>
        <v>9583.3333333333339</v>
      </c>
      <c r="F221" s="63">
        <f t="shared" si="21"/>
        <v>9583.3333333333339</v>
      </c>
      <c r="G221" s="63">
        <f t="shared" si="25"/>
        <v>0</v>
      </c>
      <c r="H221" s="54">
        <f t="shared" si="22"/>
        <v>5000000</v>
      </c>
      <c r="I221" s="1"/>
      <c r="J221" s="1">
        <v>219</v>
      </c>
      <c r="K221" s="6">
        <f t="shared" si="23"/>
        <v>9583.3333333333339</v>
      </c>
      <c r="L221" s="1"/>
      <c r="M221" s="1"/>
      <c r="N221" s="1"/>
      <c r="O221" s="1"/>
    </row>
    <row r="222" spans="1:15">
      <c r="A222" s="1"/>
      <c r="C222" s="55">
        <v>220</v>
      </c>
      <c r="D222" s="62">
        <f t="shared" si="24"/>
        <v>5000000</v>
      </c>
      <c r="E222" s="63">
        <f t="shared" si="20"/>
        <v>9583.3333333333339</v>
      </c>
      <c r="F222" s="63">
        <f t="shared" si="21"/>
        <v>9583.3333333333339</v>
      </c>
      <c r="G222" s="63">
        <f t="shared" si="25"/>
        <v>0</v>
      </c>
      <c r="H222" s="54">
        <f t="shared" si="22"/>
        <v>5000000</v>
      </c>
      <c r="I222" s="1"/>
      <c r="J222" s="1">
        <v>220</v>
      </c>
      <c r="K222" s="6">
        <f t="shared" si="23"/>
        <v>9583.3333333333339</v>
      </c>
      <c r="L222" s="1"/>
      <c r="M222" s="1"/>
      <c r="N222" s="1"/>
      <c r="O222" s="1"/>
    </row>
    <row r="223" spans="1:15">
      <c r="A223" s="1"/>
      <c r="C223" s="55">
        <v>221</v>
      </c>
      <c r="D223" s="62">
        <f t="shared" si="24"/>
        <v>5000000</v>
      </c>
      <c r="E223" s="63">
        <f t="shared" si="20"/>
        <v>9583.3333333333339</v>
      </c>
      <c r="F223" s="63">
        <f t="shared" si="21"/>
        <v>9583.3333333333339</v>
      </c>
      <c r="G223" s="63">
        <f t="shared" si="25"/>
        <v>0</v>
      </c>
      <c r="H223" s="54">
        <f t="shared" si="22"/>
        <v>5000000</v>
      </c>
      <c r="I223" s="1"/>
      <c r="J223" s="1">
        <v>221</v>
      </c>
      <c r="K223" s="6">
        <f t="shared" si="23"/>
        <v>9583.3333333333339</v>
      </c>
      <c r="L223" s="1"/>
      <c r="M223" s="1"/>
      <c r="N223" s="1"/>
      <c r="O223" s="1"/>
    </row>
    <row r="224" spans="1:15">
      <c r="A224" s="1"/>
      <c r="C224" s="55">
        <v>222</v>
      </c>
      <c r="D224" s="62">
        <f t="shared" si="24"/>
        <v>5000000</v>
      </c>
      <c r="E224" s="63">
        <f t="shared" si="20"/>
        <v>9583.3333333333339</v>
      </c>
      <c r="F224" s="63">
        <f t="shared" si="21"/>
        <v>9583.3333333333339</v>
      </c>
      <c r="G224" s="63">
        <f t="shared" si="25"/>
        <v>0</v>
      </c>
      <c r="H224" s="54">
        <f t="shared" si="22"/>
        <v>5000000</v>
      </c>
      <c r="I224" s="1"/>
      <c r="J224" s="1">
        <v>222</v>
      </c>
      <c r="K224" s="6">
        <f t="shared" si="23"/>
        <v>9583.3333333333339</v>
      </c>
      <c r="L224" s="1"/>
      <c r="M224" s="1"/>
      <c r="N224" s="1"/>
      <c r="O224" s="1"/>
    </row>
    <row r="225" spans="1:15">
      <c r="A225" s="1"/>
      <c r="C225" s="55">
        <v>223</v>
      </c>
      <c r="D225" s="62">
        <f t="shared" si="24"/>
        <v>5000000</v>
      </c>
      <c r="E225" s="63">
        <f t="shared" si="20"/>
        <v>9583.3333333333339</v>
      </c>
      <c r="F225" s="63">
        <f t="shared" si="21"/>
        <v>9583.3333333333339</v>
      </c>
      <c r="G225" s="63">
        <f t="shared" si="25"/>
        <v>0</v>
      </c>
      <c r="H225" s="54">
        <f t="shared" si="22"/>
        <v>5000000</v>
      </c>
      <c r="I225" s="1"/>
      <c r="J225" s="1">
        <v>223</v>
      </c>
      <c r="K225" s="6">
        <f t="shared" si="23"/>
        <v>9583.3333333333339</v>
      </c>
      <c r="L225" s="1"/>
      <c r="M225" s="1"/>
      <c r="N225" s="1"/>
      <c r="O225" s="1"/>
    </row>
    <row r="226" spans="1:15">
      <c r="A226" s="1"/>
      <c r="C226" s="55">
        <v>224</v>
      </c>
      <c r="D226" s="62">
        <f t="shared" si="24"/>
        <v>5000000</v>
      </c>
      <c r="E226" s="63">
        <f t="shared" si="20"/>
        <v>9583.3333333333339</v>
      </c>
      <c r="F226" s="63">
        <f t="shared" si="21"/>
        <v>9583.3333333333339</v>
      </c>
      <c r="G226" s="63">
        <f t="shared" si="25"/>
        <v>0</v>
      </c>
      <c r="H226" s="54">
        <f t="shared" si="22"/>
        <v>5000000</v>
      </c>
      <c r="I226" s="1"/>
      <c r="J226" s="1">
        <v>224</v>
      </c>
      <c r="K226" s="6">
        <f t="shared" si="23"/>
        <v>9583.3333333333339</v>
      </c>
      <c r="L226" s="1"/>
      <c r="M226" s="1"/>
      <c r="N226" s="1"/>
      <c r="O226" s="1"/>
    </row>
    <row r="227" spans="1:15">
      <c r="A227" s="1"/>
      <c r="C227" s="55">
        <v>225</v>
      </c>
      <c r="D227" s="62">
        <f t="shared" si="24"/>
        <v>5000000</v>
      </c>
      <c r="E227" s="63">
        <f t="shared" si="20"/>
        <v>9583.3333333333339</v>
      </c>
      <c r="F227" s="63">
        <f t="shared" si="21"/>
        <v>9583.3333333333339</v>
      </c>
      <c r="G227" s="63">
        <f t="shared" si="25"/>
        <v>0</v>
      </c>
      <c r="H227" s="54">
        <f t="shared" si="22"/>
        <v>5000000</v>
      </c>
      <c r="I227" s="1"/>
      <c r="J227" s="1">
        <v>225</v>
      </c>
      <c r="K227" s="6">
        <f t="shared" si="23"/>
        <v>9583.3333333333339</v>
      </c>
      <c r="L227" s="1"/>
      <c r="M227" s="1"/>
      <c r="N227" s="1"/>
      <c r="O227" s="1"/>
    </row>
    <row r="228" spans="1:15">
      <c r="A228" s="1"/>
      <c r="C228" s="55">
        <v>226</v>
      </c>
      <c r="D228" s="62">
        <f t="shared" si="24"/>
        <v>5000000</v>
      </c>
      <c r="E228" s="63">
        <f t="shared" si="20"/>
        <v>9583.3333333333339</v>
      </c>
      <c r="F228" s="63">
        <f t="shared" si="21"/>
        <v>9583.3333333333339</v>
      </c>
      <c r="G228" s="63">
        <f t="shared" si="25"/>
        <v>0</v>
      </c>
      <c r="H228" s="54">
        <f t="shared" si="22"/>
        <v>5000000</v>
      </c>
      <c r="I228" s="1"/>
      <c r="J228" s="1">
        <v>226</v>
      </c>
      <c r="K228" s="6">
        <f t="shared" si="23"/>
        <v>9583.3333333333339</v>
      </c>
      <c r="L228" s="1"/>
      <c r="M228" s="1"/>
      <c r="N228" s="1"/>
      <c r="O228" s="1"/>
    </row>
    <row r="229" spans="1:15">
      <c r="A229" s="1"/>
      <c r="C229" s="55">
        <v>227</v>
      </c>
      <c r="D229" s="62">
        <f t="shared" si="24"/>
        <v>5000000</v>
      </c>
      <c r="E229" s="63">
        <f t="shared" si="20"/>
        <v>9583.3333333333339</v>
      </c>
      <c r="F229" s="63">
        <f t="shared" si="21"/>
        <v>9583.3333333333339</v>
      </c>
      <c r="G229" s="63">
        <f t="shared" si="25"/>
        <v>0</v>
      </c>
      <c r="H229" s="54">
        <f t="shared" si="22"/>
        <v>5000000</v>
      </c>
      <c r="I229" s="1"/>
      <c r="J229" s="1">
        <v>227</v>
      </c>
      <c r="K229" s="6">
        <f t="shared" si="23"/>
        <v>9583.3333333333339</v>
      </c>
      <c r="L229" s="1"/>
      <c r="M229" s="1"/>
      <c r="N229" s="1"/>
      <c r="O229" s="1"/>
    </row>
    <row r="230" spans="1:15">
      <c r="A230" s="1"/>
      <c r="C230" s="55">
        <v>228</v>
      </c>
      <c r="D230" s="62">
        <f t="shared" si="24"/>
        <v>5000000</v>
      </c>
      <c r="E230" s="63">
        <f t="shared" si="20"/>
        <v>9583.3333333333339</v>
      </c>
      <c r="F230" s="63">
        <f t="shared" si="21"/>
        <v>9583.3333333333339</v>
      </c>
      <c r="G230" s="63">
        <f t="shared" si="25"/>
        <v>0</v>
      </c>
      <c r="H230" s="54">
        <f t="shared" si="22"/>
        <v>5000000</v>
      </c>
      <c r="I230" s="1"/>
      <c r="J230" s="1">
        <v>228</v>
      </c>
      <c r="K230" s="6">
        <f t="shared" si="23"/>
        <v>9583.3333333333339</v>
      </c>
      <c r="L230" s="1"/>
      <c r="M230" s="1"/>
      <c r="N230" s="1"/>
      <c r="O230" s="1"/>
    </row>
    <row r="231" spans="1:15">
      <c r="A231" s="1"/>
      <c r="C231" s="55">
        <v>229</v>
      </c>
      <c r="D231" s="62">
        <f t="shared" si="24"/>
        <v>5000000</v>
      </c>
      <c r="E231" s="63">
        <f t="shared" si="20"/>
        <v>9583.3333333333339</v>
      </c>
      <c r="F231" s="63">
        <f t="shared" si="21"/>
        <v>9583.3333333333339</v>
      </c>
      <c r="G231" s="63">
        <f t="shared" si="25"/>
        <v>0</v>
      </c>
      <c r="H231" s="54">
        <f t="shared" si="22"/>
        <v>5000000</v>
      </c>
      <c r="I231" s="1"/>
      <c r="J231" s="1">
        <v>229</v>
      </c>
      <c r="K231" s="6">
        <f t="shared" si="23"/>
        <v>9583.3333333333339</v>
      </c>
      <c r="L231" s="1"/>
      <c r="M231" s="1"/>
      <c r="N231" s="1"/>
      <c r="O231" s="1"/>
    </row>
    <row r="232" spans="1:15">
      <c r="A232" s="1"/>
      <c r="C232" s="55">
        <v>230</v>
      </c>
      <c r="D232" s="62">
        <f t="shared" si="24"/>
        <v>5000000</v>
      </c>
      <c r="E232" s="63">
        <f t="shared" si="20"/>
        <v>9583.3333333333339</v>
      </c>
      <c r="F232" s="63">
        <f t="shared" si="21"/>
        <v>9583.3333333333339</v>
      </c>
      <c r="G232" s="63">
        <f t="shared" si="25"/>
        <v>0</v>
      </c>
      <c r="H232" s="54">
        <f t="shared" si="22"/>
        <v>5000000</v>
      </c>
      <c r="I232" s="1"/>
      <c r="J232" s="1">
        <v>230</v>
      </c>
      <c r="K232" s="6">
        <f t="shared" si="23"/>
        <v>9583.3333333333339</v>
      </c>
      <c r="L232" s="1"/>
      <c r="M232" s="1"/>
      <c r="N232" s="1"/>
      <c r="O232" s="1"/>
    </row>
    <row r="233" spans="1:15">
      <c r="A233" s="1"/>
      <c r="C233" s="55">
        <v>231</v>
      </c>
      <c r="D233" s="62">
        <f t="shared" si="24"/>
        <v>5000000</v>
      </c>
      <c r="E233" s="63">
        <f t="shared" si="20"/>
        <v>9583.3333333333339</v>
      </c>
      <c r="F233" s="63">
        <f t="shared" si="21"/>
        <v>9583.3333333333339</v>
      </c>
      <c r="G233" s="63">
        <f t="shared" si="25"/>
        <v>0</v>
      </c>
      <c r="H233" s="54">
        <f t="shared" si="22"/>
        <v>5000000</v>
      </c>
      <c r="I233" s="1"/>
      <c r="J233" s="1">
        <v>231</v>
      </c>
      <c r="K233" s="6">
        <f t="shared" si="23"/>
        <v>9583.3333333333339</v>
      </c>
      <c r="L233" s="1"/>
      <c r="M233" s="1"/>
      <c r="N233" s="1"/>
      <c r="O233" s="1"/>
    </row>
    <row r="234" spans="1:15">
      <c r="A234" s="1"/>
      <c r="C234" s="55">
        <v>232</v>
      </c>
      <c r="D234" s="62">
        <f t="shared" si="24"/>
        <v>5000000</v>
      </c>
      <c r="E234" s="63">
        <f t="shared" si="20"/>
        <v>9583.3333333333339</v>
      </c>
      <c r="F234" s="63">
        <f t="shared" si="21"/>
        <v>9583.3333333333339</v>
      </c>
      <c r="G234" s="63">
        <f t="shared" si="25"/>
        <v>0</v>
      </c>
      <c r="H234" s="54">
        <f t="shared" si="22"/>
        <v>5000000</v>
      </c>
      <c r="I234" s="1"/>
      <c r="J234" s="1">
        <v>232</v>
      </c>
      <c r="K234" s="6">
        <f t="shared" si="23"/>
        <v>9583.3333333333339</v>
      </c>
      <c r="L234" s="1"/>
      <c r="M234" s="1"/>
      <c r="N234" s="1"/>
      <c r="O234" s="1"/>
    </row>
    <row r="235" spans="1:15">
      <c r="A235" s="1"/>
      <c r="C235" s="55">
        <v>233</v>
      </c>
      <c r="D235" s="62">
        <f t="shared" si="24"/>
        <v>5000000</v>
      </c>
      <c r="E235" s="63">
        <f t="shared" si="20"/>
        <v>9583.3333333333339</v>
      </c>
      <c r="F235" s="63">
        <f t="shared" si="21"/>
        <v>9583.3333333333339</v>
      </c>
      <c r="G235" s="63">
        <f t="shared" si="25"/>
        <v>0</v>
      </c>
      <c r="H235" s="54">
        <f t="shared" si="22"/>
        <v>5000000</v>
      </c>
      <c r="I235" s="1"/>
      <c r="J235" s="1">
        <v>233</v>
      </c>
      <c r="K235" s="6">
        <f t="shared" si="23"/>
        <v>9583.3333333333339</v>
      </c>
      <c r="L235" s="1"/>
      <c r="M235" s="1"/>
      <c r="N235" s="1"/>
      <c r="O235" s="1"/>
    </row>
    <row r="236" spans="1:15">
      <c r="A236" s="1"/>
      <c r="C236" s="55">
        <v>234</v>
      </c>
      <c r="D236" s="62">
        <f t="shared" si="24"/>
        <v>5000000</v>
      </c>
      <c r="E236" s="63">
        <f t="shared" si="20"/>
        <v>9583.3333333333339</v>
      </c>
      <c r="F236" s="63">
        <f t="shared" si="21"/>
        <v>9583.3333333333339</v>
      </c>
      <c r="G236" s="63">
        <f t="shared" si="25"/>
        <v>0</v>
      </c>
      <c r="H236" s="54">
        <f t="shared" si="22"/>
        <v>5000000</v>
      </c>
      <c r="I236" s="1"/>
      <c r="J236" s="1">
        <v>234</v>
      </c>
      <c r="K236" s="6">
        <f t="shared" si="23"/>
        <v>9583.3333333333339</v>
      </c>
      <c r="L236" s="1"/>
      <c r="M236" s="1"/>
      <c r="N236" s="1"/>
      <c r="O236" s="1"/>
    </row>
    <row r="237" spans="1:15">
      <c r="A237" s="1"/>
      <c r="C237" s="55">
        <v>235</v>
      </c>
      <c r="D237" s="62">
        <f t="shared" si="24"/>
        <v>5000000</v>
      </c>
      <c r="E237" s="63">
        <f t="shared" si="20"/>
        <v>9583.3333333333339</v>
      </c>
      <c r="F237" s="63">
        <f t="shared" si="21"/>
        <v>9583.3333333333339</v>
      </c>
      <c r="G237" s="63">
        <f t="shared" si="25"/>
        <v>0</v>
      </c>
      <c r="H237" s="54">
        <f t="shared" si="22"/>
        <v>5000000</v>
      </c>
      <c r="I237" s="1"/>
      <c r="J237" s="1">
        <v>235</v>
      </c>
      <c r="K237" s="6">
        <f t="shared" si="23"/>
        <v>9583.3333333333339</v>
      </c>
      <c r="L237" s="1"/>
      <c r="M237" s="1"/>
      <c r="N237" s="1"/>
      <c r="O237" s="1"/>
    </row>
    <row r="238" spans="1:15">
      <c r="A238" s="1"/>
      <c r="C238" s="55">
        <v>236</v>
      </c>
      <c r="D238" s="62">
        <f t="shared" si="24"/>
        <v>5000000</v>
      </c>
      <c r="E238" s="63">
        <f t="shared" si="20"/>
        <v>9583.3333333333339</v>
      </c>
      <c r="F238" s="63">
        <f t="shared" si="21"/>
        <v>9583.3333333333339</v>
      </c>
      <c r="G238" s="63">
        <f t="shared" si="25"/>
        <v>0</v>
      </c>
      <c r="H238" s="54">
        <f t="shared" si="22"/>
        <v>5000000</v>
      </c>
      <c r="I238" s="1"/>
      <c r="J238" s="1">
        <v>236</v>
      </c>
      <c r="K238" s="6">
        <f t="shared" si="23"/>
        <v>9583.3333333333339</v>
      </c>
      <c r="L238" s="1"/>
      <c r="M238" s="1"/>
      <c r="N238" s="1"/>
      <c r="O238" s="1"/>
    </row>
    <row r="239" spans="1:15">
      <c r="A239" s="1"/>
      <c r="C239" s="55">
        <v>237</v>
      </c>
      <c r="D239" s="62">
        <f t="shared" si="24"/>
        <v>5000000</v>
      </c>
      <c r="E239" s="63">
        <f t="shared" si="20"/>
        <v>9583.3333333333339</v>
      </c>
      <c r="F239" s="63">
        <f t="shared" si="21"/>
        <v>9583.3333333333339</v>
      </c>
      <c r="G239" s="63">
        <f t="shared" si="25"/>
        <v>0</v>
      </c>
      <c r="H239" s="54">
        <f t="shared" si="22"/>
        <v>5000000</v>
      </c>
      <c r="I239" s="1"/>
      <c r="J239" s="1">
        <v>237</v>
      </c>
      <c r="K239" s="6">
        <f t="shared" si="23"/>
        <v>9583.3333333333339</v>
      </c>
      <c r="L239" s="1"/>
      <c r="M239" s="1"/>
      <c r="N239" s="1"/>
      <c r="O239" s="1"/>
    </row>
    <row r="240" spans="1:15">
      <c r="A240" s="1"/>
      <c r="C240" s="55">
        <v>238</v>
      </c>
      <c r="D240" s="62">
        <f t="shared" si="24"/>
        <v>5000000</v>
      </c>
      <c r="E240" s="63">
        <f t="shared" si="20"/>
        <v>9583.3333333333339</v>
      </c>
      <c r="F240" s="63">
        <f t="shared" si="21"/>
        <v>9583.3333333333339</v>
      </c>
      <c r="G240" s="63">
        <f t="shared" si="25"/>
        <v>0</v>
      </c>
      <c r="H240" s="54">
        <f t="shared" si="22"/>
        <v>5000000</v>
      </c>
      <c r="I240" s="1"/>
      <c r="J240" s="1">
        <v>238</v>
      </c>
      <c r="K240" s="6">
        <f t="shared" si="23"/>
        <v>9583.3333333333339</v>
      </c>
      <c r="L240" s="1"/>
      <c r="M240" s="1"/>
      <c r="N240" s="1"/>
      <c r="O240" s="1"/>
    </row>
    <row r="241" spans="1:15">
      <c r="A241" s="1"/>
      <c r="C241" s="55">
        <v>239</v>
      </c>
      <c r="D241" s="62">
        <f t="shared" si="24"/>
        <v>5000000</v>
      </c>
      <c r="E241" s="63">
        <f t="shared" si="20"/>
        <v>9583.3333333333339</v>
      </c>
      <c r="F241" s="63">
        <f t="shared" si="21"/>
        <v>9583.3333333333339</v>
      </c>
      <c r="G241" s="63">
        <f t="shared" si="25"/>
        <v>0</v>
      </c>
      <c r="H241" s="54">
        <f t="shared" si="22"/>
        <v>5000000</v>
      </c>
      <c r="I241" s="1"/>
      <c r="J241" s="1">
        <v>239</v>
      </c>
      <c r="K241" s="6">
        <f t="shared" si="23"/>
        <v>9583.3333333333339</v>
      </c>
      <c r="L241" s="1"/>
      <c r="M241" s="1"/>
      <c r="N241" s="1"/>
      <c r="O241" s="1"/>
    </row>
    <row r="242" spans="1:15" ht="17.5" thickBot="1">
      <c r="A242" s="1"/>
      <c r="C242" s="51">
        <v>240</v>
      </c>
      <c r="D242" s="25">
        <f t="shared" si="24"/>
        <v>5000000</v>
      </c>
      <c r="E242" s="3">
        <f t="shared" si="20"/>
        <v>9583.3333333333339</v>
      </c>
      <c r="F242" s="3">
        <f>B5</f>
        <v>5009583.333333333</v>
      </c>
      <c r="G242" s="3">
        <f>B1</f>
        <v>5000000</v>
      </c>
      <c r="H242" s="50">
        <f t="shared" si="22"/>
        <v>0</v>
      </c>
      <c r="I242" s="1"/>
      <c r="J242" s="1">
        <v>240</v>
      </c>
      <c r="K242" s="6">
        <f>F242</f>
        <v>5009583.333333333</v>
      </c>
      <c r="L242" s="1"/>
      <c r="M242" s="1"/>
      <c r="N242" s="1"/>
      <c r="O242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信用貸款</vt:lpstr>
      <vt:lpstr>信用貸款 (2)</vt:lpstr>
      <vt:lpstr>信用貸款 (3)</vt:lpstr>
      <vt:lpstr>貸款利率</vt:lpstr>
      <vt:lpstr>汽車貸款(年)</vt:lpstr>
      <vt:lpstr>汽車貸款 (月)</vt:lpstr>
      <vt:lpstr>房貸(本息平均)</vt:lpstr>
      <vt:lpstr>房貸(本金平均)</vt:lpstr>
      <vt:lpstr>房貸(寬限期)</vt:lpstr>
      <vt:lpstr>房貸(到期還本)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2022-03-29T03:20:46Z</dcterms:created>
  <dcterms:modified xsi:type="dcterms:W3CDTF">2022-04-19T02:15:46Z</dcterms:modified>
</cp:coreProperties>
</file>