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documenttasks/documenttask1.xml" ContentType="application/vnd.ms-excel.documenttask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7"/>
  <workbookPr defaultThemeVersion="166925"/>
  <mc:AlternateContent xmlns:mc="http://schemas.openxmlformats.org/markup-compatibility/2006">
    <mc:Choice Requires="x15">
      <x15ac:absPath xmlns:x15ac="http://schemas.microsoft.com/office/spreadsheetml/2010/11/ac" url="https://pdmtechcom.sharepoint.com/sites/SOCCompliance/Shared Documents/General/SOC 2 Type 2/For Imran Review/"/>
    </mc:Choice>
  </mc:AlternateContent>
  <xr:revisionPtr revIDLastSave="467" documentId="13_ncr:1_{D7C74673-01D4-4CBD-B8F0-81D0946FC58D}" xr6:coauthVersionLast="47" xr6:coauthVersionMax="47" xr10:uidLastSave="{33F65E83-49B5-4840-B3D1-9248AB477E37}"/>
  <bookViews>
    <workbookView xWindow="-120" yWindow="-120" windowWidth="20730" windowHeight="11040" firstSheet="5" activeTab="6" xr2:uid="{9C017235-D7B7-4856-90B6-169A32F341B5}"/>
  </bookViews>
  <sheets>
    <sheet name="Network - US" sheetId="9" r:id="rId1"/>
    <sheet name="Network - PK" sheetId="2" r:id="rId2"/>
    <sheet name="System Support Service" sheetId="1" r:id="rId3"/>
    <sheet name="Product Support Services" sheetId="5" r:id="rId4"/>
    <sheet name="Cloud Infrastructure" sheetId="6" r:id="rId5"/>
    <sheet name="HR services" sheetId="3" r:id="rId6"/>
    <sheet name="Admintrative Services - US" sheetId="10" r:id="rId7"/>
    <sheet name="Admintrative Services - PK" sheetId="4" r:id="rId8"/>
    <sheet name="Legends" sheetId="7" r:id="rId9"/>
  </sheets>
  <definedNames>
    <definedName name="_xlnm._FilterDatabase" localSheetId="8" hidden="1">Legends!$A$10:$C$10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9" i="6" l="1"/>
  <c r="F19" i="6" s="1"/>
  <c r="E18" i="6"/>
  <c r="F18" i="6" s="1"/>
  <c r="E17" i="6"/>
  <c r="F17" i="6" s="1"/>
  <c r="E16" i="6"/>
  <c r="F16" i="6" s="1"/>
  <c r="E15" i="6"/>
  <c r="F15" i="6" s="1"/>
  <c r="E14" i="6"/>
  <c r="F14" i="6" s="1"/>
  <c r="E13" i="6"/>
  <c r="F13" i="6" s="1"/>
  <c r="E12" i="6"/>
  <c r="F12" i="6" s="1"/>
  <c r="E11" i="6"/>
  <c r="F11" i="6" s="1"/>
  <c r="E10" i="6"/>
  <c r="F10" i="6" s="1"/>
  <c r="E9" i="6"/>
  <c r="F9" i="6" s="1"/>
  <c r="E8" i="6"/>
  <c r="F8" i="6" s="1"/>
  <c r="E7" i="6"/>
  <c r="F7" i="6" s="1"/>
  <c r="E6" i="6"/>
  <c r="F6" i="6" s="1"/>
  <c r="E5" i="6"/>
  <c r="F5" i="6" s="1"/>
  <c r="E6" i="1"/>
  <c r="F6" i="1" s="1"/>
  <c r="E5" i="1"/>
  <c r="F5" i="1" s="1"/>
  <c r="E7" i="9"/>
  <c r="F7" i="9" s="1"/>
  <c r="E14" i="9"/>
  <c r="F14" i="9" s="1"/>
  <c r="E15" i="9"/>
  <c r="F15" i="9" s="1"/>
  <c r="E12" i="9"/>
  <c r="F12" i="9" s="1"/>
  <c r="E13" i="9"/>
  <c r="F13" i="9" s="1"/>
  <c r="E10" i="9"/>
  <c r="F10" i="9"/>
  <c r="E11" i="9"/>
  <c r="F11" i="9" s="1"/>
  <c r="E6" i="9"/>
  <c r="E8" i="9"/>
  <c r="E9" i="9"/>
  <c r="E5" i="9"/>
  <c r="F20" i="10"/>
  <c r="F19" i="10"/>
  <c r="F18" i="10"/>
  <c r="F17" i="10"/>
  <c r="F16" i="10"/>
  <c r="F15" i="10"/>
  <c r="F14" i="10"/>
  <c r="F13" i="10"/>
  <c r="E12" i="10"/>
  <c r="F12" i="10" s="1"/>
  <c r="E11" i="10"/>
  <c r="F11" i="10" s="1"/>
  <c r="E10" i="10"/>
  <c r="F10" i="10" s="1"/>
  <c r="E9" i="10"/>
  <c r="F9" i="10" s="1"/>
  <c r="E8" i="10"/>
  <c r="F8" i="10" s="1"/>
  <c r="E7" i="10"/>
  <c r="F7" i="10" s="1"/>
  <c r="E6" i="10"/>
  <c r="F6" i="10" s="1"/>
  <c r="E5" i="10"/>
  <c r="F5" i="10" s="1"/>
  <c r="F9" i="9"/>
  <c r="F8" i="9"/>
  <c r="F6" i="9"/>
  <c r="F5" i="9"/>
  <c r="E5" i="4"/>
  <c r="F5" i="4" s="1"/>
  <c r="E8" i="3"/>
  <c r="F8" i="3" s="1"/>
  <c r="E5" i="5"/>
  <c r="E9" i="2"/>
  <c r="E5" i="2"/>
  <c r="F5" i="5"/>
  <c r="E6" i="5"/>
  <c r="F6" i="5" s="1"/>
  <c r="E7" i="5"/>
  <c r="F7" i="5" s="1"/>
  <c r="E8" i="5"/>
  <c r="F8" i="5" s="1"/>
  <c r="F11" i="2"/>
  <c r="F10" i="2"/>
  <c r="F9" i="2"/>
  <c r="F7" i="2"/>
  <c r="F6" i="2"/>
  <c r="F5" i="2"/>
  <c r="F18" i="4"/>
  <c r="F17" i="4"/>
  <c r="F16" i="4"/>
  <c r="F15" i="4"/>
  <c r="F14" i="4"/>
  <c r="F13" i="4"/>
  <c r="F12" i="4"/>
  <c r="F11" i="4"/>
  <c r="E10" i="4"/>
  <c r="F10" i="4" s="1"/>
  <c r="E9" i="4"/>
  <c r="F9" i="4" s="1"/>
  <c r="E8" i="4"/>
  <c r="F8" i="4" s="1"/>
  <c r="E7" i="4"/>
  <c r="F7" i="4" s="1"/>
  <c r="E6" i="4"/>
  <c r="F6" i="4" s="1"/>
  <c r="E12" i="2"/>
  <c r="F12" i="2" s="1"/>
  <c r="E13" i="2"/>
  <c r="F13" i="2" s="1"/>
  <c r="E14" i="2"/>
  <c r="F14" i="2" s="1"/>
  <c r="E10" i="3"/>
  <c r="F10" i="3" s="1"/>
  <c r="E9" i="3"/>
  <c r="F9" i="3" s="1"/>
  <c r="E7" i="3"/>
  <c r="F7" i="3" s="1"/>
  <c r="E6" i="3"/>
  <c r="F6" i="3" s="1"/>
  <c r="E5" i="3"/>
  <c r="F5" i="3" s="1"/>
  <c r="F19" i="3"/>
  <c r="F18" i="3"/>
  <c r="F17" i="3"/>
  <c r="F16" i="3"/>
  <c r="F15" i="3"/>
  <c r="F14" i="3"/>
  <c r="F13" i="3"/>
  <c r="F12" i="3"/>
  <c r="F11" i="3"/>
  <c r="E11" i="2"/>
  <c r="E10" i="2"/>
  <c r="E8" i="2"/>
  <c r="F8" i="2" s="1"/>
  <c r="E7" i="2"/>
  <c r="E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tc={0A71DF46-4075-460C-B4F1-4B6DF3872DCE}</author>
  </authors>
  <commentList>
    <comment ref="A14" authorId="0" shapeId="0" xr:uid="{0A71DF46-4075-460C-B4F1-4B6DF3872DCE}">
      <text>
        <t>[Threaded comment]
Your version of Excel allows you to read this threaded comment; however, any edits to it will get removed if the file is opened in a newer version of Excel. Learn more: https://go.microsoft.com/fwlink/?linkid=870924
Comment:
    @Imran  Rahman , for our tenant, Peter is suggesting to have them sign an agreement or something because are taking on responsibility of non-employee accessing the office.
Reply:
    I believe we have a subtenant agreement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tc={84E7251F-1B9D-4D03-8925-1B68CF7887FE}</author>
  </authors>
  <commentList>
    <comment ref="B1" authorId="0" shapeId="0" xr:uid="{84E7251F-1B9D-4D03-8925-1B68CF7887FE}">
      <text>
        <t>[Threaded comment]
Your version of Excel allows you to read this threaded comment; however, any edits to it will get removed if the file is opened in a newer version of Excel. Learn more: https://go.microsoft.com/fwlink/?linkid=870924
Comment:
    @Imran  Rahman @Tauseef Shezad , Hi Tauseef, please revise your list with exact services and hardware. See US tab for example.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tc={78F2BF6E-2617-4C45-A82E-479C0C1E63E0}</author>
  </authors>
  <commentList>
    <comment ref="B1" authorId="0" shapeId="0" xr:uid="{78F2BF6E-2617-4C45-A82E-479C0C1E63E0}">
      <text>
        <t>[Threaded comment]
Your version of Excel allows you to read this threaded comment; however, any edits to it will get removed if the file is opened in a newer version of Excel. Learn more: https://go.microsoft.com/fwlink/?linkid=870924
Comment:
    @Imran  Rahman @Tauseef Shezad , Hi Tauseef, why do we need this tab? We are strictly doing security and reliability of production systems as far as I understand. 
Reply:
    I thought we need to decide which SOC2 area we are doing We can hide this tab if only security is required.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tc={C9AF3E48-7452-42A7-84C5-7BDADB152F7A}</author>
  </authors>
  <commentList>
    <comment ref="B1" authorId="0" shapeId="0" xr:uid="{C9AF3E48-7452-42A7-84C5-7BDADB152F7A}">
      <text>
        <t xml:space="preserve">[Threaded comment]
Your version of Excel allows you to read this threaded comment; however, any edits to it will get removed if the file is opened in a newer version of Excel. Learn more: https://go.microsoft.com/fwlink/?linkid=870924
Comment:
    @Imran  Rahman @Tauseef Shezad , please review this section
Reply:
    I have asked Moiz for a sample Risk register, and I struggling with these number assignments. There has to a simple way to handle this....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tc={F1418BF8-ABA0-4548-935F-55BB1349B387}</author>
  </authors>
  <commentList>
    <comment ref="B1" authorId="0" shapeId="0" xr:uid="{F1418BF8-ABA0-4548-935F-55BB1349B387}">
      <text>
        <t>[Threaded comment]
Your version of Excel allows you to read this threaded comment; however, any edits to it will get removed if the file is opened in a newer version of Excel. Learn more: https://go.microsoft.com/fwlink/?linkid=870924
Comment:
    @Imran  Rahman , please review this section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tc={AF16AC63-67E1-4D93-9A20-63AEB6A43932}</author>
  </authors>
  <commentList>
    <comment ref="B1" authorId="0" shapeId="0" xr:uid="{AF16AC63-67E1-4D93-9A20-63AEB6A43932}">
      <text>
        <t xml:space="preserve">[Threaded comment]
Your version of Excel allows you to read this threaded comment; however, any edits to it will get removed if the file is opened in a newer version of Excel. Learn more: https://go.microsoft.com/fwlink/?linkid=870924
Comment:
    @Tauseef Shezad @Arshad Sadal , please review this section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tc={A5209AAB-C504-46D2-BB04-0CBE537D2FA4}</author>
  </authors>
  <commentList>
    <comment ref="A10" authorId="0" shapeId="0" xr:uid="{A5209AAB-C504-46D2-BB04-0CBE537D2FA4}">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@Imran  Rahman @Tauseef Shezad , I have reorganized the Impact Value. The numbering didn't make sense to me and the calculation seems to be odd. Based on our policy value provided from least to most critical is 1 through 5. @Tauseef Shezad , please review the tabs that you've created.</t>
      </text>
    </comment>
  </commentList>
</comments>
</file>

<file path=xl/sharedStrings.xml><?xml version="1.0" encoding="utf-8"?>
<sst xmlns="http://schemas.openxmlformats.org/spreadsheetml/2006/main" count="462" uniqueCount="167">
  <si>
    <t>Service</t>
  </si>
  <si>
    <t>Network Support Service</t>
  </si>
  <si>
    <t>Service Value</t>
  </si>
  <si>
    <t>Risk Identification</t>
  </si>
  <si>
    <t>Risk Valuation /  Inherent Risk Valuation</t>
  </si>
  <si>
    <t>Risk Treatment</t>
  </si>
  <si>
    <t>Risk Owner</t>
  </si>
  <si>
    <t>Risk Acceptance</t>
  </si>
  <si>
    <t xml:space="preserve">Contigency Plan
</t>
  </si>
  <si>
    <t>Dependencies</t>
  </si>
  <si>
    <t>Vulnerabilities</t>
  </si>
  <si>
    <t>Probability</t>
  </si>
  <si>
    <t>Impact</t>
  </si>
  <si>
    <t>Risk Value</t>
  </si>
  <si>
    <t>Risk Level</t>
  </si>
  <si>
    <t>Avoid/Reduce/Mitigate/Transfer</t>
  </si>
  <si>
    <t>Verizon/AT&amp;T Internet Providers</t>
  </si>
  <si>
    <t xml:space="preserve">service down issues
</t>
  </si>
  <si>
    <t>Backup Internet link available, plus work from home somewhat mitigates the risk.</t>
  </si>
  <si>
    <t>Tao/Peter</t>
  </si>
  <si>
    <t>Yes</t>
  </si>
  <si>
    <t>Management accepts this risk and can manage it as such</t>
  </si>
  <si>
    <t>Servers</t>
  </si>
  <si>
    <t>Server is down</t>
  </si>
  <si>
    <t>Backup Internet or go into the office and troubleshoot the issue</t>
  </si>
  <si>
    <t>Peter</t>
  </si>
  <si>
    <t>No</t>
  </si>
  <si>
    <t>Complaint log/ email
SLA  complience procedure
procurement procedure</t>
  </si>
  <si>
    <t>Server is hacked</t>
  </si>
  <si>
    <t>Is stolen or removed from office</t>
  </si>
  <si>
    <t>Server is locked behind a locked door and only key personel can access the server room</t>
  </si>
  <si>
    <t>Estimated fund requirements are approved and allocated at start of fiscal year in financial budget.</t>
  </si>
  <si>
    <t>3rd Backup (Remote)</t>
  </si>
  <si>
    <t>device is down</t>
  </si>
  <si>
    <t>Incident reporting from Everyone to Nework department</t>
  </si>
  <si>
    <t>N/A</t>
  </si>
  <si>
    <t>Storage is out of space</t>
  </si>
  <si>
    <t>Maintain sufficient space to store data</t>
  </si>
  <si>
    <t>8x8 Phone service</t>
  </si>
  <si>
    <t>phone service is down</t>
  </si>
  <si>
    <t>Backup Internet</t>
  </si>
  <si>
    <t>Stolen phone</t>
  </si>
  <si>
    <t>Decommission the phone line immediately</t>
  </si>
  <si>
    <t>Card Key (Integrated Systems)</t>
  </si>
  <si>
    <t>System is down</t>
  </si>
  <si>
    <t>Backup physical key</t>
  </si>
  <si>
    <t>Stolen Key Card</t>
  </si>
  <si>
    <t>Key card that are lost must be reported to leadership for decommission</t>
  </si>
  <si>
    <t>Multinet/ Nayatel</t>
  </si>
  <si>
    <t>Backup Internet link available</t>
  </si>
  <si>
    <t>Network Administrator</t>
  </si>
  <si>
    <t>Switch Internet link to Backup ISP</t>
  </si>
  <si>
    <t>payment issues</t>
  </si>
  <si>
    <t>Sufficient funds available and payment made without delay</t>
  </si>
  <si>
    <t>CEO</t>
  </si>
  <si>
    <t>support solution delay</t>
  </si>
  <si>
    <t>Switch to alternate link to avoid service delay</t>
  </si>
  <si>
    <t>Network Manager</t>
  </si>
  <si>
    <t xml:space="preserve">Network admin will switch Network service to the backup ISP </t>
  </si>
  <si>
    <t>response time delay</t>
  </si>
  <si>
    <t>Shift to backup link to avoid service delay</t>
  </si>
  <si>
    <t>procurement approvals</t>
  </si>
  <si>
    <t>capacity management</t>
  </si>
  <si>
    <t>General Manager</t>
  </si>
  <si>
    <t>budgeting</t>
  </si>
  <si>
    <t>management approvals</t>
  </si>
  <si>
    <t>Alternate Internet link has been aquired from different ISP</t>
  </si>
  <si>
    <t>Availability of Network Services</t>
  </si>
  <si>
    <t>Network service down</t>
  </si>
  <si>
    <t>Network Admin</t>
  </si>
  <si>
    <t>Availability of System Support Services</t>
  </si>
  <si>
    <t>Support Service delay</t>
  </si>
  <si>
    <t>Hardware not working properly</t>
  </si>
  <si>
    <t>System Support Service</t>
  </si>
  <si>
    <t>VPN</t>
  </si>
  <si>
    <t>Lack of internet/ network services</t>
  </si>
  <si>
    <t>Contact ISPs</t>
  </si>
  <si>
    <t>Unauthorized Access</t>
  </si>
  <si>
    <t>Disable account</t>
  </si>
  <si>
    <t>Laptop/Workstation</t>
  </si>
  <si>
    <t>Product Support Services</t>
  </si>
  <si>
    <t>DevOps Availability</t>
  </si>
  <si>
    <t>DevOps Service for ticketing is not accessible</t>
  </si>
  <si>
    <t>1. Microsoft SLA covers over 99% availability
2. Contact Microsoft Support
3. Developers have source code on their workstations that they can use to continue their work.</t>
  </si>
  <si>
    <t>Alternate Internet available</t>
  </si>
  <si>
    <t>Availability of Support Resources</t>
  </si>
  <si>
    <t>Unavailability of support/development resources</t>
  </si>
  <si>
    <t>Alternate resource is available</t>
  </si>
  <si>
    <t>Inform client.</t>
  </si>
  <si>
    <t>Lack of skills of development and QA resources</t>
  </si>
  <si>
    <t>Training</t>
  </si>
  <si>
    <t>Hire skilled resource</t>
  </si>
  <si>
    <t>Delay in delivery</t>
  </si>
  <si>
    <t>Common development pool with resources is available</t>
  </si>
  <si>
    <t>Assign additional resources</t>
  </si>
  <si>
    <t>Cloud Infrstructure</t>
  </si>
  <si>
    <t>Office 365</t>
  </si>
  <si>
    <t>Disable account and investigate</t>
  </si>
  <si>
    <t>Unauthorized Data Retreival</t>
  </si>
  <si>
    <t>Open incident report with security team for further investigation.</t>
  </si>
  <si>
    <t>Deletion of files</t>
  </si>
  <si>
    <t>The data will be restored</t>
  </si>
  <si>
    <t>DevOps</t>
  </si>
  <si>
    <t>Azure Production</t>
  </si>
  <si>
    <t>Deletion of files and objects</t>
  </si>
  <si>
    <t>The data will be restored and object will be recreated using scripts</t>
  </si>
  <si>
    <t>Azure Development</t>
  </si>
  <si>
    <t>AWS</t>
  </si>
  <si>
    <t>HR Services</t>
  </si>
  <si>
    <t>New hire requisition request</t>
  </si>
  <si>
    <t>Timely request generation</t>
  </si>
  <si>
    <t>Escalate to management for necessary actions</t>
  </si>
  <si>
    <t>HR/Admin</t>
  </si>
  <si>
    <t>Approval for requisition request</t>
  </si>
  <si>
    <t>Delay in approval or rejection from management</t>
  </si>
  <si>
    <t>Follow up with General Manager</t>
  </si>
  <si>
    <t>Approval for Employee engagement activities</t>
  </si>
  <si>
    <t>Follow up with GM Development</t>
  </si>
  <si>
    <t>Training approval</t>
  </si>
  <si>
    <t>Follow up with management</t>
  </si>
  <si>
    <t>Availability of trainer</t>
  </si>
  <si>
    <t>Alternate trainer will be arranged</t>
  </si>
  <si>
    <t>Availability of venue</t>
  </si>
  <si>
    <t>Alternate venue will be arranged</t>
  </si>
  <si>
    <t>Admintrative Services - USA</t>
  </si>
  <si>
    <t>Submission of expenses reimbursement forms</t>
  </si>
  <si>
    <t>Delay in submission</t>
  </si>
  <si>
    <t>Communicate the deadline of submission
No expection after deadline</t>
  </si>
  <si>
    <t>Manager Admin</t>
  </si>
  <si>
    <t>Approval of expenses from management</t>
  </si>
  <si>
    <t>Input from employees &amp; Team Leads</t>
  </si>
  <si>
    <t>Communicate the deadline
Escalate to the management</t>
  </si>
  <si>
    <t xml:space="preserve">Delay from management </t>
  </si>
  <si>
    <t>Availability of necessary medicines for First aid</t>
  </si>
  <si>
    <t>Procurement of medicines</t>
  </si>
  <si>
    <t>Immediately buying the medicines</t>
  </si>
  <si>
    <t>Admintrative Services</t>
  </si>
  <si>
    <t>Submission of medical reimbursement forms</t>
  </si>
  <si>
    <t>Communicate the deadline of submission</t>
  </si>
  <si>
    <t>Risk Register Values</t>
  </si>
  <si>
    <t>Risk</t>
  </si>
  <si>
    <t>Value</t>
  </si>
  <si>
    <t>If occures once or more in a week</t>
  </si>
  <si>
    <t>Certain</t>
  </si>
  <si>
    <t>if occure in 2 to 4 months</t>
  </si>
  <si>
    <t>Likely</t>
  </si>
  <si>
    <t>If occurs in 4 to 6 months</t>
  </si>
  <si>
    <t>Possible</t>
  </si>
  <si>
    <t>If occures once or more in six months</t>
  </si>
  <si>
    <t>Unlikely</t>
  </si>
  <si>
    <t>If occures once or more in a year</t>
  </si>
  <si>
    <t>Rare</t>
  </si>
  <si>
    <t>Impact Value</t>
  </si>
  <si>
    <t>Greater than 16.0</t>
  </si>
  <si>
    <t>Critical</t>
  </si>
  <si>
    <t>4</t>
  </si>
  <si>
    <t>Greater than 9.0 but less than or equal to 16.0</t>
  </si>
  <si>
    <t>High</t>
  </si>
  <si>
    <t>3</t>
  </si>
  <si>
    <t>Greater than 4.0 but less than or equal to 9.0</t>
  </si>
  <si>
    <t>Medium</t>
  </si>
  <si>
    <t>2</t>
  </si>
  <si>
    <t>Less than or equal to 4.0</t>
  </si>
  <si>
    <t>Low</t>
  </si>
  <si>
    <t>1</t>
  </si>
  <si>
    <t>CALCULATION</t>
  </si>
  <si>
    <t>SERVICE VALUE x PROBABILITY x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</si>
</sst>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0"/>
      <color theme="1"/>
      <name val="Arial"/>
      <family val="2"/>
    </font>
    <font>
      <b/>
      <sz val="10"/>
      <name val="Arial"/>
      <family val="2"/>
    </font>
    <font>
      <sz val="11"/>
      <name val="Calibri"/>
      <family val="2"/>
      <scheme val="minor"/>
    </font>
    <font>
      <b/>
      <sz val="11"/>
      <color theme="1"/>
      <name val="Calibri"/>
      <family val="2"/>
      <scheme val="minor"/>
    </font>
    <font>
      <b/>
      <sz val="14"/>
      <color theme="1"/>
      <name val="Calibri"/>
      <family val="2"/>
      <scheme val="minor"/>
    </font>
    <font>
      <b/>
      <sz val="12"/>
      <color theme="1"/>
      <name val="Times New Roman"/>
      <family val="1"/>
    </font>
    <font>
      <sz val="12"/>
      <color theme="1"/>
      <name val="Times New Roman"/>
      <family val="1"/>
    </font>
    <font>
      <sz val="12"/>
      <color theme="1"/>
      <name val="Calibri"/>
    </font>
    <font>
      <sz val="11"/>
      <color theme="1"/>
      <name val="Calibri"/>
    </font>
  </fonts>
  <fills count="4">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s>
  <cellStyleXfs count="1">
    <xf numFmtId="0" fontId="0" fillId="0" borderId="0"/>
  </cellStyleXfs>
  <cellXfs count="97">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left" vertical="top"/>
    </xf>
    <xf numFmtId="0" fontId="0" fillId="0" borderId="0" xfId="0" applyAlignment="1">
      <alignment horizontal="center"/>
    </xf>
    <xf numFmtId="0" fontId="0" fillId="0" borderId="1" xfId="0" applyBorder="1"/>
    <xf numFmtId="0" fontId="4" fillId="2" borderId="1" xfId="0" applyFont="1" applyFill="1" applyBorder="1"/>
    <xf numFmtId="0" fontId="4" fillId="0" borderId="1" xfId="0" applyFont="1" applyBorder="1" applyAlignment="1">
      <alignment horizontal="left" vertical="top"/>
    </xf>
    <xf numFmtId="0" fontId="4" fillId="0" borderId="1" xfId="0" applyFont="1" applyBorder="1"/>
    <xf numFmtId="0" fontId="3" fillId="0" borderId="1" xfId="0" applyFont="1" applyBorder="1" applyAlignment="1">
      <alignment horizontal="left" vertical="top" wrapText="1"/>
    </xf>
    <xf numFmtId="0" fontId="0" fillId="0" borderId="1" xfId="0" applyBorder="1" applyAlignment="1">
      <alignment vertical="top"/>
    </xf>
    <xf numFmtId="0" fontId="0" fillId="0" borderId="6" xfId="0" applyBorder="1" applyAlignment="1">
      <alignment horizontal="left" vertical="top" wrapText="1"/>
    </xf>
    <xf numFmtId="0" fontId="0" fillId="0" borderId="1" xfId="0" applyBorder="1" applyAlignment="1">
      <alignment horizontal="center" vertical="top" wrapText="1"/>
    </xf>
    <xf numFmtId="0" fontId="0" fillId="0" borderId="5" xfId="0" applyBorder="1" applyAlignment="1">
      <alignment vertical="top" wrapText="1"/>
    </xf>
    <xf numFmtId="0" fontId="0" fillId="0" borderId="7" xfId="0" applyBorder="1" applyAlignment="1">
      <alignment vertical="top" wrapText="1"/>
    </xf>
    <xf numFmtId="0" fontId="4" fillId="0" borderId="1" xfId="0" applyFont="1" applyBorder="1" applyAlignment="1">
      <alignment vertical="top"/>
    </xf>
    <xf numFmtId="0" fontId="1" fillId="2" borderId="1" xfId="0" applyFont="1" applyFill="1" applyBorder="1" applyAlignment="1">
      <alignment horizontal="center" vertical="top"/>
    </xf>
    <xf numFmtId="0" fontId="0" fillId="0" borderId="6" xfId="0" applyBorder="1" applyAlignment="1">
      <alignment vertical="top"/>
    </xf>
    <xf numFmtId="0" fontId="0" fillId="0" borderId="0" xfId="0" applyAlignment="1">
      <alignment vertical="top"/>
    </xf>
    <xf numFmtId="0" fontId="0" fillId="0" borderId="0" xfId="0" applyAlignment="1">
      <alignment wrapText="1"/>
    </xf>
    <xf numFmtId="0" fontId="4" fillId="0" borderId="1" xfId="0" applyFont="1" applyBorder="1" applyAlignment="1">
      <alignment horizontal="center"/>
    </xf>
    <xf numFmtId="49" fontId="0" fillId="0" borderId="1" xfId="0" applyNumberFormat="1" applyBorder="1"/>
    <xf numFmtId="0" fontId="0" fillId="3" borderId="1" xfId="0" applyFill="1" applyBorder="1" applyAlignment="1">
      <alignment horizontal="center" vertical="top"/>
    </xf>
    <xf numFmtId="0" fontId="3" fillId="3" borderId="1" xfId="0" applyFont="1" applyFill="1" applyBorder="1" applyAlignment="1">
      <alignment horizontal="center" vertical="top"/>
    </xf>
    <xf numFmtId="0" fontId="0" fillId="3" borderId="1" xfId="0" applyFill="1" applyBorder="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wrapText="1"/>
    </xf>
    <xf numFmtId="0" fontId="6" fillId="0" borderId="0" xfId="0" applyFont="1" applyAlignment="1">
      <alignment horizontal="center" vertical="center" wrapText="1"/>
    </xf>
    <xf numFmtId="0" fontId="6" fillId="0" borderId="0" xfId="0" applyFont="1" applyAlignment="1">
      <alignment vertical="center" wrapText="1"/>
    </xf>
    <xf numFmtId="0" fontId="7" fillId="0" borderId="0" xfId="0" applyFont="1" applyAlignment="1">
      <alignment vertical="center" wrapText="1"/>
    </xf>
    <xf numFmtId="0" fontId="0" fillId="0" borderId="5" xfId="0" applyBorder="1" applyAlignment="1">
      <alignment horizontal="left" vertical="center"/>
    </xf>
    <xf numFmtId="0" fontId="0" fillId="0" borderId="5" xfId="0" applyBorder="1" applyAlignment="1">
      <alignment horizontal="left" vertical="top" wrapText="1"/>
    </xf>
    <xf numFmtId="0" fontId="0" fillId="0" borderId="5" xfId="0" applyBorder="1" applyAlignment="1">
      <alignment horizontal="left" vertical="top"/>
    </xf>
    <xf numFmtId="0" fontId="0" fillId="0" borderId="1" xfId="0" applyBorder="1" applyAlignment="1">
      <alignment horizontal="left"/>
    </xf>
    <xf numFmtId="0" fontId="0" fillId="0" borderId="5" xfId="0" applyBorder="1" applyAlignment="1">
      <alignment horizontal="center" vertical="top" wrapText="1"/>
    </xf>
    <xf numFmtId="0" fontId="0" fillId="0" borderId="5" xfId="0" applyBorder="1" applyAlignment="1">
      <alignment horizontal="left" vertical="center" wrapText="1"/>
    </xf>
    <xf numFmtId="0" fontId="1" fillId="2" borderId="1" xfId="0" applyFont="1" applyFill="1" applyBorder="1" applyAlignment="1">
      <alignment horizontal="left" vertical="center"/>
    </xf>
    <xf numFmtId="0" fontId="4" fillId="2" borderId="1" xfId="0" applyFont="1" applyFill="1" applyBorder="1" applyAlignment="1">
      <alignment horizontal="left" vertical="center"/>
    </xf>
    <xf numFmtId="0" fontId="0" fillId="0" borderId="0" xfId="0" applyAlignment="1">
      <alignment horizontal="left" vertical="center"/>
    </xf>
    <xf numFmtId="0" fontId="0" fillId="0" borderId="9" xfId="0" applyBorder="1" applyAlignment="1">
      <alignment wrapText="1"/>
    </xf>
    <xf numFmtId="0" fontId="0" fillId="0" borderId="9" xfId="0" applyBorder="1" applyAlignment="1">
      <alignment horizontal="center"/>
    </xf>
    <xf numFmtId="0" fontId="0" fillId="3" borderId="9" xfId="0" applyFill="1" applyBorder="1" applyAlignment="1">
      <alignment horizontal="center" vertical="top"/>
    </xf>
    <xf numFmtId="0" fontId="3" fillId="3" borderId="9" xfId="0" applyFont="1" applyFill="1" applyBorder="1" applyAlignment="1">
      <alignment horizontal="center" vertical="top"/>
    </xf>
    <xf numFmtId="0" fontId="0" fillId="0" borderId="9" xfId="0" applyBorder="1"/>
    <xf numFmtId="0" fontId="0" fillId="0" borderId="9" xfId="0" applyBorder="1" applyAlignment="1">
      <alignment horizontal="center" vertical="top"/>
    </xf>
    <xf numFmtId="0" fontId="0" fillId="0" borderId="5" xfId="0" applyBorder="1" applyAlignment="1">
      <alignment horizontal="center" vertical="top"/>
    </xf>
    <xf numFmtId="0" fontId="0" fillId="3" borderId="5" xfId="0" applyFill="1" applyBorder="1" applyAlignment="1">
      <alignment horizontal="center" vertical="top"/>
    </xf>
    <xf numFmtId="0" fontId="3" fillId="3" borderId="5" xfId="0" applyFont="1" applyFill="1" applyBorder="1" applyAlignment="1">
      <alignment horizontal="center" vertical="top"/>
    </xf>
    <xf numFmtId="0" fontId="8" fillId="0" borderId="9" xfId="0" applyFont="1" applyBorder="1" applyAlignment="1">
      <alignment vertical="center" wrapText="1"/>
    </xf>
    <xf numFmtId="0" fontId="0" fillId="0" borderId="0" xfId="0" applyAlignment="1">
      <alignment horizontal="center" vertical="center"/>
    </xf>
    <xf numFmtId="0" fontId="8" fillId="0" borderId="0" xfId="0" applyFont="1" applyAlignment="1">
      <alignment vertical="center" wrapText="1"/>
    </xf>
    <xf numFmtId="0" fontId="9" fillId="0" borderId="0" xfId="0" applyFont="1"/>
    <xf numFmtId="0" fontId="0" fillId="0" borderId="10" xfId="0" applyBorder="1"/>
    <xf numFmtId="0" fontId="0" fillId="0" borderId="10" xfId="0" applyBorder="1" applyAlignment="1">
      <alignment horizontal="center"/>
    </xf>
    <xf numFmtId="0" fontId="8" fillId="0" borderId="10" xfId="0" applyFont="1" applyBorder="1" applyAlignment="1">
      <alignment vertical="center" wrapText="1"/>
    </xf>
    <xf numFmtId="0" fontId="0" fillId="0" borderId="1" xfId="0"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3" borderId="1" xfId="0" applyFill="1" applyBorder="1" applyAlignment="1">
      <alignment horizontal="center" vertical="center"/>
    </xf>
    <xf numFmtId="0" fontId="0" fillId="3" borderId="5"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3" fillId="3" borderId="1"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0" fillId="0" borderId="0" xfId="0" applyAlignment="1">
      <alignment vertical="center"/>
    </xf>
    <xf numFmtId="0" fontId="4" fillId="0" borderId="1" xfId="0" applyFont="1" applyBorder="1" applyAlignment="1">
      <alignment horizontal="center" vertical="center"/>
    </xf>
    <xf numFmtId="0" fontId="4" fillId="2" borderId="1" xfId="0" applyFont="1" applyFill="1" applyBorder="1" applyAlignment="1">
      <alignment vertical="center"/>
    </xf>
    <xf numFmtId="0" fontId="0" fillId="0" borderId="9" xfId="0" applyBorder="1" applyAlignment="1">
      <alignment horizontal="left" vertical="center" wrapText="1"/>
    </xf>
    <xf numFmtId="0" fontId="0" fillId="0" borderId="4" xfId="0" applyBorder="1" applyAlignment="1">
      <alignment horizontal="left" vertical="center" wrapText="1"/>
    </xf>
    <xf numFmtId="0" fontId="1" fillId="2" borderId="5" xfId="0" applyFont="1" applyFill="1"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wrapText="1"/>
    </xf>
    <xf numFmtId="0" fontId="0" fillId="0" borderId="11" xfId="0" applyBorder="1" applyAlignment="1">
      <alignment horizontal="left" vertical="center"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 fillId="2" borderId="1" xfId="0" applyFont="1" applyFill="1" applyBorder="1" applyAlignment="1">
      <alignment horizontal="center" vertical="center" wrapText="1"/>
    </xf>
    <xf numFmtId="0" fontId="0" fillId="0" borderId="9" xfId="0" applyBorder="1" applyAlignment="1">
      <alignment horizontal="left" vertical="center" wrapText="1"/>
    </xf>
    <xf numFmtId="0" fontId="5" fillId="0" borderId="0" xfId="0" applyFont="1" applyAlignment="1">
      <alignment horizontal="center"/>
    </xf>
  </cellXfs>
  <cellStyles count="1">
    <cellStyle name="Normal" xfId="0" builtinId="0"/>
  </cellStyles>
  <dxfs count="30">
    <dxf>
      <font>
        <color theme="0"/>
      </font>
      <fill>
        <patternFill>
          <bgColor rgb="FFFF0000"/>
        </patternFill>
      </fill>
    </dxf>
    <dxf>
      <font>
        <color theme="0"/>
      </font>
      <fill>
        <patternFill>
          <bgColor theme="9"/>
        </patternFill>
      </fill>
    </dxf>
    <dxf>
      <font>
        <color rgb="FFFF0000"/>
      </font>
      <fill>
        <patternFill>
          <bgColor theme="7" tint="0.79998168889431442"/>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rgb="FFFF0000"/>
      </font>
      <fill>
        <patternFill>
          <bgColor theme="7" tint="0.79998168889431442"/>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rgb="FFFF0000"/>
      </font>
      <fill>
        <patternFill>
          <bgColor theme="7" tint="0.79998168889431442"/>
        </patternFill>
      </fill>
    </dxf>
    <dxf>
      <font>
        <color theme="0"/>
      </font>
      <fill>
        <patternFill>
          <bgColor rgb="FFFF0000"/>
        </patternFill>
      </fill>
    </dxf>
    <dxf>
      <font>
        <color theme="0"/>
      </font>
      <fill>
        <patternFill>
          <bgColor theme="9"/>
        </patternFill>
      </fill>
    </dxf>
    <dxf>
      <font>
        <color rgb="FFFF0000"/>
      </font>
      <fill>
        <patternFill>
          <bgColor theme="7" tint="0.59996337778862885"/>
        </patternFill>
      </fill>
    </dxf>
    <dxf>
      <font>
        <color theme="0"/>
      </font>
      <fill>
        <patternFill>
          <bgColor theme="9"/>
        </patternFill>
      </fill>
    </dxf>
    <dxf>
      <font>
        <color theme="0"/>
      </font>
      <fill>
        <patternFill>
          <bgColor rgb="FFFF0000"/>
        </patternFill>
      </fill>
    </dxf>
    <dxf>
      <font>
        <color rgb="FFFF0000"/>
      </font>
      <fill>
        <patternFill>
          <bgColor theme="7" tint="0.59996337778862885"/>
        </patternFill>
      </fill>
    </dxf>
    <dxf>
      <font>
        <color theme="0"/>
      </font>
      <fill>
        <patternFill>
          <bgColor theme="9"/>
        </patternFill>
      </fill>
    </dxf>
    <dxf>
      <font>
        <color theme="0"/>
      </font>
      <fill>
        <patternFill>
          <bgColor rgb="FFFF0000"/>
        </patternFill>
      </fill>
    </dxf>
    <dxf>
      <font>
        <color rgb="FFFF0000"/>
      </font>
      <fill>
        <patternFill>
          <bgColor theme="7" tint="0.59996337778862885"/>
        </patternFill>
      </fill>
    </dxf>
    <dxf>
      <font>
        <color theme="0"/>
      </font>
      <fill>
        <patternFill>
          <bgColor theme="9"/>
        </patternFill>
      </fill>
    </dxf>
    <dxf>
      <font>
        <color theme="0"/>
      </font>
      <fill>
        <patternFill>
          <bgColor rgb="FFFF0000"/>
        </patternFill>
      </fill>
    </dxf>
    <dxf>
      <font>
        <color theme="0"/>
      </font>
      <fill>
        <patternFill>
          <bgColor rgb="FFFF0000"/>
        </patternFill>
      </fill>
    </dxf>
    <dxf>
      <font>
        <color theme="0"/>
      </font>
      <fill>
        <patternFill>
          <bgColor theme="9"/>
        </patternFill>
      </fill>
    </dxf>
    <dxf>
      <font>
        <color rgb="FFFF0000"/>
      </font>
      <fill>
        <patternFill>
          <bgColor theme="7" tint="0.79998168889431442"/>
        </patternFill>
      </fill>
    </dxf>
    <dxf>
      <font>
        <color theme="0"/>
      </font>
      <fill>
        <patternFill>
          <bgColor rgb="FFFF0000"/>
        </patternFill>
      </fill>
    </dxf>
    <dxf>
      <font>
        <color theme="0"/>
      </font>
      <fill>
        <patternFill>
          <bgColor theme="9"/>
        </patternFill>
      </fill>
    </dxf>
    <dxf>
      <font>
        <color rgb="FFFF0000"/>
      </font>
      <fill>
        <patternFill>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ocumenttasks/documenttask1.xml><?xml version="1.0" encoding="utf-8"?>
<Tasks xmlns="http://schemas.microsoft.com/office/tasks/2019/documenttasks">
  <Task id="{92C4495D-BD52-4595-94BD-7737FFCC4F4B}">
    <Anchor>
      <Comment id="{A5209AAB-C504-46D2-BB04-0CBE537D2FA4}"/>
    </Anchor>
    <History>
      <Event time="2023-03-10T20:29:10.74" id="{F55E3231-6A2C-421B-8463-5FF860EFA2EC}">
        <Attribution userId="S::taol@nexelus.net::77d7827d-971b-4fe9-b4eb-cea613ed1d5b" userName="Tao Lin" userProvider="AD"/>
        <Anchor>
          <Comment id="{A5209AAB-C504-46D2-BB04-0CBE537D2FA4}"/>
        </Anchor>
        <Create/>
      </Event>
      <Event time="2023-03-10T20:29:10.74" id="{A30E3A7C-300E-40B0-9E96-A4ACDB2CC730}">
        <Attribution userId="S::taol@nexelus.net::77d7827d-971b-4fe9-b4eb-cea613ed1d5b" userName="Tao Lin" userProvider="AD"/>
        <Anchor>
          <Comment id="{A5209AAB-C504-46D2-BB04-0CBE537D2FA4}"/>
        </Anchor>
        <Assign userId="S::TauseefS@nexelus.net::25ce2c96-a1b9-43f5-b144-a323e33af19b" userName="Tauseef Shezad" userProvider="AD"/>
      </Event>
      <Event time="2023-03-10T20:29:10.74" id="{BBC9BB26-F145-4812-AEDE-6655EE71F498}">
        <Attribution userId="S::taol@nexelus.net::77d7827d-971b-4fe9-b4eb-cea613ed1d5b" userName="Tao Lin" userProvider="AD"/>
        <Anchor>
          <Comment id="{A5209AAB-C504-46D2-BB04-0CBE537D2FA4}"/>
        </Anchor>
        <SetTitle title="…the Impact Value. The numbering didn't make sense to me and the calculation seems to be odd. Based on our policy value provided from least to most critical is 1 through 5. @Tauseef Shezad , please renumber the other tabs with appropriate impact value."/>
      </Event>
    </History>
  </Task>
</Tasks>
</file>

<file path=xl/persons/person.xml><?xml version="1.0" encoding="utf-8"?>
<personList xmlns="http://schemas.microsoft.com/office/spreadsheetml/2018/threadedcomments" xmlns:x="http://schemas.openxmlformats.org/spreadsheetml/2006/main">
  <person displayName="Imran  Rahman" id="{999A44DD-3963-4444-8413-7AF33533512D}" userId="imranr@nexelus.net" providerId="PeoplePicker"/>
  <person displayName="Arshad Sadal" id="{50C851BE-13FF-4917-987C-46E1262FF953}" userId="ArshadS@nexelus.net" providerId="PeoplePicker"/>
  <person displayName="Tauseef Shezad" id="{B0D5D7E9-6DE8-4DFB-B11F-CF45D3784DE9}" userId="TauseefS@nexelus.net" providerId="PeoplePicker"/>
  <person displayName="Tao Lin" id="{13CD6552-F65E-4AED-8664-C9446629D91C}" userId="S::taol@nexelus.net::77d7827d-971b-4fe9-b4eb-cea613ed1d5b" providerId="AD"/>
  <person displayName="Imran  Rahman" id="{0A376365-CFA3-4585-921B-6FABA093FB82}" userId="S::imranr@nexelus.net::656f52e4-38e0-4091-b935-8f3d48ec0786" providerId="AD"/>
  <person displayName="Tauseef Shezad" id="{94EDE722-012A-4251-AC0D-8B1F5ACC7D1C}" userId="S::tauseefs@nexelus.net::25ce2c96-a1b9-43f5-b144-a323e33af19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4" dT="2023-03-10T21:46:05.42" personId="{13CD6552-F65E-4AED-8664-C9446629D91C}" id="{0A71DF46-4075-460C-B4F1-4B6DF3872DCE}">
    <text>@Imran  Rahman , for our tenant, Peter is suggesting to have them sign an agreement or something because are taking on responsibility of non-employee accessing the office.</text>
    <mentions>
      <mention mentionpersonId="{999A44DD-3963-4444-8413-7AF33533512D}" mentionId="{1586A209-EAB3-442B-9529-29AE7ECE3C0F}" startIndex="0" length="14"/>
    </mentions>
  </threadedComment>
  <threadedComment ref="A14" dT="2023-03-10T22:05:07.91" personId="{0A376365-CFA3-4585-921B-6FABA093FB82}" id="{3934B2DF-024D-44E2-83CE-D0E1D47CE023}" parentId="{0A71DF46-4075-460C-B4F1-4B6DF3872DCE}">
    <text>I believe we have a subtenant agreement</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23-03-10T21:49:58.36" personId="{13CD6552-F65E-4AED-8664-C9446629D91C}" id="{84E7251F-1B9D-4D03-8925-1B68CF7887FE}">
    <text>@Imran  Rahman @Tauseef Shezad , Hi Tauseef, please revise your list with exact services and hardware. See US tab for example.</text>
    <mentions>
      <mention mentionpersonId="{999A44DD-3963-4444-8413-7AF33533512D}" mentionId="{C67713B6-BCAF-4BFA-9230-557F4553599E}" startIndex="0" length="14"/>
      <mention mentionpersonId="{B0D5D7E9-6DE8-4DFB-B11F-CF45D3784DE9}" mentionId="{28CB9676-CA8C-4B70-BF0E-298BC120CF55}" startIndex="15" length="15"/>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03-10T22:08:46.41" personId="{13CD6552-F65E-4AED-8664-C9446629D91C}" id="{78F2BF6E-2617-4C45-A82E-479C0C1E63E0}">
    <text xml:space="preserve">@Imran  Rahman @Tauseef Shezad , Hi Tauseef, why do we need this tab? We are strictly doing security and reliability of production systems as far as I understand. </text>
    <mentions>
      <mention mentionpersonId="{999A44DD-3963-4444-8413-7AF33533512D}" mentionId="{B6850004-6EB9-4DE5-860A-C33983DF5186}" startIndex="0" length="14"/>
      <mention mentionpersonId="{B0D5D7E9-6DE8-4DFB-B11F-CF45D3784DE9}" mentionId="{DB810F84-6251-4DAB-BF62-70EBCF81EA80}" startIndex="15" length="15"/>
    </mentions>
  </threadedComment>
  <threadedComment ref="B1" dT="2023-03-13T10:33:22.25" personId="{94EDE722-012A-4251-AC0D-8B1F5ACC7D1C}" id="{060CE9BA-A417-4AEB-96C7-72C430C659D3}" parentId="{78F2BF6E-2617-4C45-A82E-479C0C1E63E0}">
    <text>I thought we need to decide which SOC2 area we are doing We can hide this tab if only security is required.</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23-03-10T22:18:57.06" personId="{13CD6552-F65E-4AED-8664-C9446629D91C}" id="{C9AF3E48-7452-42A7-84C5-7BDADB152F7A}">
    <text>@Imran  Rahman @Tauseef Shezad , please review this section</text>
    <mentions>
      <mention mentionpersonId="{999A44DD-3963-4444-8413-7AF33533512D}" mentionId="{1A3EFDED-B4D1-4F4C-8427-DDAEF35C9720}" startIndex="0" length="14"/>
      <mention mentionpersonId="{B0D5D7E9-6DE8-4DFB-B11F-CF45D3784DE9}" mentionId="{F829B683-FB99-4A28-B023-B26617AB5120}" startIndex="15" length="15"/>
    </mentions>
  </threadedComment>
  <threadedComment ref="B1" dT="2023-03-10T22:36:31.17" personId="{0A376365-CFA3-4585-921B-6FABA093FB82}" id="{70438C79-56B4-411A-82FE-54DE1A599D9B}" parentId="{C9AF3E48-7452-42A7-84C5-7BDADB152F7A}">
    <text xml:space="preserve">I have asked Moiz for a sample Risk register, and I struggling with these number assignments. There has to a simple way to handle this....
</text>
  </threadedComment>
</ThreadedComments>
</file>

<file path=xl/threadedComments/threadedComment5.xml><?xml version="1.0" encoding="utf-8"?>
<ThreadedComments xmlns="http://schemas.microsoft.com/office/spreadsheetml/2018/threadedcomments" xmlns:x="http://schemas.openxmlformats.org/spreadsheetml/2006/main">
  <threadedComment ref="B1" dT="2023-03-10T22:20:11.89" personId="{13CD6552-F65E-4AED-8664-C9446629D91C}" id="{F1418BF8-ABA0-4548-935F-55BB1349B387}">
    <text>@Imran  Rahman , please review this section</text>
    <mentions>
      <mention mentionpersonId="{999A44DD-3963-4444-8413-7AF33533512D}" mentionId="{4616F952-F748-4B93-9816-ABD7306F8A6E}" startIndex="0" length="14"/>
    </mentions>
  </threadedComment>
</ThreadedComments>
</file>

<file path=xl/threadedComments/threadedComment6.xml><?xml version="1.0" encoding="utf-8"?>
<ThreadedComments xmlns="http://schemas.microsoft.com/office/spreadsheetml/2018/threadedcomments" xmlns:x="http://schemas.openxmlformats.org/spreadsheetml/2006/main">
  <threadedComment ref="B1" dT="2023-03-10T22:21:05.28" personId="{13CD6552-F65E-4AED-8664-C9446629D91C}" id="{AF16AC63-67E1-4D93-9A20-63AEB6A43932}">
    <text xml:space="preserve">@Tauseef Shezad @Arshad Sadal , please review this section </text>
    <mentions>
      <mention mentionpersonId="{B0D5D7E9-6DE8-4DFB-B11F-CF45D3784DE9}" mentionId="{6B5FC26A-AC67-4812-BF33-DEE6A3919D59}" startIndex="0" length="15"/>
      <mention mentionpersonId="{50C851BE-13FF-4917-987C-46E1262FF953}" mentionId="{335514A9-685E-4DE1-AEDD-9152F7A3A604}" startIndex="16" length="13"/>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10" dT="2023-03-10T20:28:57.61" personId="{13CD6552-F65E-4AED-8664-C9446629D91C}" id="{A5209AAB-C504-46D2-BB04-0CBE537D2FA4}">
    <text>@Imran  Rahman @Tauseef Shezad , I have reorganized the Impact Value. The numbering didn't make sense to me and the calculation seems to be odd. Based on our policy value provided from least to most critical is 1 through 5. @Tauseef Shezad , please review the tabs that you've created.</text>
    <mentions>
      <mention mentionpersonId="{999A44DD-3963-4444-8413-7AF33533512D}" mentionId="{5CB5B046-F7A5-4E76-B74C-511D0283B923}" startIndex="0" length="14"/>
      <mention mentionpersonId="{B0D5D7E9-6DE8-4DFB-B11F-CF45D3784DE9}" mentionId="{34CDB27E-E6BE-4FF9-8C6E-20886611AAF9}" startIndex="15" length="15"/>
      <mention mentionpersonId="{B0D5D7E9-6DE8-4DFB-B11F-CF45D3784DE9}" mentionId="{94EF5D2A-9586-4655-A12E-990CC4F4F139}" startIndex="224" length="15"/>
    </mentions>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544CE-1A20-4D3F-AD22-680568899643}">
  <sheetPr>
    <tabColor theme="4"/>
  </sheetPr>
  <dimension ref="A1:J16"/>
  <sheetViews>
    <sheetView workbookViewId="0">
      <selection activeCell="A6" sqref="A6:A8"/>
    </sheetView>
  </sheetViews>
  <sheetFormatPr defaultRowHeight="15"/>
  <cols>
    <col min="1" max="1" width="30.140625" style="43" customWidth="1"/>
    <col min="2" max="2" width="28.5703125" customWidth="1"/>
    <col min="3" max="3" width="10.85546875" style="54" bestFit="1" customWidth="1"/>
    <col min="4" max="4" width="7.140625" style="54" bestFit="1" customWidth="1"/>
    <col min="5" max="5" width="10.5703125" style="54" bestFit="1" customWidth="1"/>
    <col min="6" max="6" width="10.28515625" style="54" bestFit="1" customWidth="1"/>
    <col min="7" max="7" width="54.5703125" style="56" customWidth="1"/>
    <col min="8" max="8" width="18.5703125" style="7" customWidth="1"/>
    <col min="9" max="9" width="16" style="7" bestFit="1" customWidth="1"/>
    <col min="10" max="10" width="68.42578125" customWidth="1"/>
  </cols>
  <sheetData>
    <row r="1" spans="1:10">
      <c r="A1" s="42" t="s">
        <v>0</v>
      </c>
      <c r="B1" s="10" t="s">
        <v>1</v>
      </c>
      <c r="G1"/>
    </row>
    <row r="2" spans="1:10">
      <c r="A2" s="42" t="s">
        <v>2</v>
      </c>
      <c r="B2" s="11">
        <v>2</v>
      </c>
      <c r="G2"/>
    </row>
    <row r="3" spans="1:10">
      <c r="A3" s="82" t="s">
        <v>3</v>
      </c>
      <c r="B3" s="82"/>
      <c r="C3" s="83" t="s">
        <v>4</v>
      </c>
      <c r="D3" s="84"/>
      <c r="E3" s="84"/>
      <c r="F3" s="85"/>
      <c r="G3" s="1" t="s">
        <v>5</v>
      </c>
      <c r="H3" s="82" t="s">
        <v>6</v>
      </c>
      <c r="I3" s="82" t="s">
        <v>7</v>
      </c>
      <c r="J3" s="82" t="s">
        <v>8</v>
      </c>
    </row>
    <row r="4" spans="1:10">
      <c r="A4" s="41" t="s">
        <v>9</v>
      </c>
      <c r="B4" s="2" t="s">
        <v>10</v>
      </c>
      <c r="C4" s="2" t="s">
        <v>11</v>
      </c>
      <c r="D4" s="2" t="s">
        <v>12</v>
      </c>
      <c r="E4" s="2" t="s">
        <v>13</v>
      </c>
      <c r="F4" s="3" t="s">
        <v>14</v>
      </c>
      <c r="G4" s="1" t="s">
        <v>15</v>
      </c>
      <c r="H4" s="82"/>
      <c r="I4" s="82"/>
      <c r="J4" s="82"/>
    </row>
    <row r="5" spans="1:10" ht="33" customHeight="1">
      <c r="A5" s="35" t="s">
        <v>16</v>
      </c>
      <c r="B5" s="4" t="s">
        <v>17</v>
      </c>
      <c r="C5" s="60">
        <v>2</v>
      </c>
      <c r="D5" s="60">
        <v>3</v>
      </c>
      <c r="E5" s="64">
        <f>C5*D5*$B$2</f>
        <v>12</v>
      </c>
      <c r="F5" s="68" t="str">
        <f>IF(E5&gt;16,"Critical",IF(E5&gt;9,"High",IF(E5&gt;4,"Medium","Low")))</f>
        <v>High</v>
      </c>
      <c r="G5" s="4" t="s">
        <v>18</v>
      </c>
      <c r="H5" s="15" t="s">
        <v>19</v>
      </c>
      <c r="I5" s="5" t="s">
        <v>20</v>
      </c>
      <c r="J5" s="4" t="s">
        <v>21</v>
      </c>
    </row>
    <row r="6" spans="1:10" ht="45.75">
      <c r="A6" s="86" t="s">
        <v>22</v>
      </c>
      <c r="B6" s="4" t="s">
        <v>23</v>
      </c>
      <c r="C6" s="60">
        <v>1</v>
      </c>
      <c r="D6" s="60">
        <v>3</v>
      </c>
      <c r="E6" s="64">
        <f t="shared" ref="E6:E15" si="0">C6*D6*$B$2</f>
        <v>6</v>
      </c>
      <c r="F6" s="68" t="str">
        <f t="shared" ref="F6:F15" si="1">IF(E6&gt;16,"Critical",IF(E6&gt;9,"High",IF(E6&gt;4,"Medium","Low")))</f>
        <v>Medium</v>
      </c>
      <c r="G6" s="4" t="s">
        <v>24</v>
      </c>
      <c r="H6" s="15" t="s">
        <v>25</v>
      </c>
      <c r="I6" s="5" t="s">
        <v>26</v>
      </c>
      <c r="J6" s="4" t="s">
        <v>27</v>
      </c>
    </row>
    <row r="7" spans="1:10">
      <c r="A7" s="87"/>
      <c r="B7" s="4" t="s">
        <v>28</v>
      </c>
      <c r="C7" s="60">
        <v>1</v>
      </c>
      <c r="D7" s="60">
        <v>4</v>
      </c>
      <c r="E7" s="64">
        <f t="shared" si="0"/>
        <v>8</v>
      </c>
      <c r="F7" s="68" t="str">
        <f t="shared" si="1"/>
        <v>Medium</v>
      </c>
      <c r="G7" s="4"/>
      <c r="H7" s="15" t="s">
        <v>25</v>
      </c>
      <c r="I7" s="5"/>
      <c r="J7" s="4"/>
    </row>
    <row r="8" spans="1:10" ht="30.75">
      <c r="A8" s="88"/>
      <c r="B8" s="4" t="s">
        <v>29</v>
      </c>
      <c r="C8" s="60">
        <v>1</v>
      </c>
      <c r="D8" s="60">
        <v>4</v>
      </c>
      <c r="E8" s="64">
        <f t="shared" si="0"/>
        <v>8</v>
      </c>
      <c r="F8" s="68" t="str">
        <f t="shared" si="1"/>
        <v>Medium</v>
      </c>
      <c r="G8" s="4" t="s">
        <v>30</v>
      </c>
      <c r="H8" s="15" t="s">
        <v>25</v>
      </c>
      <c r="I8" s="5" t="s">
        <v>26</v>
      </c>
      <c r="J8" s="4" t="s">
        <v>31</v>
      </c>
    </row>
    <row r="9" spans="1:10">
      <c r="A9" s="78" t="s">
        <v>32</v>
      </c>
      <c r="B9" s="13" t="s">
        <v>33</v>
      </c>
      <c r="C9" s="60">
        <v>1</v>
      </c>
      <c r="D9" s="60">
        <v>2</v>
      </c>
      <c r="E9" s="64">
        <f t="shared" si="0"/>
        <v>4</v>
      </c>
      <c r="F9" s="68" t="str">
        <f t="shared" si="1"/>
        <v>Low</v>
      </c>
      <c r="G9" s="6" t="s">
        <v>34</v>
      </c>
      <c r="H9" s="15" t="s">
        <v>25</v>
      </c>
      <c r="I9" s="5" t="s">
        <v>20</v>
      </c>
      <c r="J9" s="15" t="s">
        <v>35</v>
      </c>
    </row>
    <row r="10" spans="1:10">
      <c r="A10" s="79"/>
      <c r="B10" s="13" t="s">
        <v>36</v>
      </c>
      <c r="C10" s="60">
        <v>1</v>
      </c>
      <c r="D10" s="60">
        <v>2</v>
      </c>
      <c r="E10" s="64">
        <f t="shared" si="0"/>
        <v>4</v>
      </c>
      <c r="F10" s="68" t="str">
        <f t="shared" si="1"/>
        <v>Low</v>
      </c>
      <c r="G10" s="6" t="s">
        <v>37</v>
      </c>
      <c r="H10" s="15" t="s">
        <v>25</v>
      </c>
      <c r="I10" s="5" t="s">
        <v>20</v>
      </c>
      <c r="J10" s="15"/>
    </row>
    <row r="11" spans="1:10" ht="30.75">
      <c r="A11" s="79"/>
      <c r="B11" s="36" t="s">
        <v>29</v>
      </c>
      <c r="C11" s="61">
        <v>1</v>
      </c>
      <c r="D11" s="61">
        <v>4</v>
      </c>
      <c r="E11" s="65">
        <f t="shared" si="0"/>
        <v>8</v>
      </c>
      <c r="F11" s="69" t="str">
        <f t="shared" si="1"/>
        <v>Medium</v>
      </c>
      <c r="G11" s="36" t="s">
        <v>30</v>
      </c>
      <c r="H11" s="15" t="s">
        <v>25</v>
      </c>
      <c r="I11" s="50" t="s">
        <v>20</v>
      </c>
      <c r="J11" s="39"/>
    </row>
    <row r="12" spans="1:10">
      <c r="A12" s="80" t="s">
        <v>38</v>
      </c>
      <c r="B12" s="44" t="s">
        <v>39</v>
      </c>
      <c r="C12" s="62">
        <v>1</v>
      </c>
      <c r="D12" s="62">
        <v>1</v>
      </c>
      <c r="E12" s="66">
        <f t="shared" si="0"/>
        <v>2</v>
      </c>
      <c r="F12" s="70" t="str">
        <f t="shared" si="1"/>
        <v>Low</v>
      </c>
      <c r="G12" s="48" t="s">
        <v>40</v>
      </c>
      <c r="H12" s="15" t="s">
        <v>19</v>
      </c>
      <c r="I12" s="49" t="s">
        <v>20</v>
      </c>
      <c r="J12" s="48"/>
    </row>
    <row r="13" spans="1:10" ht="16.5">
      <c r="A13" s="81"/>
      <c r="B13" s="57" t="s">
        <v>41</v>
      </c>
      <c r="C13" s="63">
        <v>1</v>
      </c>
      <c r="D13" s="63">
        <v>1</v>
      </c>
      <c r="E13" s="67">
        <f t="shared" si="0"/>
        <v>2</v>
      </c>
      <c r="F13" s="71" t="str">
        <f t="shared" si="1"/>
        <v>Low</v>
      </c>
      <c r="G13" s="59" t="s">
        <v>42</v>
      </c>
      <c r="H13" s="15" t="s">
        <v>19</v>
      </c>
      <c r="I13" s="58" t="s">
        <v>20</v>
      </c>
      <c r="J13" s="57"/>
    </row>
    <row r="14" spans="1:10" ht="16.5">
      <c r="A14" s="80" t="s">
        <v>43</v>
      </c>
      <c r="B14" s="48" t="s">
        <v>44</v>
      </c>
      <c r="C14" s="62">
        <v>1</v>
      </c>
      <c r="D14" s="62">
        <v>2</v>
      </c>
      <c r="E14" s="66">
        <f t="shared" si="0"/>
        <v>4</v>
      </c>
      <c r="F14" s="70" t="str">
        <f t="shared" si="1"/>
        <v>Low</v>
      </c>
      <c r="G14" s="53" t="s">
        <v>45</v>
      </c>
      <c r="H14" s="45" t="s">
        <v>19</v>
      </c>
      <c r="I14" s="45" t="s">
        <v>20</v>
      </c>
      <c r="J14" s="48"/>
    </row>
    <row r="15" spans="1:10" ht="32.25">
      <c r="A15" s="80"/>
      <c r="B15" s="48" t="s">
        <v>46</v>
      </c>
      <c r="C15" s="62">
        <v>1</v>
      </c>
      <c r="D15" s="62">
        <v>4</v>
      </c>
      <c r="E15" s="66">
        <f t="shared" si="0"/>
        <v>8</v>
      </c>
      <c r="F15" s="70" t="str">
        <f t="shared" si="1"/>
        <v>Medium</v>
      </c>
      <c r="G15" s="53" t="s">
        <v>47</v>
      </c>
      <c r="H15" s="45" t="s">
        <v>19</v>
      </c>
      <c r="I15" s="45" t="s">
        <v>20</v>
      </c>
      <c r="J15" s="48"/>
    </row>
    <row r="16" spans="1:10" ht="15.75">
      <c r="F16" s="33"/>
      <c r="G16" s="55"/>
    </row>
  </sheetData>
  <mergeCells count="9">
    <mergeCell ref="H3:H4"/>
    <mergeCell ref="I3:I4"/>
    <mergeCell ref="J3:J4"/>
    <mergeCell ref="A6:A8"/>
    <mergeCell ref="A9:A11"/>
    <mergeCell ref="A12:A13"/>
    <mergeCell ref="A14:A15"/>
    <mergeCell ref="A3:B3"/>
    <mergeCell ref="C3:F3"/>
  </mergeCells>
  <conditionalFormatting sqref="F5:F15">
    <cfRule type="cellIs" dxfId="29" priority="1" operator="equal">
      <formula>"High"</formula>
    </cfRule>
    <cfRule type="cellIs" dxfId="28" priority="2" operator="equal">
      <formula>"Medium"</formula>
    </cfRule>
    <cfRule type="cellIs" dxfId="27" priority="3" operator="equal">
      <formula>"Critical"</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3E7F6-6701-4DEF-B8A8-7949C41A4F4C}">
  <dimension ref="A1:J19"/>
  <sheetViews>
    <sheetView workbookViewId="0">
      <selection activeCell="B1" sqref="B1"/>
    </sheetView>
  </sheetViews>
  <sheetFormatPr defaultRowHeight="15"/>
  <cols>
    <col min="1" max="1" width="22" bestFit="1" customWidth="1"/>
    <col min="2" max="2" width="28.5703125" customWidth="1"/>
    <col min="3" max="3" width="10.85546875" style="7" bestFit="1" customWidth="1"/>
    <col min="4" max="4" width="7.140625" style="7" bestFit="1" customWidth="1"/>
    <col min="5" max="5" width="10.5703125" style="7" bestFit="1" customWidth="1"/>
    <col min="6" max="6" width="10.28515625" style="7" bestFit="1" customWidth="1"/>
    <col min="7" max="7" width="45.7109375" customWidth="1"/>
    <col min="8" max="8" width="18.5703125" style="7" customWidth="1"/>
    <col min="9" max="9" width="16" style="7" bestFit="1" customWidth="1"/>
    <col min="10" max="10" width="68.42578125" customWidth="1"/>
  </cols>
  <sheetData>
    <row r="1" spans="1:10">
      <c r="A1" s="9" t="s">
        <v>0</v>
      </c>
      <c r="B1" s="10" t="s">
        <v>1</v>
      </c>
    </row>
    <row r="2" spans="1:10">
      <c r="A2" s="9" t="s">
        <v>2</v>
      </c>
      <c r="B2" s="11">
        <v>3</v>
      </c>
    </row>
    <row r="3" spans="1:10">
      <c r="A3" s="82" t="s">
        <v>3</v>
      </c>
      <c r="B3" s="82"/>
      <c r="C3" s="83" t="s">
        <v>4</v>
      </c>
      <c r="D3" s="84"/>
      <c r="E3" s="84"/>
      <c r="F3" s="85"/>
      <c r="G3" s="1" t="s">
        <v>5</v>
      </c>
      <c r="H3" s="82" t="s">
        <v>6</v>
      </c>
      <c r="I3" s="82" t="s">
        <v>7</v>
      </c>
      <c r="J3" s="82" t="s">
        <v>8</v>
      </c>
    </row>
    <row r="4" spans="1:10">
      <c r="A4" s="2" t="s">
        <v>9</v>
      </c>
      <c r="B4" s="2" t="s">
        <v>10</v>
      </c>
      <c r="C4" s="2" t="s">
        <v>11</v>
      </c>
      <c r="D4" s="2" t="s">
        <v>12</v>
      </c>
      <c r="E4" s="2" t="s">
        <v>13</v>
      </c>
      <c r="F4" s="3" t="s">
        <v>14</v>
      </c>
      <c r="G4" s="1" t="s">
        <v>15</v>
      </c>
      <c r="H4" s="82"/>
      <c r="I4" s="82"/>
      <c r="J4" s="82"/>
    </row>
    <row r="5" spans="1:10" ht="33" customHeight="1">
      <c r="A5" s="86" t="s">
        <v>48</v>
      </c>
      <c r="B5" s="4" t="s">
        <v>17</v>
      </c>
      <c r="C5" s="5">
        <v>1</v>
      </c>
      <c r="D5" s="5">
        <v>3</v>
      </c>
      <c r="E5" s="25">
        <f>$B$2*C5*D5</f>
        <v>9</v>
      </c>
      <c r="F5" s="26" t="str">
        <f>IF(E5&gt;16,"Critical",IF(E5&gt;9,"High",IF(E5&gt;4,"Medium","Low")))</f>
        <v>Medium</v>
      </c>
      <c r="G5" s="4" t="s">
        <v>49</v>
      </c>
      <c r="H5" s="15" t="s">
        <v>50</v>
      </c>
      <c r="I5" s="5" t="s">
        <v>26</v>
      </c>
      <c r="J5" s="4" t="s">
        <v>51</v>
      </c>
    </row>
    <row r="6" spans="1:10" ht="30">
      <c r="A6" s="87"/>
      <c r="B6" s="4" t="s">
        <v>52</v>
      </c>
      <c r="C6" s="5">
        <v>1</v>
      </c>
      <c r="D6" s="5">
        <v>2</v>
      </c>
      <c r="E6" s="25">
        <f t="shared" ref="E6:E11" si="0">$B$2*C6*D6</f>
        <v>6</v>
      </c>
      <c r="F6" s="26" t="str">
        <f t="shared" ref="F6:F14" si="1">IF(E6&gt;16,"Critical",IF(E6&gt;9,"High",IF(E6&gt;4,"Medium","Low")))</f>
        <v>Medium</v>
      </c>
      <c r="G6" s="4" t="s">
        <v>53</v>
      </c>
      <c r="H6" s="15" t="s">
        <v>54</v>
      </c>
      <c r="I6" s="5" t="s">
        <v>20</v>
      </c>
      <c r="J6" s="4" t="s">
        <v>31</v>
      </c>
    </row>
    <row r="7" spans="1:10">
      <c r="A7" s="87"/>
      <c r="B7" s="4" t="s">
        <v>55</v>
      </c>
      <c r="C7" s="5">
        <v>1</v>
      </c>
      <c r="D7" s="5">
        <v>2</v>
      </c>
      <c r="E7" s="25">
        <f t="shared" si="0"/>
        <v>6</v>
      </c>
      <c r="F7" s="26" t="str">
        <f t="shared" si="1"/>
        <v>Medium</v>
      </c>
      <c r="G7" s="4" t="s">
        <v>56</v>
      </c>
      <c r="H7" s="15" t="s">
        <v>57</v>
      </c>
      <c r="I7" s="5" t="s">
        <v>26</v>
      </c>
      <c r="J7" s="4" t="s">
        <v>58</v>
      </c>
    </row>
    <row r="8" spans="1:10">
      <c r="A8" s="88"/>
      <c r="B8" s="4" t="s">
        <v>59</v>
      </c>
      <c r="C8" s="5">
        <v>1</v>
      </c>
      <c r="D8" s="5">
        <v>3</v>
      </c>
      <c r="E8" s="25">
        <f t="shared" si="0"/>
        <v>9</v>
      </c>
      <c r="F8" s="26" t="str">
        <f t="shared" si="1"/>
        <v>Medium</v>
      </c>
      <c r="G8" s="4" t="s">
        <v>60</v>
      </c>
      <c r="H8" s="15" t="s">
        <v>57</v>
      </c>
      <c r="I8" s="5" t="s">
        <v>26</v>
      </c>
      <c r="J8" s="4" t="s">
        <v>58</v>
      </c>
    </row>
    <row r="9" spans="1:10" ht="45">
      <c r="A9" s="86" t="s">
        <v>61</v>
      </c>
      <c r="B9" s="4" t="s">
        <v>62</v>
      </c>
      <c r="C9" s="5">
        <v>1</v>
      </c>
      <c r="D9" s="5">
        <v>3</v>
      </c>
      <c r="E9" s="25">
        <f t="shared" si="0"/>
        <v>9</v>
      </c>
      <c r="F9" s="26" t="str">
        <f t="shared" si="1"/>
        <v>Medium</v>
      </c>
      <c r="G9" s="4" t="s">
        <v>49</v>
      </c>
      <c r="H9" s="15" t="s">
        <v>63</v>
      </c>
      <c r="I9" s="5" t="s">
        <v>26</v>
      </c>
      <c r="J9" s="4" t="s">
        <v>27</v>
      </c>
    </row>
    <row r="10" spans="1:10" ht="30">
      <c r="A10" s="87"/>
      <c r="B10" s="4" t="s">
        <v>64</v>
      </c>
      <c r="C10" s="5">
        <v>1</v>
      </c>
      <c r="D10" s="5">
        <v>3</v>
      </c>
      <c r="E10" s="25">
        <f t="shared" si="0"/>
        <v>9</v>
      </c>
      <c r="F10" s="26" t="str">
        <f t="shared" si="1"/>
        <v>Medium</v>
      </c>
      <c r="G10" s="4" t="s">
        <v>49</v>
      </c>
      <c r="H10" s="15" t="s">
        <v>54</v>
      </c>
      <c r="I10" s="5" t="s">
        <v>26</v>
      </c>
      <c r="J10" s="4" t="s">
        <v>31</v>
      </c>
    </row>
    <row r="11" spans="1:10" ht="30">
      <c r="A11" s="88"/>
      <c r="B11" s="4" t="s">
        <v>65</v>
      </c>
      <c r="C11" s="5">
        <v>1</v>
      </c>
      <c r="D11" s="5">
        <v>3</v>
      </c>
      <c r="E11" s="25">
        <f t="shared" si="0"/>
        <v>9</v>
      </c>
      <c r="F11" s="26" t="str">
        <f t="shared" si="1"/>
        <v>Medium</v>
      </c>
      <c r="G11" s="4" t="s">
        <v>66</v>
      </c>
      <c r="H11" s="15" t="s">
        <v>54</v>
      </c>
      <c r="I11" s="5" t="s">
        <v>26</v>
      </c>
      <c r="J11" s="4" t="s">
        <v>31</v>
      </c>
    </row>
    <row r="12" spans="1:10" ht="30">
      <c r="A12" s="4" t="s">
        <v>67</v>
      </c>
      <c r="B12" s="13" t="s">
        <v>68</v>
      </c>
      <c r="C12" s="5">
        <v>1</v>
      </c>
      <c r="D12" s="5">
        <v>3</v>
      </c>
      <c r="E12" s="25">
        <f>'HR services'!$B$2*C12*D12</f>
        <v>6</v>
      </c>
      <c r="F12" s="26" t="str">
        <f t="shared" si="1"/>
        <v>Medium</v>
      </c>
      <c r="G12" s="6" t="s">
        <v>34</v>
      </c>
      <c r="H12" s="5" t="s">
        <v>69</v>
      </c>
      <c r="I12" s="5" t="s">
        <v>20</v>
      </c>
      <c r="J12" s="15" t="s">
        <v>35</v>
      </c>
    </row>
    <row r="13" spans="1:10" ht="30">
      <c r="A13" s="16" t="s">
        <v>70</v>
      </c>
      <c r="B13" s="13" t="s">
        <v>71</v>
      </c>
      <c r="C13" s="5">
        <v>2</v>
      </c>
      <c r="D13" s="5">
        <v>2</v>
      </c>
      <c r="E13" s="25">
        <f>'HR services'!$B$2*C13*D13</f>
        <v>8</v>
      </c>
      <c r="F13" s="26" t="str">
        <f t="shared" si="1"/>
        <v>Medium</v>
      </c>
      <c r="G13" s="6" t="s">
        <v>34</v>
      </c>
      <c r="H13" s="5" t="s">
        <v>69</v>
      </c>
      <c r="I13" s="5" t="s">
        <v>20</v>
      </c>
      <c r="J13" s="15" t="s">
        <v>35</v>
      </c>
    </row>
    <row r="14" spans="1:10">
      <c r="A14" s="17"/>
      <c r="B14" s="13" t="s">
        <v>72</v>
      </c>
      <c r="C14" s="5">
        <v>1</v>
      </c>
      <c r="D14" s="5">
        <v>3</v>
      </c>
      <c r="E14" s="25">
        <f>'HR services'!$B$2*C14*D14</f>
        <v>6</v>
      </c>
      <c r="F14" s="26" t="str">
        <f t="shared" si="1"/>
        <v>Medium</v>
      </c>
      <c r="G14" s="6" t="s">
        <v>34</v>
      </c>
      <c r="H14" s="5" t="s">
        <v>69</v>
      </c>
      <c r="I14" s="5" t="s">
        <v>20</v>
      </c>
      <c r="J14" s="15" t="s">
        <v>35</v>
      </c>
    </row>
    <row r="16" spans="1:10" ht="15.75">
      <c r="F16" s="33"/>
      <c r="G16" s="34"/>
    </row>
    <row r="17" spans="6:7" ht="15.75">
      <c r="F17" s="33"/>
      <c r="G17" s="34"/>
    </row>
    <row r="18" spans="6:7" ht="15.75">
      <c r="F18" s="33"/>
      <c r="G18" s="34"/>
    </row>
    <row r="19" spans="6:7" ht="15.75">
      <c r="F19" s="33"/>
      <c r="G19" s="34"/>
    </row>
  </sheetData>
  <mergeCells count="7">
    <mergeCell ref="A5:A8"/>
    <mergeCell ref="A9:A11"/>
    <mergeCell ref="H3:H4"/>
    <mergeCell ref="I3:I4"/>
    <mergeCell ref="J3:J4"/>
    <mergeCell ref="A3:B3"/>
    <mergeCell ref="C3:F3"/>
  </mergeCells>
  <conditionalFormatting sqref="F5:F14">
    <cfRule type="cellIs" dxfId="26" priority="1" operator="equal">
      <formula>"High"</formula>
    </cfRule>
    <cfRule type="cellIs" dxfId="25" priority="6" operator="equal">
      <formula>"Medium"</formula>
    </cfRule>
    <cfRule type="cellIs" dxfId="24" priority="7" operator="equal">
      <formula>"Critical"</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B1143-C2E8-415F-94EB-E562F36F5822}">
  <dimension ref="A1:J7"/>
  <sheetViews>
    <sheetView workbookViewId="0">
      <selection activeCell="H7" sqref="H7"/>
    </sheetView>
  </sheetViews>
  <sheetFormatPr defaultRowHeight="15"/>
  <cols>
    <col min="1" max="1" width="23.85546875" style="72" customWidth="1"/>
    <col min="2" max="2" width="28.5703125" style="54" customWidth="1"/>
    <col min="3" max="3" width="10.85546875" style="7" bestFit="1" customWidth="1"/>
    <col min="4" max="4" width="7.140625" style="7" bestFit="1" customWidth="1"/>
    <col min="5" max="5" width="10.5703125" style="7" bestFit="1" customWidth="1"/>
    <col min="6" max="6" width="10.28515625" style="7" bestFit="1" customWidth="1"/>
    <col min="7" max="7" width="45.7109375" customWidth="1"/>
    <col min="8" max="8" width="18.5703125" customWidth="1"/>
    <col min="9" max="9" width="16" style="7" bestFit="1" customWidth="1"/>
    <col min="10" max="10" width="68.42578125" customWidth="1"/>
  </cols>
  <sheetData>
    <row r="1" spans="1:10">
      <c r="A1" s="74" t="s">
        <v>0</v>
      </c>
      <c r="B1" s="73" t="s">
        <v>73</v>
      </c>
    </row>
    <row r="2" spans="1:10">
      <c r="A2" s="74" t="s">
        <v>2</v>
      </c>
      <c r="B2" s="73">
        <v>3</v>
      </c>
    </row>
    <row r="3" spans="1:10">
      <c r="A3" s="82" t="s">
        <v>3</v>
      </c>
      <c r="B3" s="82"/>
      <c r="C3" s="83" t="s">
        <v>4</v>
      </c>
      <c r="D3" s="84"/>
      <c r="E3" s="84"/>
      <c r="F3" s="85"/>
      <c r="G3" s="1" t="s">
        <v>5</v>
      </c>
      <c r="H3" s="82" t="s">
        <v>6</v>
      </c>
      <c r="I3" s="82" t="s">
        <v>7</v>
      </c>
      <c r="J3" s="82" t="s">
        <v>8</v>
      </c>
    </row>
    <row r="4" spans="1:10">
      <c r="A4" s="2" t="s">
        <v>9</v>
      </c>
      <c r="B4" s="2" t="s">
        <v>10</v>
      </c>
      <c r="C4" s="2" t="s">
        <v>11</v>
      </c>
      <c r="D4" s="2" t="s">
        <v>12</v>
      </c>
      <c r="E4" s="2" t="s">
        <v>13</v>
      </c>
      <c r="F4" s="3" t="s">
        <v>14</v>
      </c>
      <c r="G4" s="1" t="s">
        <v>15</v>
      </c>
      <c r="H4" s="82"/>
      <c r="I4" s="82"/>
      <c r="J4" s="82"/>
    </row>
    <row r="5" spans="1:10" ht="40.5" customHeight="1">
      <c r="A5" s="89" t="s">
        <v>74</v>
      </c>
      <c r="B5" s="40" t="s">
        <v>75</v>
      </c>
      <c r="C5" s="50">
        <v>1</v>
      </c>
      <c r="D5" s="50">
        <v>3</v>
      </c>
      <c r="E5" s="51">
        <f t="shared" ref="E5:E6" si="0">$B$2*C5*D5</f>
        <v>9</v>
      </c>
      <c r="F5" s="52" t="str">
        <f t="shared" ref="F5:F6" si="1">IF(E5&gt;16,"Critical",IF(E5&gt;9,"High",IF(E5&gt;4,"Medium","Low")))</f>
        <v>Medium</v>
      </c>
      <c r="G5" s="37" t="s">
        <v>76</v>
      </c>
      <c r="H5" s="36" t="s">
        <v>25</v>
      </c>
      <c r="I5" s="50"/>
      <c r="J5" s="36"/>
    </row>
    <row r="6" spans="1:10">
      <c r="A6" s="90"/>
      <c r="B6" s="75" t="s">
        <v>77</v>
      </c>
      <c r="C6" s="45">
        <v>1</v>
      </c>
      <c r="D6" s="45">
        <v>4</v>
      </c>
      <c r="E6" s="46">
        <f t="shared" si="0"/>
        <v>12</v>
      </c>
      <c r="F6" s="47" t="str">
        <f t="shared" si="1"/>
        <v>High</v>
      </c>
      <c r="G6" s="48" t="s">
        <v>78</v>
      </c>
      <c r="H6" s="48" t="s">
        <v>25</v>
      </c>
      <c r="I6" s="45"/>
      <c r="J6" s="48"/>
    </row>
    <row r="7" spans="1:10">
      <c r="A7" s="72" t="s">
        <v>79</v>
      </c>
    </row>
  </sheetData>
  <mergeCells count="6">
    <mergeCell ref="J3:J4"/>
    <mergeCell ref="A5:A6"/>
    <mergeCell ref="A3:B3"/>
    <mergeCell ref="C3:F3"/>
    <mergeCell ref="H3:H4"/>
    <mergeCell ref="I3:I4"/>
  </mergeCells>
  <conditionalFormatting sqref="F5:F6">
    <cfRule type="cellIs" dxfId="23" priority="1" operator="equal">
      <formula>"Critical"</formula>
    </cfRule>
    <cfRule type="cellIs" dxfId="22" priority="2" operator="equal">
      <formula>"Medium"</formula>
    </cfRule>
    <cfRule type="cellIs" dxfId="21" priority="3" operator="equal">
      <formula>"High"</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94DE7-5D83-42AF-9959-9BFCE5E75F27}">
  <dimension ref="A1:J8"/>
  <sheetViews>
    <sheetView workbookViewId="0">
      <selection activeCell="B8" sqref="B8"/>
    </sheetView>
  </sheetViews>
  <sheetFormatPr defaultRowHeight="15"/>
  <cols>
    <col min="1" max="1" width="22" bestFit="1" customWidth="1"/>
    <col min="2" max="2" width="50.7109375" style="21" customWidth="1"/>
    <col min="3" max="3" width="10.85546875" style="7" bestFit="1" customWidth="1"/>
    <col min="4" max="4" width="7.140625" style="7" bestFit="1" customWidth="1"/>
    <col min="5" max="5" width="10.5703125" style="7" bestFit="1" customWidth="1"/>
    <col min="6" max="6" width="10.28515625" style="7" bestFit="1" customWidth="1"/>
    <col min="7" max="7" width="45.7109375" customWidth="1"/>
    <col min="8" max="8" width="25.42578125" style="22" customWidth="1"/>
    <col min="9" max="9" width="16" style="7" bestFit="1" customWidth="1"/>
    <col min="10" max="10" width="68.42578125" customWidth="1"/>
  </cols>
  <sheetData>
    <row r="1" spans="1:10">
      <c r="A1" s="9" t="s">
        <v>0</v>
      </c>
      <c r="B1" s="10" t="s">
        <v>80</v>
      </c>
    </row>
    <row r="2" spans="1:10">
      <c r="A2" s="9" t="s">
        <v>2</v>
      </c>
      <c r="B2" s="18">
        <v>2</v>
      </c>
    </row>
    <row r="3" spans="1:10">
      <c r="A3" s="82" t="s">
        <v>3</v>
      </c>
      <c r="B3" s="82"/>
      <c r="C3" s="83" t="s">
        <v>4</v>
      </c>
      <c r="D3" s="84"/>
      <c r="E3" s="84"/>
      <c r="F3" s="85"/>
      <c r="G3" s="1" t="s">
        <v>5</v>
      </c>
      <c r="H3" s="94" t="s">
        <v>6</v>
      </c>
      <c r="I3" s="82" t="s">
        <v>7</v>
      </c>
      <c r="J3" s="82" t="s">
        <v>8</v>
      </c>
    </row>
    <row r="4" spans="1:10">
      <c r="A4" s="2" t="s">
        <v>9</v>
      </c>
      <c r="B4" s="19" t="s">
        <v>10</v>
      </c>
      <c r="C4" s="2" t="s">
        <v>11</v>
      </c>
      <c r="D4" s="2" t="s">
        <v>12</v>
      </c>
      <c r="E4" s="2" t="s">
        <v>13</v>
      </c>
      <c r="F4" s="3" t="s">
        <v>14</v>
      </c>
      <c r="G4" s="1" t="s">
        <v>15</v>
      </c>
      <c r="H4" s="94"/>
      <c r="I4" s="82"/>
      <c r="J4" s="82"/>
    </row>
    <row r="5" spans="1:10" ht="33" customHeight="1">
      <c r="A5" s="4" t="s">
        <v>81</v>
      </c>
      <c r="B5" s="13" t="s">
        <v>82</v>
      </c>
      <c r="C5" s="5">
        <v>1</v>
      </c>
      <c r="D5" s="5">
        <v>2</v>
      </c>
      <c r="E5" s="25">
        <f>$B$2*C5*D5</f>
        <v>4</v>
      </c>
      <c r="F5" s="26" t="str">
        <f t="shared" ref="F5:F8" si="0">IF(E5&gt;16,"Critical",IF(E5&gt;9,"High",IF(E5&gt;4,"Medium","Low")))</f>
        <v>Low</v>
      </c>
      <c r="G5" s="4" t="s">
        <v>83</v>
      </c>
      <c r="H5" s="15" t="s">
        <v>69</v>
      </c>
      <c r="I5" s="5" t="s">
        <v>20</v>
      </c>
      <c r="J5" s="4" t="s">
        <v>84</v>
      </c>
    </row>
    <row r="6" spans="1:10">
      <c r="A6" s="91" t="s">
        <v>85</v>
      </c>
      <c r="B6" s="13" t="s">
        <v>86</v>
      </c>
      <c r="C6" s="5">
        <v>1</v>
      </c>
      <c r="D6" s="5">
        <v>3</v>
      </c>
      <c r="E6" s="25">
        <f t="shared" ref="E6:E8" si="1">$B$2*C6*D6</f>
        <v>6</v>
      </c>
      <c r="F6" s="26" t="str">
        <f t="shared" si="0"/>
        <v>Medium</v>
      </c>
      <c r="G6" s="4" t="s">
        <v>87</v>
      </c>
      <c r="H6" s="15" t="s">
        <v>63</v>
      </c>
      <c r="I6" s="5" t="s">
        <v>20</v>
      </c>
      <c r="J6" s="4" t="s">
        <v>88</v>
      </c>
    </row>
    <row r="7" spans="1:10">
      <c r="A7" s="92"/>
      <c r="B7" s="13" t="s">
        <v>89</v>
      </c>
      <c r="C7" s="5">
        <v>1</v>
      </c>
      <c r="D7" s="5">
        <v>1</v>
      </c>
      <c r="E7" s="25">
        <f t="shared" si="1"/>
        <v>2</v>
      </c>
      <c r="F7" s="26" t="str">
        <f t="shared" si="0"/>
        <v>Low</v>
      </c>
      <c r="G7" s="6" t="s">
        <v>90</v>
      </c>
      <c r="H7" s="15" t="s">
        <v>63</v>
      </c>
      <c r="I7" s="5" t="s">
        <v>20</v>
      </c>
      <c r="J7" s="4" t="s">
        <v>91</v>
      </c>
    </row>
    <row r="8" spans="1:10" ht="30.75">
      <c r="A8" s="93"/>
      <c r="B8" s="4" t="s">
        <v>92</v>
      </c>
      <c r="C8" s="5">
        <v>1</v>
      </c>
      <c r="D8" s="5">
        <v>3</v>
      </c>
      <c r="E8" s="25">
        <f t="shared" si="1"/>
        <v>6</v>
      </c>
      <c r="F8" s="26" t="str">
        <f t="shared" si="0"/>
        <v>Medium</v>
      </c>
      <c r="G8" s="4" t="s">
        <v>93</v>
      </c>
      <c r="H8" s="15" t="s">
        <v>63</v>
      </c>
      <c r="I8" s="5" t="s">
        <v>20</v>
      </c>
      <c r="J8" s="4" t="s">
        <v>94</v>
      </c>
    </row>
  </sheetData>
  <mergeCells count="6">
    <mergeCell ref="J3:J4"/>
    <mergeCell ref="A6:A8"/>
    <mergeCell ref="A3:B3"/>
    <mergeCell ref="C3:F3"/>
    <mergeCell ref="H3:H4"/>
    <mergeCell ref="I3:I4"/>
  </mergeCells>
  <conditionalFormatting sqref="F5:F8">
    <cfRule type="cellIs" dxfId="20" priority="4" operator="equal">
      <formula>"Critical"</formula>
    </cfRule>
    <cfRule type="cellIs" dxfId="19" priority="5" operator="equal">
      <formula>"Medium"</formula>
    </cfRule>
    <cfRule type="cellIs" dxfId="18" priority="6" operator="equal">
      <formula>"High"</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CAE9-1F27-464E-9F08-642C4F3B60D0}">
  <dimension ref="A1:J19"/>
  <sheetViews>
    <sheetView workbookViewId="0">
      <selection activeCell="D6" sqref="D6"/>
    </sheetView>
  </sheetViews>
  <sheetFormatPr defaultRowHeight="15"/>
  <cols>
    <col min="1" max="1" width="22" bestFit="1" customWidth="1"/>
    <col min="2" max="2" width="50.7109375" style="31" customWidth="1"/>
    <col min="3" max="3" width="10.85546875" style="7" bestFit="1" customWidth="1"/>
    <col min="4" max="4" width="7.140625" style="7" bestFit="1" customWidth="1"/>
    <col min="5" max="5" width="10.5703125" style="7" bestFit="1" customWidth="1"/>
    <col min="6" max="6" width="10.28515625" style="7" bestFit="1" customWidth="1"/>
    <col min="7" max="7" width="45.7109375" customWidth="1"/>
    <col min="8" max="8" width="25.42578125" style="22" customWidth="1"/>
    <col min="9" max="9" width="16" bestFit="1" customWidth="1"/>
    <col min="10" max="10" width="68.42578125" customWidth="1"/>
  </cols>
  <sheetData>
    <row r="1" spans="1:10">
      <c r="A1" s="9" t="s">
        <v>0</v>
      </c>
      <c r="B1" s="28" t="s">
        <v>95</v>
      </c>
    </row>
    <row r="2" spans="1:10">
      <c r="A2" s="9" t="s">
        <v>2</v>
      </c>
      <c r="B2" s="29">
        <v>3</v>
      </c>
    </row>
    <row r="3" spans="1:10">
      <c r="A3" s="82" t="s">
        <v>3</v>
      </c>
      <c r="B3" s="82"/>
      <c r="C3" s="83" t="s">
        <v>4</v>
      </c>
      <c r="D3" s="84"/>
      <c r="E3" s="84"/>
      <c r="F3" s="85"/>
      <c r="G3" s="1" t="s">
        <v>5</v>
      </c>
      <c r="H3" s="94" t="s">
        <v>6</v>
      </c>
      <c r="I3" s="82" t="s">
        <v>7</v>
      </c>
      <c r="J3" s="82" t="s">
        <v>8</v>
      </c>
    </row>
    <row r="4" spans="1:10">
      <c r="A4" s="77" t="s">
        <v>9</v>
      </c>
      <c r="B4" s="30" t="s">
        <v>10</v>
      </c>
      <c r="C4" s="2" t="s">
        <v>11</v>
      </c>
      <c r="D4" s="2" t="s">
        <v>12</v>
      </c>
      <c r="E4" s="2" t="s">
        <v>13</v>
      </c>
      <c r="F4" s="3" t="s">
        <v>14</v>
      </c>
      <c r="G4" s="1" t="s">
        <v>15</v>
      </c>
      <c r="H4" s="94"/>
      <c r="I4" s="82"/>
      <c r="J4" s="82"/>
    </row>
    <row r="5" spans="1:10">
      <c r="A5" s="95" t="s">
        <v>96</v>
      </c>
      <c r="B5" s="76" t="s">
        <v>77</v>
      </c>
      <c r="C5" s="5">
        <v>1</v>
      </c>
      <c r="D5" s="5">
        <v>4</v>
      </c>
      <c r="E5" s="25">
        <f>$B$2*C5*D5</f>
        <v>12</v>
      </c>
      <c r="F5" s="26" t="str">
        <f>IF(E5&gt;16,"Critical",IF(E5&gt;9,"High",IF(E5&gt;4,"Medium","Low")))</f>
        <v>High</v>
      </c>
      <c r="G5" s="4" t="s">
        <v>97</v>
      </c>
      <c r="H5" s="4" t="s">
        <v>19</v>
      </c>
      <c r="I5" s="5" t="s">
        <v>20</v>
      </c>
      <c r="J5" s="4"/>
    </row>
    <row r="6" spans="1:10" ht="30.75">
      <c r="A6" s="95"/>
      <c r="B6" s="76" t="s">
        <v>98</v>
      </c>
      <c r="C6" s="5">
        <v>1</v>
      </c>
      <c r="D6" s="5">
        <v>4</v>
      </c>
      <c r="E6" s="25">
        <f t="shared" ref="E6:E10" si="0">$B$2*C6*D6</f>
        <v>12</v>
      </c>
      <c r="F6" s="26" t="str">
        <f>IF(E6&gt;16,"Critical",IF(E6&gt;9,"High",IF(E6&gt;4,"Medium","Low")))</f>
        <v>High</v>
      </c>
      <c r="G6" s="12" t="s">
        <v>99</v>
      </c>
      <c r="H6" s="4" t="s">
        <v>19</v>
      </c>
      <c r="I6" s="5"/>
      <c r="J6" s="4"/>
    </row>
    <row r="7" spans="1:10">
      <c r="A7" s="95"/>
      <c r="B7" s="76" t="s">
        <v>100</v>
      </c>
      <c r="C7" s="5">
        <v>1</v>
      </c>
      <c r="D7" s="5">
        <v>2</v>
      </c>
      <c r="E7" s="25">
        <f t="shared" si="0"/>
        <v>6</v>
      </c>
      <c r="F7" s="26" t="str">
        <f t="shared" ref="F6:F19" si="1">IF(E7&gt;16,"Critical",IF(E7&gt;9,"High",IF(E7&gt;4,"Medium","Low")))</f>
        <v>Medium</v>
      </c>
      <c r="G7" s="4" t="s">
        <v>101</v>
      </c>
      <c r="H7" s="4" t="s">
        <v>19</v>
      </c>
      <c r="I7" s="5"/>
      <c r="J7" s="4"/>
    </row>
    <row r="8" spans="1:10">
      <c r="A8" s="95" t="s">
        <v>102</v>
      </c>
      <c r="B8" s="76" t="s">
        <v>77</v>
      </c>
      <c r="C8" s="5">
        <v>1</v>
      </c>
      <c r="D8" s="5">
        <v>4</v>
      </c>
      <c r="E8" s="25">
        <f t="shared" si="0"/>
        <v>12</v>
      </c>
      <c r="F8" s="26" t="str">
        <f t="shared" si="1"/>
        <v>High</v>
      </c>
      <c r="G8" s="4" t="s">
        <v>97</v>
      </c>
      <c r="H8" s="4" t="s">
        <v>19</v>
      </c>
      <c r="I8" s="5" t="s">
        <v>20</v>
      </c>
      <c r="J8" s="4"/>
    </row>
    <row r="9" spans="1:10" ht="30.75">
      <c r="A9" s="95"/>
      <c r="B9" s="76" t="s">
        <v>98</v>
      </c>
      <c r="C9" s="5">
        <v>1</v>
      </c>
      <c r="D9" s="5">
        <v>3</v>
      </c>
      <c r="E9" s="25">
        <f t="shared" si="0"/>
        <v>9</v>
      </c>
      <c r="F9" s="26" t="str">
        <f t="shared" si="1"/>
        <v>Medium</v>
      </c>
      <c r="G9" s="12" t="s">
        <v>99</v>
      </c>
      <c r="H9" s="4" t="s">
        <v>19</v>
      </c>
      <c r="I9" s="5" t="s">
        <v>20</v>
      </c>
      <c r="J9" s="4"/>
    </row>
    <row r="10" spans="1:10" ht="35.25" customHeight="1">
      <c r="A10" s="95"/>
      <c r="B10" s="76" t="s">
        <v>100</v>
      </c>
      <c r="C10" s="5">
        <v>1</v>
      </c>
      <c r="D10" s="5">
        <v>1</v>
      </c>
      <c r="E10" s="25">
        <f t="shared" si="0"/>
        <v>3</v>
      </c>
      <c r="F10" s="26" t="str">
        <f t="shared" si="1"/>
        <v>Low</v>
      </c>
      <c r="G10" s="4" t="s">
        <v>101</v>
      </c>
      <c r="H10" s="4" t="s">
        <v>19</v>
      </c>
      <c r="I10" s="5" t="s">
        <v>20</v>
      </c>
      <c r="J10" s="4"/>
    </row>
    <row r="11" spans="1:10">
      <c r="A11" s="80" t="s">
        <v>103</v>
      </c>
      <c r="B11" s="76" t="s">
        <v>77</v>
      </c>
      <c r="C11" s="5">
        <v>1</v>
      </c>
      <c r="D11" s="5">
        <v>4</v>
      </c>
      <c r="E11" s="25">
        <f>$B$2*C11*D11</f>
        <v>12</v>
      </c>
      <c r="F11" s="26" t="str">
        <f>IF(E11&gt;16,"Critical",IF(E11&gt;9,"High",IF(E11&gt;4,"Medium","Low")))</f>
        <v>High</v>
      </c>
      <c r="G11" s="4" t="s">
        <v>97</v>
      </c>
      <c r="H11" s="4" t="s">
        <v>19</v>
      </c>
      <c r="I11" s="5" t="s">
        <v>20</v>
      </c>
      <c r="J11" s="4"/>
    </row>
    <row r="12" spans="1:10" ht="30.75">
      <c r="A12" s="80"/>
      <c r="B12" s="76" t="s">
        <v>98</v>
      </c>
      <c r="C12" s="5">
        <v>1</v>
      </c>
      <c r="D12" s="5">
        <v>4</v>
      </c>
      <c r="E12" s="25">
        <f t="shared" ref="E12:E13" si="2">$B$2*C12*D12</f>
        <v>12</v>
      </c>
      <c r="F12" s="26" t="str">
        <f t="shared" si="1"/>
        <v>High</v>
      </c>
      <c r="G12" s="12" t="s">
        <v>99</v>
      </c>
      <c r="H12" s="4" t="s">
        <v>19</v>
      </c>
      <c r="I12" s="5"/>
      <c r="J12" s="4"/>
    </row>
    <row r="13" spans="1:10" ht="30.75">
      <c r="A13" s="80"/>
      <c r="B13" s="76" t="s">
        <v>104</v>
      </c>
      <c r="C13" s="5">
        <v>1</v>
      </c>
      <c r="D13" s="5">
        <v>4</v>
      </c>
      <c r="E13" s="25">
        <f t="shared" si="2"/>
        <v>12</v>
      </c>
      <c r="F13" s="26" t="str">
        <f t="shared" si="1"/>
        <v>High</v>
      </c>
      <c r="G13" s="4" t="s">
        <v>105</v>
      </c>
      <c r="H13" s="4" t="s">
        <v>19</v>
      </c>
      <c r="I13" s="5"/>
      <c r="J13" s="4"/>
    </row>
    <row r="14" spans="1:10">
      <c r="A14" s="80" t="s">
        <v>106</v>
      </c>
      <c r="B14" s="76" t="s">
        <v>77</v>
      </c>
      <c r="C14" s="5">
        <v>1</v>
      </c>
      <c r="D14" s="5">
        <v>4</v>
      </c>
      <c r="E14" s="25">
        <f>$B$2*C14*D14</f>
        <v>12</v>
      </c>
      <c r="F14" s="26" t="str">
        <f>IF(E14&gt;16,"Critical",IF(E14&gt;9,"High",IF(E14&gt;4,"Medium","Low")))</f>
        <v>High</v>
      </c>
      <c r="G14" s="4" t="s">
        <v>97</v>
      </c>
      <c r="H14" s="4" t="s">
        <v>19</v>
      </c>
      <c r="I14" s="5" t="s">
        <v>20</v>
      </c>
      <c r="J14" s="4"/>
    </row>
    <row r="15" spans="1:10" ht="30.75">
      <c r="A15" s="80"/>
      <c r="B15" s="76" t="s">
        <v>98</v>
      </c>
      <c r="C15" s="5">
        <v>1</v>
      </c>
      <c r="D15" s="5">
        <v>3</v>
      </c>
      <c r="E15" s="25">
        <f t="shared" ref="E15:E16" si="3">$B$2*C15*D15</f>
        <v>9</v>
      </c>
      <c r="F15" s="26" t="str">
        <f t="shared" si="1"/>
        <v>Medium</v>
      </c>
      <c r="G15" s="12" t="s">
        <v>99</v>
      </c>
      <c r="H15" s="4" t="s">
        <v>19</v>
      </c>
      <c r="I15" s="5"/>
      <c r="J15" s="4"/>
    </row>
    <row r="16" spans="1:10" ht="30.75">
      <c r="A16" s="80"/>
      <c r="B16" s="76" t="s">
        <v>104</v>
      </c>
      <c r="C16" s="5">
        <v>1</v>
      </c>
      <c r="D16" s="5">
        <v>2</v>
      </c>
      <c r="E16" s="25">
        <f t="shared" si="3"/>
        <v>6</v>
      </c>
      <c r="F16" s="26" t="str">
        <f t="shared" si="1"/>
        <v>Medium</v>
      </c>
      <c r="G16" s="4" t="s">
        <v>105</v>
      </c>
      <c r="H16" s="4" t="s">
        <v>19</v>
      </c>
      <c r="I16" s="5"/>
      <c r="J16" s="4"/>
    </row>
    <row r="17" spans="1:10">
      <c r="A17" s="80" t="s">
        <v>107</v>
      </c>
      <c r="B17" s="76" t="s">
        <v>77</v>
      </c>
      <c r="C17" s="5">
        <v>1</v>
      </c>
      <c r="D17" s="5">
        <v>4</v>
      </c>
      <c r="E17" s="25">
        <f>$B$2*C17*D17</f>
        <v>12</v>
      </c>
      <c r="F17" s="26" t="str">
        <f>IF(E17&gt;16,"Critical",IF(E17&gt;9,"High",IF(E17&gt;4,"Medium","Low")))</f>
        <v>High</v>
      </c>
      <c r="G17" s="4" t="s">
        <v>97</v>
      </c>
      <c r="H17" s="4" t="s">
        <v>19</v>
      </c>
      <c r="I17" s="5" t="s">
        <v>20</v>
      </c>
      <c r="J17" s="4"/>
    </row>
    <row r="18" spans="1:10" ht="30.75">
      <c r="A18" s="80"/>
      <c r="B18" s="76" t="s">
        <v>98</v>
      </c>
      <c r="C18" s="5">
        <v>1</v>
      </c>
      <c r="D18" s="5">
        <v>3</v>
      </c>
      <c r="E18" s="25">
        <f t="shared" ref="E18:E19" si="4">$B$2*C18*D18</f>
        <v>9</v>
      </c>
      <c r="F18" s="26" t="str">
        <f t="shared" si="1"/>
        <v>Medium</v>
      </c>
      <c r="G18" s="12" t="s">
        <v>99</v>
      </c>
      <c r="H18" s="4" t="s">
        <v>19</v>
      </c>
      <c r="I18" s="5"/>
      <c r="J18" s="4"/>
    </row>
    <row r="19" spans="1:10" ht="30.75">
      <c r="A19" s="80"/>
      <c r="B19" s="76" t="s">
        <v>104</v>
      </c>
      <c r="C19" s="5">
        <v>1</v>
      </c>
      <c r="D19" s="5">
        <v>2</v>
      </c>
      <c r="E19" s="25">
        <f t="shared" si="4"/>
        <v>6</v>
      </c>
      <c r="F19" s="26" t="str">
        <f t="shared" si="1"/>
        <v>Medium</v>
      </c>
      <c r="G19" s="4" t="s">
        <v>105</v>
      </c>
      <c r="H19" s="4" t="s">
        <v>19</v>
      </c>
      <c r="I19" s="5"/>
      <c r="J19" s="4"/>
    </row>
  </sheetData>
  <mergeCells count="10">
    <mergeCell ref="J3:J4"/>
    <mergeCell ref="A3:B3"/>
    <mergeCell ref="C3:F3"/>
    <mergeCell ref="H3:H4"/>
    <mergeCell ref="I3:I4"/>
    <mergeCell ref="A17:A19"/>
    <mergeCell ref="A5:A7"/>
    <mergeCell ref="A8:A10"/>
    <mergeCell ref="A11:A13"/>
    <mergeCell ref="A14:A16"/>
  </mergeCells>
  <conditionalFormatting sqref="F5:F19">
    <cfRule type="cellIs" dxfId="17" priority="1" operator="equal">
      <formula>"Critical"</formula>
    </cfRule>
    <cfRule type="cellIs" dxfId="16" priority="2" operator="equal">
      <formula>"Medium"</formula>
    </cfRule>
    <cfRule type="cellIs" dxfId="15" priority="3" operator="equal">
      <formula>"High"</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329E-C04E-49E0-878D-988CE9C73C1C}">
  <dimension ref="A1:J19"/>
  <sheetViews>
    <sheetView workbookViewId="0">
      <selection activeCell="D11" sqref="D11"/>
    </sheetView>
  </sheetViews>
  <sheetFormatPr defaultRowHeight="15"/>
  <cols>
    <col min="1" max="1" width="31.140625" customWidth="1"/>
    <col min="2" max="2" width="51.28515625" style="21" customWidth="1"/>
    <col min="3" max="3" width="10.85546875" style="7" bestFit="1" customWidth="1"/>
    <col min="4" max="4" width="7.140625" style="7" bestFit="1" customWidth="1"/>
    <col min="5" max="5" width="10.5703125" style="7" bestFit="1" customWidth="1"/>
    <col min="6" max="6" width="10.28515625" style="7" bestFit="1" customWidth="1"/>
    <col min="7" max="7" width="56.7109375" customWidth="1"/>
    <col min="8" max="8" width="18.5703125" customWidth="1"/>
    <col min="9" max="9" width="16" bestFit="1" customWidth="1"/>
    <col min="10" max="10" width="68.42578125" customWidth="1"/>
  </cols>
  <sheetData>
    <row r="1" spans="1:10">
      <c r="A1" s="9" t="s">
        <v>0</v>
      </c>
      <c r="B1" s="10" t="s">
        <v>108</v>
      </c>
    </row>
    <row r="2" spans="1:10">
      <c r="A2" s="9" t="s">
        <v>2</v>
      </c>
      <c r="B2" s="18">
        <v>2</v>
      </c>
    </row>
    <row r="3" spans="1:10">
      <c r="A3" s="82" t="s">
        <v>3</v>
      </c>
      <c r="B3" s="82"/>
      <c r="C3" s="83" t="s">
        <v>4</v>
      </c>
      <c r="D3" s="84"/>
      <c r="E3" s="84"/>
      <c r="F3" s="85"/>
      <c r="G3" s="1" t="s">
        <v>5</v>
      </c>
      <c r="H3" s="82" t="s">
        <v>6</v>
      </c>
      <c r="I3" s="82" t="s">
        <v>7</v>
      </c>
      <c r="J3" s="82" t="s">
        <v>8</v>
      </c>
    </row>
    <row r="4" spans="1:10">
      <c r="A4" s="2" t="s">
        <v>9</v>
      </c>
      <c r="B4" s="19" t="s">
        <v>10</v>
      </c>
      <c r="C4" s="2" t="s">
        <v>11</v>
      </c>
      <c r="D4" s="2" t="s">
        <v>12</v>
      </c>
      <c r="E4" s="2" t="s">
        <v>13</v>
      </c>
      <c r="F4" s="3" t="s">
        <v>14</v>
      </c>
      <c r="G4" s="1" t="s">
        <v>15</v>
      </c>
      <c r="H4" s="82"/>
      <c r="I4" s="82"/>
      <c r="J4" s="82"/>
    </row>
    <row r="5" spans="1:10">
      <c r="A5" s="4" t="s">
        <v>109</v>
      </c>
      <c r="B5" s="20" t="s">
        <v>110</v>
      </c>
      <c r="C5" s="5">
        <v>1</v>
      </c>
      <c r="D5" s="5">
        <v>2</v>
      </c>
      <c r="E5" s="25">
        <f t="shared" ref="E5:E10" si="0">$B$2*C5*D5</f>
        <v>4</v>
      </c>
      <c r="F5" s="26" t="str">
        <f>IF(E5&gt;16,"Critical",IF(E5&gt;9,"High",IF(E5&gt;4,"Medium","Low")))</f>
        <v>Low</v>
      </c>
      <c r="G5" s="6" t="s">
        <v>111</v>
      </c>
      <c r="H5" s="5" t="s">
        <v>112</v>
      </c>
      <c r="I5" s="5" t="s">
        <v>20</v>
      </c>
      <c r="J5" s="4" t="s">
        <v>35</v>
      </c>
    </row>
    <row r="6" spans="1:10">
      <c r="A6" s="4" t="s">
        <v>113</v>
      </c>
      <c r="B6" s="13" t="s">
        <v>114</v>
      </c>
      <c r="C6" s="5">
        <v>2</v>
      </c>
      <c r="D6" s="5">
        <v>2</v>
      </c>
      <c r="E6" s="25">
        <f t="shared" si="0"/>
        <v>8</v>
      </c>
      <c r="F6" s="26" t="str">
        <f t="shared" ref="F6:F10" si="1">IF(E6&gt;16,"Critical",IF(E6&gt;9,"High",IF(E6&gt;4,"Medium","Low")))</f>
        <v>Medium</v>
      </c>
      <c r="G6" s="6" t="s">
        <v>115</v>
      </c>
      <c r="H6" s="5" t="s">
        <v>112</v>
      </c>
      <c r="I6" s="5" t="s">
        <v>20</v>
      </c>
      <c r="J6" s="4" t="s">
        <v>35</v>
      </c>
    </row>
    <row r="7" spans="1:10" ht="30">
      <c r="A7" s="4" t="s">
        <v>116</v>
      </c>
      <c r="B7" s="13" t="s">
        <v>114</v>
      </c>
      <c r="C7" s="5">
        <v>2</v>
      </c>
      <c r="D7" s="5">
        <v>2</v>
      </c>
      <c r="E7" s="25">
        <f t="shared" si="0"/>
        <v>8</v>
      </c>
      <c r="F7" s="26" t="str">
        <f t="shared" si="1"/>
        <v>Medium</v>
      </c>
      <c r="G7" s="6" t="s">
        <v>117</v>
      </c>
      <c r="H7" s="5" t="s">
        <v>112</v>
      </c>
      <c r="I7" s="5" t="s">
        <v>20</v>
      </c>
      <c r="J7" s="4" t="s">
        <v>35</v>
      </c>
    </row>
    <row r="8" spans="1:10">
      <c r="A8" s="91" t="s">
        <v>118</v>
      </c>
      <c r="B8" s="14" t="s">
        <v>114</v>
      </c>
      <c r="C8" s="5">
        <v>1</v>
      </c>
      <c r="D8" s="5">
        <v>2</v>
      </c>
      <c r="E8" s="25">
        <f t="shared" si="0"/>
        <v>4</v>
      </c>
      <c r="F8" s="26" t="str">
        <f t="shared" si="1"/>
        <v>Low</v>
      </c>
      <c r="G8" s="6" t="s">
        <v>119</v>
      </c>
      <c r="H8" s="5" t="s">
        <v>112</v>
      </c>
      <c r="I8" s="5" t="s">
        <v>20</v>
      </c>
      <c r="J8" s="4" t="s">
        <v>35</v>
      </c>
    </row>
    <row r="9" spans="1:10">
      <c r="A9" s="92"/>
      <c r="B9" s="6" t="s">
        <v>120</v>
      </c>
      <c r="C9" s="5">
        <v>1</v>
      </c>
      <c r="D9" s="5">
        <v>2</v>
      </c>
      <c r="E9" s="25">
        <f t="shared" si="0"/>
        <v>4</v>
      </c>
      <c r="F9" s="26" t="str">
        <f t="shared" si="1"/>
        <v>Low</v>
      </c>
      <c r="G9" s="6" t="s">
        <v>121</v>
      </c>
      <c r="H9" s="5" t="s">
        <v>112</v>
      </c>
      <c r="I9" s="5" t="s">
        <v>20</v>
      </c>
      <c r="J9" s="4" t="s">
        <v>35</v>
      </c>
    </row>
    <row r="10" spans="1:10">
      <c r="A10" s="93"/>
      <c r="B10" s="6" t="s">
        <v>122</v>
      </c>
      <c r="C10" s="5">
        <v>1</v>
      </c>
      <c r="D10" s="5">
        <v>2</v>
      </c>
      <c r="E10" s="25">
        <f t="shared" si="0"/>
        <v>4</v>
      </c>
      <c r="F10" s="26" t="str">
        <f t="shared" si="1"/>
        <v>Low</v>
      </c>
      <c r="G10" s="6" t="s">
        <v>123</v>
      </c>
      <c r="H10" s="5" t="s">
        <v>112</v>
      </c>
      <c r="I10" s="5" t="s">
        <v>20</v>
      </c>
      <c r="J10" s="4" t="s">
        <v>35</v>
      </c>
    </row>
    <row r="11" spans="1:10">
      <c r="A11" s="6"/>
      <c r="B11" s="13"/>
      <c r="C11" s="5"/>
      <c r="D11" s="5"/>
      <c r="E11" s="25"/>
      <c r="F11" s="27" t="str">
        <f t="shared" ref="F11:F19" si="2">IF(E11&gt;18,"High",IF(E11&gt;9,"Medium",IF(E11&gt;0,"Low","")))</f>
        <v/>
      </c>
      <c r="G11" s="6"/>
      <c r="H11" s="8"/>
      <c r="I11" s="8"/>
      <c r="J11" s="38"/>
    </row>
    <row r="12" spans="1:10">
      <c r="A12" s="6"/>
      <c r="B12" s="4"/>
      <c r="C12" s="5"/>
      <c r="D12" s="5"/>
      <c r="E12" s="25"/>
      <c r="F12" s="27" t="str">
        <f t="shared" si="2"/>
        <v/>
      </c>
      <c r="G12" s="6"/>
      <c r="H12" s="8"/>
      <c r="I12" s="8"/>
      <c r="J12" s="38"/>
    </row>
    <row r="13" spans="1:10">
      <c r="A13" s="6"/>
      <c r="B13" s="4"/>
      <c r="C13" s="5"/>
      <c r="D13" s="5"/>
      <c r="E13" s="25"/>
      <c r="F13" s="27" t="str">
        <f t="shared" si="2"/>
        <v/>
      </c>
      <c r="G13" s="6"/>
      <c r="H13" s="8"/>
      <c r="I13" s="8"/>
      <c r="J13" s="38"/>
    </row>
    <row r="14" spans="1:10">
      <c r="A14" s="6"/>
      <c r="B14" s="4"/>
      <c r="C14" s="5"/>
      <c r="D14" s="5"/>
      <c r="E14" s="25"/>
      <c r="F14" s="27" t="str">
        <f t="shared" si="2"/>
        <v/>
      </c>
      <c r="G14" s="6"/>
      <c r="H14" s="8"/>
      <c r="I14" s="8"/>
      <c r="J14" s="38"/>
    </row>
    <row r="15" spans="1:10">
      <c r="A15" s="6"/>
      <c r="B15" s="4"/>
      <c r="C15" s="5"/>
      <c r="D15" s="5"/>
      <c r="E15" s="25"/>
      <c r="F15" s="27" t="str">
        <f t="shared" si="2"/>
        <v/>
      </c>
      <c r="G15" s="6"/>
      <c r="H15" s="8"/>
      <c r="I15" s="8"/>
      <c r="J15" s="38"/>
    </row>
    <row r="16" spans="1:10">
      <c r="A16" s="6"/>
      <c r="B16" s="4"/>
      <c r="C16" s="5"/>
      <c r="D16" s="5"/>
      <c r="E16" s="25"/>
      <c r="F16" s="27" t="str">
        <f t="shared" si="2"/>
        <v/>
      </c>
      <c r="G16" s="6"/>
      <c r="H16" s="8"/>
      <c r="I16" s="8"/>
      <c r="J16" s="8"/>
    </row>
    <row r="17" spans="1:10">
      <c r="A17" s="6"/>
      <c r="B17" s="4"/>
      <c r="C17" s="5"/>
      <c r="D17" s="5"/>
      <c r="E17" s="25"/>
      <c r="F17" s="27" t="str">
        <f t="shared" si="2"/>
        <v/>
      </c>
      <c r="G17" s="6"/>
      <c r="H17" s="8"/>
      <c r="I17" s="8"/>
      <c r="J17" s="8"/>
    </row>
    <row r="18" spans="1:10">
      <c r="A18" s="6"/>
      <c r="B18" s="4"/>
      <c r="C18" s="5"/>
      <c r="D18" s="5"/>
      <c r="E18" s="25"/>
      <c r="F18" s="27" t="str">
        <f t="shared" si="2"/>
        <v/>
      </c>
      <c r="G18" s="6"/>
      <c r="H18" s="8"/>
      <c r="I18" s="8"/>
      <c r="J18" s="8"/>
    </row>
    <row r="19" spans="1:10">
      <c r="A19" s="6"/>
      <c r="B19" s="4"/>
      <c r="C19" s="5"/>
      <c r="D19" s="5"/>
      <c r="E19" s="25"/>
      <c r="F19" s="27" t="str">
        <f t="shared" si="2"/>
        <v/>
      </c>
      <c r="G19" s="6"/>
      <c r="H19" s="8"/>
      <c r="I19" s="8"/>
      <c r="J19" s="8"/>
    </row>
  </sheetData>
  <mergeCells count="6">
    <mergeCell ref="J3:J4"/>
    <mergeCell ref="A8:A10"/>
    <mergeCell ref="A3:B3"/>
    <mergeCell ref="C3:F3"/>
    <mergeCell ref="H3:H4"/>
    <mergeCell ref="I3:I4"/>
  </mergeCells>
  <conditionalFormatting sqref="F11:F19">
    <cfRule type="cellIs" dxfId="14" priority="12" operator="equal">
      <formula>"Medium"</formula>
    </cfRule>
    <cfRule type="cellIs" dxfId="13" priority="13" operator="equal">
      <formula>"High"</formula>
    </cfRule>
  </conditionalFormatting>
  <conditionalFormatting sqref="F5:F10">
    <cfRule type="cellIs" dxfId="12" priority="1" operator="equal">
      <formula>"High"</formula>
    </cfRule>
    <cfRule type="cellIs" dxfId="11" priority="2" operator="equal">
      <formula>"Medium"</formula>
    </cfRule>
    <cfRule type="cellIs" dxfId="10" priority="3" operator="equal">
      <formula>"Critical"</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93A5E-BA12-48CC-BB87-0EE530D47842}">
  <sheetPr>
    <tabColor theme="4"/>
  </sheetPr>
  <dimension ref="A1:J20"/>
  <sheetViews>
    <sheetView tabSelected="1" workbookViewId="0">
      <selection activeCell="B5" sqref="B5"/>
    </sheetView>
  </sheetViews>
  <sheetFormatPr defaultRowHeight="15"/>
  <cols>
    <col min="1" max="1" width="31.140625" customWidth="1"/>
    <col min="2" max="2" width="51.28515625" style="21" customWidth="1"/>
    <col min="3" max="3" width="10.85546875" style="7" bestFit="1" customWidth="1"/>
    <col min="4" max="4" width="7.140625" style="7" bestFit="1" customWidth="1"/>
    <col min="5" max="5" width="10.5703125" style="7" bestFit="1" customWidth="1"/>
    <col min="6" max="6" width="10.28515625" style="7" bestFit="1" customWidth="1"/>
    <col min="7" max="7" width="56.7109375" customWidth="1"/>
    <col min="8" max="8" width="18.5703125" customWidth="1"/>
    <col min="9" max="9" width="16" bestFit="1" customWidth="1"/>
    <col min="10" max="10" width="68.42578125" customWidth="1"/>
  </cols>
  <sheetData>
    <row r="1" spans="1:10">
      <c r="A1" s="9" t="s">
        <v>0</v>
      </c>
      <c r="B1" s="10" t="s">
        <v>124</v>
      </c>
    </row>
    <row r="2" spans="1:10">
      <c r="A2" s="9" t="s">
        <v>2</v>
      </c>
      <c r="B2" s="18">
        <v>2</v>
      </c>
    </row>
    <row r="3" spans="1:10">
      <c r="A3" s="82" t="s">
        <v>3</v>
      </c>
      <c r="B3" s="82"/>
      <c r="C3" s="83" t="s">
        <v>4</v>
      </c>
      <c r="D3" s="84"/>
      <c r="E3" s="84"/>
      <c r="F3" s="85"/>
      <c r="G3" s="1" t="s">
        <v>5</v>
      </c>
      <c r="H3" s="82" t="s">
        <v>6</v>
      </c>
      <c r="I3" s="82" t="s">
        <v>7</v>
      </c>
      <c r="J3" s="82" t="s">
        <v>8</v>
      </c>
    </row>
    <row r="4" spans="1:10">
      <c r="A4" s="2" t="s">
        <v>9</v>
      </c>
      <c r="B4" s="19" t="s">
        <v>10</v>
      </c>
      <c r="C4" s="2" t="s">
        <v>11</v>
      </c>
      <c r="D4" s="2" t="s">
        <v>12</v>
      </c>
      <c r="E4" s="2" t="s">
        <v>13</v>
      </c>
      <c r="F4" s="3" t="s">
        <v>14</v>
      </c>
      <c r="G4" s="1" t="s">
        <v>15</v>
      </c>
      <c r="H4" s="82"/>
      <c r="I4" s="82"/>
      <c r="J4" s="82"/>
    </row>
    <row r="5" spans="1:10" ht="30">
      <c r="A5" s="91" t="s">
        <v>125</v>
      </c>
      <c r="B5" s="4" t="s">
        <v>126</v>
      </c>
      <c r="C5" s="5">
        <v>2</v>
      </c>
      <c r="D5" s="5">
        <v>3</v>
      </c>
      <c r="E5" s="25">
        <f t="shared" ref="E5:E12" si="0">$B$2*C5*D5</f>
        <v>12</v>
      </c>
      <c r="F5" s="26" t="str">
        <f>IF(E5&gt;16,"Critical",IF(E5&gt;9,"High",IF(E5&gt;4,"Medium","Low")))</f>
        <v>High</v>
      </c>
      <c r="G5" s="4" t="s">
        <v>127</v>
      </c>
      <c r="H5" s="5" t="s">
        <v>128</v>
      </c>
      <c r="I5" s="5" t="s">
        <v>20</v>
      </c>
      <c r="J5" s="15" t="s">
        <v>35</v>
      </c>
    </row>
    <row r="6" spans="1:10">
      <c r="A6" s="93"/>
      <c r="B6" s="4" t="s">
        <v>129</v>
      </c>
      <c r="C6" s="5">
        <v>1</v>
      </c>
      <c r="D6" s="5">
        <v>3</v>
      </c>
      <c r="E6" s="25">
        <f t="shared" si="0"/>
        <v>6</v>
      </c>
      <c r="F6" s="26" t="str">
        <f t="shared" ref="F6:F12" si="1">IF(E6&gt;16,"Critical",IF(E6&gt;9,"High",IF(E6&gt;4,"Medium","Low")))</f>
        <v>Medium</v>
      </c>
      <c r="G6" s="6" t="s">
        <v>119</v>
      </c>
      <c r="H6" s="5" t="s">
        <v>128</v>
      </c>
      <c r="I6" s="5" t="s">
        <v>20</v>
      </c>
      <c r="J6" s="15" t="s">
        <v>35</v>
      </c>
    </row>
    <row r="7" spans="1:10">
      <c r="A7" s="91" t="s">
        <v>118</v>
      </c>
      <c r="B7" s="14" t="s">
        <v>114</v>
      </c>
      <c r="C7" s="5">
        <v>2</v>
      </c>
      <c r="D7" s="5">
        <v>3</v>
      </c>
      <c r="E7" s="25">
        <f t="shared" si="0"/>
        <v>12</v>
      </c>
      <c r="F7" s="26" t="str">
        <f t="shared" si="1"/>
        <v>High</v>
      </c>
      <c r="G7" s="6" t="s">
        <v>119</v>
      </c>
      <c r="H7" s="5" t="s">
        <v>128</v>
      </c>
      <c r="I7" s="5" t="s">
        <v>20</v>
      </c>
      <c r="J7" s="15" t="s">
        <v>35</v>
      </c>
    </row>
    <row r="8" spans="1:10">
      <c r="A8" s="92"/>
      <c r="B8" s="6" t="s">
        <v>120</v>
      </c>
      <c r="C8" s="5">
        <v>1</v>
      </c>
      <c r="D8" s="5">
        <v>2</v>
      </c>
      <c r="E8" s="25">
        <f t="shared" si="0"/>
        <v>4</v>
      </c>
      <c r="F8" s="26" t="str">
        <f t="shared" si="1"/>
        <v>Low</v>
      </c>
      <c r="G8" s="6" t="s">
        <v>121</v>
      </c>
      <c r="H8" s="5" t="s">
        <v>128</v>
      </c>
      <c r="I8" s="5" t="s">
        <v>20</v>
      </c>
      <c r="J8" s="15" t="s">
        <v>35</v>
      </c>
    </row>
    <row r="9" spans="1:10">
      <c r="A9" s="93"/>
      <c r="B9" s="6" t="s">
        <v>122</v>
      </c>
      <c r="C9" s="5">
        <v>1</v>
      </c>
      <c r="D9" s="5">
        <v>2</v>
      </c>
      <c r="E9" s="25">
        <f t="shared" si="0"/>
        <v>4</v>
      </c>
      <c r="F9" s="26" t="str">
        <f t="shared" si="1"/>
        <v>Low</v>
      </c>
      <c r="G9" s="6" t="s">
        <v>123</v>
      </c>
      <c r="H9" s="5" t="s">
        <v>128</v>
      </c>
      <c r="I9" s="5" t="s">
        <v>20</v>
      </c>
      <c r="J9" s="15" t="s">
        <v>35</v>
      </c>
    </row>
    <row r="10" spans="1:10" ht="30">
      <c r="A10" s="91" t="s">
        <v>130</v>
      </c>
      <c r="B10" s="13" t="s">
        <v>126</v>
      </c>
      <c r="C10" s="5">
        <v>2</v>
      </c>
      <c r="D10" s="5">
        <v>3</v>
      </c>
      <c r="E10" s="25">
        <f t="shared" si="0"/>
        <v>12</v>
      </c>
      <c r="F10" s="26" t="str">
        <f t="shared" si="1"/>
        <v>High</v>
      </c>
      <c r="G10" s="4" t="s">
        <v>131</v>
      </c>
      <c r="H10" s="5" t="s">
        <v>128</v>
      </c>
      <c r="I10" s="5" t="s">
        <v>20</v>
      </c>
      <c r="J10" s="15" t="s">
        <v>35</v>
      </c>
    </row>
    <row r="11" spans="1:10">
      <c r="A11" s="93"/>
      <c r="B11" s="13" t="s">
        <v>132</v>
      </c>
      <c r="C11" s="5">
        <v>1</v>
      </c>
      <c r="D11" s="5">
        <v>2</v>
      </c>
      <c r="E11" s="25">
        <f t="shared" si="0"/>
        <v>4</v>
      </c>
      <c r="F11" s="26" t="str">
        <f t="shared" si="1"/>
        <v>Low</v>
      </c>
      <c r="G11" s="6" t="s">
        <v>119</v>
      </c>
      <c r="H11" s="5" t="s">
        <v>128</v>
      </c>
      <c r="I11" s="5" t="s">
        <v>20</v>
      </c>
      <c r="J11" s="15" t="s">
        <v>35</v>
      </c>
    </row>
    <row r="12" spans="1:10" ht="30">
      <c r="A12" s="4" t="s">
        <v>133</v>
      </c>
      <c r="B12" s="13" t="s">
        <v>134</v>
      </c>
      <c r="C12" s="5">
        <v>1</v>
      </c>
      <c r="D12" s="5">
        <v>1</v>
      </c>
      <c r="E12" s="25">
        <f t="shared" si="0"/>
        <v>2</v>
      </c>
      <c r="F12" s="26" t="str">
        <f t="shared" si="1"/>
        <v>Low</v>
      </c>
      <c r="G12" s="6" t="s">
        <v>135</v>
      </c>
      <c r="H12" s="5" t="s">
        <v>128</v>
      </c>
      <c r="I12" s="5" t="s">
        <v>20</v>
      </c>
      <c r="J12" s="15" t="s">
        <v>35</v>
      </c>
    </row>
    <row r="13" spans="1:10">
      <c r="A13" s="6"/>
      <c r="B13" s="4"/>
      <c r="C13" s="5"/>
      <c r="D13" s="5"/>
      <c r="E13" s="25"/>
      <c r="F13" s="27" t="str">
        <f t="shared" ref="F13:F20" si="2">IF(E13&gt;18,"High",IF(E13&gt;9,"Medium",IF(E13&gt;0,"Low","")))</f>
        <v/>
      </c>
      <c r="G13" s="6"/>
      <c r="H13" s="8"/>
      <c r="I13" s="8"/>
      <c r="J13" s="8"/>
    </row>
    <row r="14" spans="1:10">
      <c r="A14" s="6"/>
      <c r="B14" s="4"/>
      <c r="C14" s="5"/>
      <c r="D14" s="5"/>
      <c r="E14" s="25"/>
      <c r="F14" s="27" t="str">
        <f t="shared" si="2"/>
        <v/>
      </c>
      <c r="G14" s="6"/>
      <c r="H14" s="8"/>
      <c r="I14" s="8"/>
      <c r="J14" s="8"/>
    </row>
    <row r="15" spans="1:10">
      <c r="A15" s="6"/>
      <c r="B15" s="4"/>
      <c r="C15" s="5"/>
      <c r="D15" s="5"/>
      <c r="E15" s="25"/>
      <c r="F15" s="27" t="str">
        <f t="shared" si="2"/>
        <v/>
      </c>
      <c r="G15" s="6"/>
      <c r="H15" s="8"/>
      <c r="I15" s="8"/>
      <c r="J15" s="8"/>
    </row>
    <row r="16" spans="1:10">
      <c r="A16" s="6"/>
      <c r="B16" s="4"/>
      <c r="C16" s="5"/>
      <c r="D16" s="5"/>
      <c r="E16" s="25"/>
      <c r="F16" s="27" t="str">
        <f t="shared" si="2"/>
        <v/>
      </c>
      <c r="G16" s="6"/>
      <c r="H16" s="8"/>
      <c r="I16" s="8"/>
      <c r="J16" s="8"/>
    </row>
    <row r="17" spans="1:10">
      <c r="A17" s="6"/>
      <c r="B17" s="4"/>
      <c r="C17" s="5"/>
      <c r="D17" s="5"/>
      <c r="E17" s="25"/>
      <c r="F17" s="27" t="str">
        <f t="shared" si="2"/>
        <v/>
      </c>
      <c r="G17" s="6"/>
      <c r="H17" s="8"/>
      <c r="I17" s="8"/>
      <c r="J17" s="8"/>
    </row>
    <row r="18" spans="1:10">
      <c r="A18" s="6"/>
      <c r="B18" s="4"/>
      <c r="C18" s="5"/>
      <c r="D18" s="5"/>
      <c r="E18" s="25"/>
      <c r="F18" s="27" t="str">
        <f t="shared" si="2"/>
        <v/>
      </c>
      <c r="G18" s="6"/>
      <c r="H18" s="8"/>
      <c r="I18" s="8"/>
      <c r="J18" s="8"/>
    </row>
    <row r="19" spans="1:10">
      <c r="A19" s="6"/>
      <c r="B19" s="4"/>
      <c r="C19" s="5"/>
      <c r="D19" s="5"/>
      <c r="E19" s="25"/>
      <c r="F19" s="27" t="str">
        <f t="shared" si="2"/>
        <v/>
      </c>
      <c r="G19" s="6"/>
      <c r="H19" s="8"/>
      <c r="I19" s="8"/>
      <c r="J19" s="8"/>
    </row>
    <row r="20" spans="1:10">
      <c r="A20" s="6"/>
      <c r="B20" s="4"/>
      <c r="C20" s="5"/>
      <c r="D20" s="5"/>
      <c r="E20" s="25"/>
      <c r="F20" s="27" t="str">
        <f t="shared" si="2"/>
        <v/>
      </c>
      <c r="G20" s="6"/>
      <c r="H20" s="8"/>
      <c r="I20" s="8"/>
      <c r="J20" s="8"/>
    </row>
  </sheetData>
  <mergeCells count="8">
    <mergeCell ref="I3:I4"/>
    <mergeCell ref="J3:J4"/>
    <mergeCell ref="A5:A6"/>
    <mergeCell ref="A7:A9"/>
    <mergeCell ref="A10:A11"/>
    <mergeCell ref="A3:B3"/>
    <mergeCell ref="C3:F3"/>
    <mergeCell ref="H3:H4"/>
  </mergeCells>
  <conditionalFormatting sqref="F13:F20">
    <cfRule type="cellIs" dxfId="9" priority="4" operator="equal">
      <formula>"Medium"</formula>
    </cfRule>
    <cfRule type="cellIs" dxfId="8" priority="5" operator="equal">
      <formula>"High"</formula>
    </cfRule>
  </conditionalFormatting>
  <conditionalFormatting sqref="F5:F12">
    <cfRule type="cellIs" dxfId="7" priority="1" operator="equal">
      <formula>"High"</formula>
    </cfRule>
    <cfRule type="cellIs" dxfId="6" priority="2" operator="equal">
      <formula>"Medium"</formula>
    </cfRule>
    <cfRule type="cellIs" dxfId="5" priority="3" operator="equal">
      <formula>"Critical"</formula>
    </cfRule>
  </conditionalFormatting>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E82F-8B08-41AB-A32F-EB5038C3D78E}">
  <dimension ref="A1:J18"/>
  <sheetViews>
    <sheetView workbookViewId="0">
      <selection activeCell="B11" sqref="B11"/>
    </sheetView>
  </sheetViews>
  <sheetFormatPr defaultRowHeight="15"/>
  <cols>
    <col min="1" max="1" width="31.140625" customWidth="1"/>
    <col min="2" max="2" width="51.28515625" style="21" customWidth="1"/>
    <col min="3" max="3" width="10.85546875" style="7" bestFit="1" customWidth="1"/>
    <col min="4" max="4" width="7.140625" style="7" bestFit="1" customWidth="1"/>
    <col min="5" max="5" width="10.5703125" style="7" bestFit="1" customWidth="1"/>
    <col min="6" max="6" width="10.28515625" style="7" bestFit="1" customWidth="1"/>
    <col min="7" max="7" width="56.7109375" customWidth="1"/>
    <col min="8" max="8" width="18.5703125" customWidth="1"/>
    <col min="9" max="9" width="16" bestFit="1" customWidth="1"/>
    <col min="10" max="10" width="68.42578125" customWidth="1"/>
  </cols>
  <sheetData>
    <row r="1" spans="1:10">
      <c r="A1" s="9" t="s">
        <v>0</v>
      </c>
      <c r="B1" s="10" t="s">
        <v>136</v>
      </c>
    </row>
    <row r="2" spans="1:10">
      <c r="A2" s="9" t="s">
        <v>2</v>
      </c>
      <c r="B2" s="18">
        <v>2</v>
      </c>
    </row>
    <row r="3" spans="1:10">
      <c r="A3" s="82" t="s">
        <v>3</v>
      </c>
      <c r="B3" s="82"/>
      <c r="C3" s="83" t="s">
        <v>4</v>
      </c>
      <c r="D3" s="84"/>
      <c r="E3" s="84"/>
      <c r="F3" s="85"/>
      <c r="G3" s="1" t="s">
        <v>5</v>
      </c>
      <c r="H3" s="82" t="s">
        <v>6</v>
      </c>
      <c r="I3" s="82" t="s">
        <v>7</v>
      </c>
      <c r="J3" s="82" t="s">
        <v>8</v>
      </c>
    </row>
    <row r="4" spans="1:10">
      <c r="A4" s="2" t="s">
        <v>9</v>
      </c>
      <c r="B4" s="19" t="s">
        <v>10</v>
      </c>
      <c r="C4" s="2" t="s">
        <v>11</v>
      </c>
      <c r="D4" s="2" t="s">
        <v>12</v>
      </c>
      <c r="E4" s="2" t="s">
        <v>13</v>
      </c>
      <c r="F4" s="3" t="s">
        <v>14</v>
      </c>
      <c r="G4" s="1" t="s">
        <v>15</v>
      </c>
      <c r="H4" s="82"/>
      <c r="I4" s="82"/>
      <c r="J4" s="82"/>
    </row>
    <row r="5" spans="1:10" ht="30">
      <c r="A5" s="91" t="s">
        <v>125</v>
      </c>
      <c r="B5" s="4" t="s">
        <v>126</v>
      </c>
      <c r="C5" s="5">
        <v>1</v>
      </c>
      <c r="D5" s="5">
        <v>3</v>
      </c>
      <c r="E5" s="25">
        <f t="shared" ref="E5:E10" si="0">$B$2*C5*D5</f>
        <v>6</v>
      </c>
      <c r="F5" s="26" t="str">
        <f>IF(E5&gt;16,"Critical",IF(E5&gt;9,"High",IF(E5&gt;4,"Medium","Low")))</f>
        <v>Medium</v>
      </c>
      <c r="G5" s="4" t="s">
        <v>127</v>
      </c>
      <c r="H5" s="5" t="s">
        <v>128</v>
      </c>
      <c r="I5" s="5" t="s">
        <v>20</v>
      </c>
      <c r="J5" s="15" t="s">
        <v>35</v>
      </c>
    </row>
    <row r="6" spans="1:10">
      <c r="A6" s="93"/>
      <c r="B6" s="4" t="s">
        <v>129</v>
      </c>
      <c r="C6" s="5">
        <v>1</v>
      </c>
      <c r="D6" s="5">
        <v>3</v>
      </c>
      <c r="E6" s="25">
        <f t="shared" si="0"/>
        <v>6</v>
      </c>
      <c r="F6" s="26" t="str">
        <f t="shared" ref="F6:F10" si="1">IF(E6&gt;16,"Critical",IF(E6&gt;9,"High",IF(E6&gt;4,"Medium","Low")))</f>
        <v>Medium</v>
      </c>
      <c r="G6" s="6" t="s">
        <v>119</v>
      </c>
      <c r="H6" s="5" t="s">
        <v>128</v>
      </c>
      <c r="I6" s="5" t="s">
        <v>20</v>
      </c>
      <c r="J6" s="15" t="s">
        <v>35</v>
      </c>
    </row>
    <row r="7" spans="1:10" ht="15" customHeight="1">
      <c r="A7" s="36" t="s">
        <v>137</v>
      </c>
      <c r="B7" s="4" t="s">
        <v>126</v>
      </c>
      <c r="C7" s="5">
        <v>1</v>
      </c>
      <c r="D7" s="5">
        <v>2</v>
      </c>
      <c r="E7" s="25">
        <f t="shared" si="0"/>
        <v>4</v>
      </c>
      <c r="F7" s="26" t="str">
        <f t="shared" si="1"/>
        <v>Low</v>
      </c>
      <c r="G7" s="4" t="s">
        <v>138</v>
      </c>
      <c r="H7" s="5" t="s">
        <v>128</v>
      </c>
      <c r="I7" s="5" t="s">
        <v>20</v>
      </c>
      <c r="J7" s="15" t="s">
        <v>35</v>
      </c>
    </row>
    <row r="8" spans="1:10">
      <c r="A8" s="91" t="s">
        <v>118</v>
      </c>
      <c r="B8" s="14" t="s">
        <v>114</v>
      </c>
      <c r="C8" s="5">
        <v>1</v>
      </c>
      <c r="D8" s="5">
        <v>3</v>
      </c>
      <c r="E8" s="25">
        <f t="shared" si="0"/>
        <v>6</v>
      </c>
      <c r="F8" s="26" t="str">
        <f t="shared" si="1"/>
        <v>Medium</v>
      </c>
      <c r="G8" s="6" t="s">
        <v>119</v>
      </c>
      <c r="H8" s="5" t="s">
        <v>128</v>
      </c>
      <c r="I8" s="5" t="s">
        <v>20</v>
      </c>
      <c r="J8" s="15" t="s">
        <v>35</v>
      </c>
    </row>
    <row r="9" spans="1:10">
      <c r="A9" s="92"/>
      <c r="B9" s="6" t="s">
        <v>120</v>
      </c>
      <c r="C9" s="5">
        <v>1</v>
      </c>
      <c r="D9" s="5">
        <v>2</v>
      </c>
      <c r="E9" s="25">
        <f t="shared" si="0"/>
        <v>4</v>
      </c>
      <c r="F9" s="26" t="str">
        <f t="shared" si="1"/>
        <v>Low</v>
      </c>
      <c r="G9" s="6" t="s">
        <v>121</v>
      </c>
      <c r="H9" s="5" t="s">
        <v>128</v>
      </c>
      <c r="I9" s="5" t="s">
        <v>20</v>
      </c>
      <c r="J9" s="15" t="s">
        <v>35</v>
      </c>
    </row>
    <row r="10" spans="1:10">
      <c r="A10" s="93"/>
      <c r="B10" s="6" t="s">
        <v>122</v>
      </c>
      <c r="C10" s="5">
        <v>1</v>
      </c>
      <c r="D10" s="5">
        <v>2</v>
      </c>
      <c r="E10" s="25">
        <f t="shared" si="0"/>
        <v>4</v>
      </c>
      <c r="F10" s="26" t="str">
        <f t="shared" si="1"/>
        <v>Low</v>
      </c>
      <c r="G10" s="6" t="s">
        <v>123</v>
      </c>
      <c r="H10" s="5" t="s">
        <v>128</v>
      </c>
      <c r="I10" s="5" t="s">
        <v>20</v>
      </c>
      <c r="J10" s="15" t="s">
        <v>35</v>
      </c>
    </row>
    <row r="11" spans="1:10">
      <c r="A11" s="6"/>
      <c r="B11" s="4"/>
      <c r="C11" s="5"/>
      <c r="D11" s="5"/>
      <c r="E11" s="25"/>
      <c r="F11" s="27" t="str">
        <f t="shared" ref="F11:F18" si="2">IF(E11&gt;18,"High",IF(E11&gt;9,"Medium",IF(E11&gt;0,"Low","")))</f>
        <v/>
      </c>
      <c r="G11" s="6"/>
      <c r="H11" s="8"/>
      <c r="I11" s="8"/>
      <c r="J11" s="8"/>
    </row>
    <row r="12" spans="1:10">
      <c r="A12" s="6"/>
      <c r="B12" s="4"/>
      <c r="C12" s="5"/>
      <c r="D12" s="5"/>
      <c r="E12" s="25"/>
      <c r="F12" s="27" t="str">
        <f t="shared" si="2"/>
        <v/>
      </c>
      <c r="G12" s="6"/>
      <c r="H12" s="8"/>
      <c r="I12" s="8"/>
      <c r="J12" s="8"/>
    </row>
    <row r="13" spans="1:10">
      <c r="A13" s="6"/>
      <c r="B13" s="4"/>
      <c r="C13" s="5"/>
      <c r="D13" s="5"/>
      <c r="E13" s="25"/>
      <c r="F13" s="27" t="str">
        <f t="shared" si="2"/>
        <v/>
      </c>
      <c r="G13" s="6"/>
      <c r="H13" s="8"/>
      <c r="I13" s="8"/>
      <c r="J13" s="8"/>
    </row>
    <row r="14" spans="1:10">
      <c r="A14" s="6"/>
      <c r="B14" s="4"/>
      <c r="C14" s="5"/>
      <c r="D14" s="5"/>
      <c r="E14" s="25"/>
      <c r="F14" s="27" t="str">
        <f t="shared" si="2"/>
        <v/>
      </c>
      <c r="G14" s="6"/>
      <c r="H14" s="8"/>
      <c r="I14" s="8"/>
      <c r="J14" s="8"/>
    </row>
    <row r="15" spans="1:10">
      <c r="A15" s="6"/>
      <c r="B15" s="4"/>
      <c r="C15" s="5"/>
      <c r="D15" s="5"/>
      <c r="E15" s="25"/>
      <c r="F15" s="27" t="str">
        <f t="shared" si="2"/>
        <v/>
      </c>
      <c r="G15" s="6"/>
      <c r="H15" s="8"/>
      <c r="I15" s="8"/>
      <c r="J15" s="8"/>
    </row>
    <row r="16" spans="1:10">
      <c r="A16" s="6"/>
      <c r="B16" s="4"/>
      <c r="C16" s="5"/>
      <c r="D16" s="5"/>
      <c r="E16" s="25"/>
      <c r="F16" s="27" t="str">
        <f t="shared" si="2"/>
        <v/>
      </c>
      <c r="G16" s="6"/>
      <c r="H16" s="8"/>
      <c r="I16" s="8"/>
      <c r="J16" s="8"/>
    </row>
    <row r="17" spans="1:10">
      <c r="A17" s="6"/>
      <c r="B17" s="4"/>
      <c r="C17" s="5"/>
      <c r="D17" s="5"/>
      <c r="E17" s="25"/>
      <c r="F17" s="27" t="str">
        <f t="shared" si="2"/>
        <v/>
      </c>
      <c r="G17" s="6"/>
      <c r="H17" s="8"/>
      <c r="I17" s="8"/>
      <c r="J17" s="8"/>
    </row>
    <row r="18" spans="1:10">
      <c r="A18" s="6"/>
      <c r="B18" s="4"/>
      <c r="C18" s="5"/>
      <c r="D18" s="5"/>
      <c r="E18" s="25"/>
      <c r="F18" s="27" t="str">
        <f t="shared" si="2"/>
        <v/>
      </c>
      <c r="G18" s="6"/>
      <c r="H18" s="8"/>
      <c r="I18" s="8"/>
      <c r="J18" s="8"/>
    </row>
  </sheetData>
  <mergeCells count="7">
    <mergeCell ref="J3:J4"/>
    <mergeCell ref="A5:A6"/>
    <mergeCell ref="A8:A10"/>
    <mergeCell ref="A3:B3"/>
    <mergeCell ref="C3:F3"/>
    <mergeCell ref="H3:H4"/>
    <mergeCell ref="I3:I4"/>
  </mergeCells>
  <conditionalFormatting sqref="F11:F18">
    <cfRule type="cellIs" dxfId="4" priority="10" operator="equal">
      <formula>"Medium"</formula>
    </cfRule>
    <cfRule type="cellIs" dxfId="3" priority="11" operator="equal">
      <formula>"High"</formula>
    </cfRule>
  </conditionalFormatting>
  <conditionalFormatting sqref="F5:F10">
    <cfRule type="cellIs" dxfId="2" priority="1" operator="equal">
      <formula>"High"</formula>
    </cfRule>
    <cfRule type="cellIs" dxfId="1" priority="2" operator="equal">
      <formula>"Medium"</formula>
    </cfRule>
    <cfRule type="cellIs" dxfId="0" priority="3" operator="equal">
      <formula>"Critical"</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79B03-55D8-4ECF-A41A-829E4B92EB4E}">
  <dimension ref="A1:C26"/>
  <sheetViews>
    <sheetView workbookViewId="0">
      <selection activeCell="C14" sqref="C14"/>
    </sheetView>
  </sheetViews>
  <sheetFormatPr defaultRowHeight="15"/>
  <cols>
    <col min="1" max="1" width="36.140625" customWidth="1"/>
  </cols>
  <sheetData>
    <row r="1" spans="1:3" ht="18.75">
      <c r="A1" s="96" t="s">
        <v>139</v>
      </c>
      <c r="B1" s="96"/>
      <c r="C1" s="96"/>
    </row>
    <row r="3" spans="1:3">
      <c r="A3" s="23" t="s">
        <v>11</v>
      </c>
      <c r="B3" s="23" t="s">
        <v>140</v>
      </c>
      <c r="C3" s="23" t="s">
        <v>141</v>
      </c>
    </row>
    <row r="4" spans="1:3">
      <c r="A4" s="24" t="s">
        <v>142</v>
      </c>
      <c r="B4" s="24" t="s">
        <v>143</v>
      </c>
      <c r="C4" s="8">
        <v>5</v>
      </c>
    </row>
    <row r="5" spans="1:3">
      <c r="A5" s="24" t="s">
        <v>144</v>
      </c>
      <c r="B5" s="24" t="s">
        <v>145</v>
      </c>
      <c r="C5" s="8">
        <v>4</v>
      </c>
    </row>
    <row r="6" spans="1:3">
      <c r="A6" s="24" t="s">
        <v>146</v>
      </c>
      <c r="B6" s="24" t="s">
        <v>147</v>
      </c>
      <c r="C6" s="8">
        <v>3</v>
      </c>
    </row>
    <row r="7" spans="1:3">
      <c r="A7" s="24" t="s">
        <v>148</v>
      </c>
      <c r="B7" s="24" t="s">
        <v>149</v>
      </c>
      <c r="C7" s="8">
        <v>2</v>
      </c>
    </row>
    <row r="8" spans="1:3">
      <c r="A8" s="24" t="s">
        <v>150</v>
      </c>
      <c r="B8" s="24" t="s">
        <v>151</v>
      </c>
      <c r="C8" s="8">
        <v>1</v>
      </c>
    </row>
    <row r="10" spans="1:3">
      <c r="A10" s="23" t="s">
        <v>152</v>
      </c>
      <c r="B10" s="23" t="s">
        <v>140</v>
      </c>
      <c r="C10" s="23" t="s">
        <v>141</v>
      </c>
    </row>
    <row r="11" spans="1:3">
      <c r="A11" s="24" t="s">
        <v>153</v>
      </c>
      <c r="B11" s="24" t="s">
        <v>154</v>
      </c>
      <c r="C11" s="24" t="s">
        <v>155</v>
      </c>
    </row>
    <row r="12" spans="1:3">
      <c r="A12" s="24" t="s">
        <v>156</v>
      </c>
      <c r="B12" s="24" t="s">
        <v>157</v>
      </c>
      <c r="C12" s="24" t="s">
        <v>158</v>
      </c>
    </row>
    <row r="13" spans="1:3">
      <c r="A13" s="24" t="s">
        <v>159</v>
      </c>
      <c r="B13" s="24" t="s">
        <v>160</v>
      </c>
      <c r="C13" s="24" t="s">
        <v>161</v>
      </c>
    </row>
    <row r="14" spans="1:3">
      <c r="A14" s="24" t="s">
        <v>162</v>
      </c>
      <c r="B14" s="24" t="s">
        <v>163</v>
      </c>
      <c r="C14" s="24" t="s">
        <v>164</v>
      </c>
    </row>
    <row r="16" spans="1:3">
      <c r="A16" t="s">
        <v>165</v>
      </c>
      <c r="B16" t="s">
        <v>166</v>
      </c>
    </row>
    <row r="22" spans="1:2" ht="15.75">
      <c r="A22" s="32"/>
      <c r="B22" s="32"/>
    </row>
    <row r="23" spans="1:2" ht="15.75">
      <c r="A23" s="33"/>
      <c r="B23" s="34"/>
    </row>
    <row r="24" spans="1:2" ht="15.75">
      <c r="A24" s="33"/>
      <c r="B24" s="34"/>
    </row>
    <row r="25" spans="1:2" ht="15.75">
      <c r="A25" s="33"/>
      <c r="B25" s="34"/>
    </row>
    <row r="26" spans="1:2" ht="15.75">
      <c r="A26" s="33"/>
      <c r="B26" s="34"/>
    </row>
  </sheetData>
  <mergeCells count="1">
    <mergeCell ref="A1:C1"/>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C7FABD6B433214AB6CF32B1EEE4E6D3" ma:contentTypeVersion="6" ma:contentTypeDescription="Create a new document." ma:contentTypeScope="" ma:versionID="43a92c751e652dbe9064b5cac400be7d">
  <xsd:schema xmlns:xsd="http://www.w3.org/2001/XMLSchema" xmlns:xs="http://www.w3.org/2001/XMLSchema" xmlns:p="http://schemas.microsoft.com/office/2006/metadata/properties" xmlns:ns2="e7a37d70-6f0e-47ed-93c7-8bc0847cf79d" xmlns:ns3="4c32a3b8-2611-43b8-b3d2-14d4919b2b36" targetNamespace="http://schemas.microsoft.com/office/2006/metadata/properties" ma:root="true" ma:fieldsID="2e411a5790ee2a117ca70e9fcf2c014f" ns2:_="" ns3:_="">
    <xsd:import namespace="e7a37d70-6f0e-47ed-93c7-8bc0847cf79d"/>
    <xsd:import namespace="4c32a3b8-2611-43b8-b3d2-14d4919b2b3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DocVersion"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a37d70-6f0e-47ed-93c7-8bc0847cf7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ocVersion" ma:index="12" nillable="true" ma:displayName="Doc Version" ma:default="1" ma:format="Dropdown" ma:internalName="DocVersion" ma:percentage="FALSE">
      <xsd:simpleType>
        <xsd:restriction base="dms:Number"/>
      </xsd:simpleType>
    </xsd:element>
    <xsd:element name="Status" ma:index="13" nillable="true" ma:displayName="Status" ma:default="Draft" ma:format="Dropdown" ma:internalName="Status">
      <xsd:simpleType>
        <xsd:restriction base="dms:Choice">
          <xsd:enumeration value="Draft"/>
          <xsd:enumeration value="Reviewed"/>
          <xsd:enumeration value="Approved"/>
          <xsd:enumeration value="Choice 4"/>
        </xsd:restriction>
      </xsd:simpleType>
    </xsd:element>
  </xsd:schema>
  <xsd:schema xmlns:xsd="http://www.w3.org/2001/XMLSchema" xmlns:xs="http://www.w3.org/2001/XMLSchema" xmlns:dms="http://schemas.microsoft.com/office/2006/documentManagement/types" xmlns:pc="http://schemas.microsoft.com/office/infopath/2007/PartnerControls" targetNamespace="4c32a3b8-2611-43b8-b3d2-14d4919b2b3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tatus xmlns="e7a37d70-6f0e-47ed-93c7-8bc0847cf79d">Draft</Status>
    <DocVersion xmlns="e7a37d70-6f0e-47ed-93c7-8bc0847cf79d">1</DocVersion>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53196B4-DCC5-4622-9132-2ECC88EA88E6}"/>
</file>

<file path=customXml/itemProps2.xml><?xml version="1.0" encoding="utf-8"?>
<ds:datastoreItem xmlns:ds="http://schemas.openxmlformats.org/officeDocument/2006/customXml" ds:itemID="{78499E9F-1D79-4A4E-9041-0DE1F9FF630F}"/>
</file>

<file path=customXml/itemProps3.xml><?xml version="1.0" encoding="utf-8"?>
<ds:datastoreItem xmlns:ds="http://schemas.openxmlformats.org/officeDocument/2006/customXml" ds:itemID="{CE19AA8E-36FD-4E2F-8E45-7298C9C0075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Tauseef</dc:creator>
  <cp:keywords/>
  <dc:description/>
  <cp:lastModifiedBy>Imran  Rahman</cp:lastModifiedBy>
  <cp:revision/>
  <dcterms:created xsi:type="dcterms:W3CDTF">2021-10-05T11:18:18Z</dcterms:created>
  <dcterms:modified xsi:type="dcterms:W3CDTF">2023-03-14T14:30:59Z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0x010100BC7FABD6B433214AB6CF32B1EEE4E6D3</vt:lpwstr>
  </property>
</Properties>
</file>