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M\Docs\SOC 2\Review\OneDrive_1_3-16-2023\"/>
    </mc:Choice>
  </mc:AlternateContent>
  <xr:revisionPtr revIDLastSave="0" documentId="13_ncr:1_{B712E135-5BE6-4FEE-8A96-305FACB8BD7A}" xr6:coauthVersionLast="47" xr6:coauthVersionMax="47" xr10:uidLastSave="{00000000-0000-0000-0000-000000000000}"/>
  <bookViews>
    <workbookView xWindow="-120" yWindow="-120" windowWidth="29040" windowHeight="15720" xr2:uid="{9C017235-D7B7-4856-90B6-169A32F341B5}"/>
  </bookViews>
  <sheets>
    <sheet name="Network - US" sheetId="9" r:id="rId1"/>
    <sheet name="Network - PK" sheetId="2" r:id="rId2"/>
    <sheet name="System Support Service" sheetId="1" r:id="rId3"/>
    <sheet name="Product Support Services" sheetId="5" r:id="rId4"/>
    <sheet name="Cloud Infrastructure" sheetId="6" r:id="rId5"/>
    <sheet name="HR services" sheetId="3" state="hidden" r:id="rId6"/>
    <sheet name="Admintrative Services - US" sheetId="10" state="hidden" r:id="rId7"/>
    <sheet name="Admintrative Services - PK" sheetId="4" state="hidden" r:id="rId8"/>
    <sheet name="Legends" sheetId="7" r:id="rId9"/>
  </sheets>
  <definedNames>
    <definedName name="_xlnm._FilterDatabase" localSheetId="8" hidden="1">Legends!$A$14:$B$14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F9" i="4"/>
  <c r="E9" i="4"/>
  <c r="E8" i="4"/>
  <c r="F8" i="4" s="1"/>
  <c r="E7" i="4"/>
  <c r="F7" i="4" s="1"/>
  <c r="E6" i="4"/>
  <c r="F6" i="4" s="1"/>
  <c r="E9" i="2"/>
  <c r="F9" i="2" s="1"/>
  <c r="E8" i="2"/>
  <c r="F8" i="2" s="1"/>
  <c r="E7" i="2"/>
  <c r="F7" i="2" s="1"/>
  <c r="E6" i="2"/>
  <c r="F6" i="2" s="1"/>
  <c r="E5" i="2"/>
  <c r="F5" i="2" s="1"/>
  <c r="E6" i="1"/>
  <c r="F6" i="1" s="1"/>
  <c r="E5" i="1"/>
  <c r="F5" i="1" s="1"/>
  <c r="E7" i="9"/>
  <c r="F7" i="9" s="1"/>
  <c r="E14" i="9"/>
  <c r="F14" i="9" s="1"/>
  <c r="E15" i="9"/>
  <c r="F15" i="9" s="1"/>
  <c r="E12" i="9"/>
  <c r="F12" i="9" s="1"/>
  <c r="E13" i="9"/>
  <c r="F13" i="9" s="1"/>
  <c r="E10" i="9"/>
  <c r="F10" i="9"/>
  <c r="E11" i="9"/>
  <c r="F11" i="9" s="1"/>
  <c r="E6" i="9"/>
  <c r="F6" i="9" s="1"/>
  <c r="E8" i="9"/>
  <c r="E9" i="9"/>
  <c r="F9" i="9" s="1"/>
  <c r="E5" i="9"/>
  <c r="F20" i="10"/>
  <c r="F19" i="10"/>
  <c r="F18" i="10"/>
  <c r="F17" i="10"/>
  <c r="F16" i="10"/>
  <c r="F15" i="10"/>
  <c r="F14" i="10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F8" i="9"/>
  <c r="F5" i="9"/>
  <c r="E5" i="4"/>
  <c r="F5" i="4" s="1"/>
  <c r="E8" i="3"/>
  <c r="F8" i="3" s="1"/>
  <c r="E5" i="5"/>
  <c r="F5" i="5" s="1"/>
  <c r="E6" i="5"/>
  <c r="F6" i="5" s="1"/>
  <c r="E7" i="5"/>
  <c r="F7" i="5" s="1"/>
  <c r="E8" i="5"/>
  <c r="F8" i="5" s="1"/>
  <c r="F15" i="4"/>
  <c r="F14" i="4"/>
  <c r="F13" i="4"/>
  <c r="F12" i="4"/>
  <c r="F11" i="4"/>
  <c r="E10" i="3"/>
  <c r="F10" i="3" s="1"/>
  <c r="E9" i="3"/>
  <c r="F9" i="3" s="1"/>
  <c r="E7" i="3"/>
  <c r="F7" i="3" s="1"/>
  <c r="E6" i="3"/>
  <c r="F6" i="3" s="1"/>
  <c r="E5" i="3"/>
  <c r="F5" i="3" s="1"/>
  <c r="F19" i="3"/>
  <c r="F18" i="3"/>
  <c r="F17" i="3"/>
  <c r="F16" i="3"/>
  <c r="F15" i="3"/>
  <c r="F14" i="3"/>
  <c r="F13" i="3"/>
  <c r="F12" i="3"/>
  <c r="F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tc={0A71DF46-4075-460C-B4F1-4B6DF3872DCE}</author>
  </authors>
  <commentList>
    <comment ref="A14" authorId="0" shapeId="0" xr:uid="{0A71DF46-4075-460C-B4F1-4B6DF3872DCE}">
      <text>
        <t>[Threaded comment]
Your version of Excel allows you to read this threaded comment; however, any edits to it will get removed if the file is opened in a newer version of Excel. Learn more: https://go.microsoft.com/fwlink/?linkid=870924
Comment:
    @Imran  Rahman , for our tenant, Peter is suggesting to have them sign an agreement or something because are taking on responsibility of non-employee accessing the office.
Reply:
    I believe we have a subtenant agreement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tc={84E7251F-1B9D-4D03-8925-1B68CF7887FE}</author>
  </authors>
  <commentList>
    <comment ref="B1" authorId="0" shapeId="0" xr:uid="{84E7251F-1B9D-4D03-8925-1B68CF7887FE}">
      <text>
        <t>[Threaded comment]
Your version of Excel allows you to read this threaded comment; however, any edits to it will get removed if the file is opened in a newer version of Excel. Learn more: https://go.microsoft.com/fwlink/?linkid=870924
Comment:
    @Imran  Rahman @Tauseef Shezad , Hi Tauseef, please revise your list with exact services and hardware. See US tab for example.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tc={78F2BF6E-2617-4C45-A82E-479C0C1E63E0}</author>
  </authors>
  <commentList>
    <comment ref="B1" authorId="0" shapeId="0" xr:uid="{78F2BF6E-2617-4C45-A82E-479C0C1E63E0}">
      <text>
        <t>[Threaded comment]
Your version of Excel allows you to read this threaded comment; however, any edits to it will get removed if the file is opened in a newer version of Excel. Learn more: https://go.microsoft.com/fwlink/?linkid=870924
Comment:
    @Imran  Rahman @Tauseef Shezad , Hi Tauseef, why do we need this tab? We are strictly doing security and reliability of production systems as far as I understand. 
Reply:
    I thought we need to decide which SOC2 area we are doing We can hide this tab if only security is required.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tc={C9AF3E48-7452-42A7-84C5-7BDADB152F7A}</author>
  </authors>
  <commentList>
    <comment ref="B1" authorId="0" shapeId="0" xr:uid="{C9AF3E48-7452-42A7-84C5-7BDADB152F7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@Imran  Rahman @Tauseef Shezad , please review this section
Reply:
    I have asked Moiz for a sample Risk register, and I struggling with these number assignments. There has to a simple way to handle this....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tc={F1418BF8-ABA0-4548-935F-55BB1349B387}</author>
  </authors>
  <commentList>
    <comment ref="B1" authorId="0" shapeId="0" xr:uid="{F1418BF8-ABA0-4548-935F-55BB1349B387}">
      <text>
        <t>[Threaded comment]
Your version of Excel allows you to read this threaded comment; however, any edits to it will get removed if the file is opened in a newer version of Excel. Learn more: https://go.microsoft.com/fwlink/?linkid=870924
Comment:
    @Imran  Rahman , please review this section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tc={AF16AC63-67E1-4D93-9A20-63AEB6A43932}</author>
  </authors>
  <commentList>
    <comment ref="B1" authorId="0" shapeId="0" xr:uid="{AF16AC63-67E1-4D93-9A20-63AEB6A4393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@Tauseef Shezad @Arshad Sadal , please review this section </t>
      </text>
    </comment>
  </commentList>
</comments>
</file>

<file path=xl/sharedStrings.xml><?xml version="1.0" encoding="utf-8"?>
<sst xmlns="http://schemas.openxmlformats.org/spreadsheetml/2006/main" count="347" uniqueCount="130">
  <si>
    <t>Service</t>
  </si>
  <si>
    <t>Network Support Service</t>
  </si>
  <si>
    <t>Service Value</t>
  </si>
  <si>
    <t>Risk Identification</t>
  </si>
  <si>
    <t>Risk Valuation /  Inherent Risk Valuation</t>
  </si>
  <si>
    <t>Risk Treatment</t>
  </si>
  <si>
    <t>Risk Owner</t>
  </si>
  <si>
    <t>Dependencies</t>
  </si>
  <si>
    <t>Vulnerabilities</t>
  </si>
  <si>
    <t>Probability</t>
  </si>
  <si>
    <t>Impact</t>
  </si>
  <si>
    <t>Risk Value</t>
  </si>
  <si>
    <t>Risk Level</t>
  </si>
  <si>
    <t>Avoid/Reduce/Mitigate/Transfer</t>
  </si>
  <si>
    <t>Verizon/AT&amp;T Internet Providers</t>
  </si>
  <si>
    <t xml:space="preserve">service down issues
</t>
  </si>
  <si>
    <t>Tao/Peter</t>
  </si>
  <si>
    <t>Servers</t>
  </si>
  <si>
    <t>Server is down</t>
  </si>
  <si>
    <t>Peter</t>
  </si>
  <si>
    <t>Server is hacked</t>
  </si>
  <si>
    <t>Is stolen or removed from office</t>
  </si>
  <si>
    <t>Server is locked behind a locked door and only key personel can access the server room</t>
  </si>
  <si>
    <t>3rd Backup (Remote)</t>
  </si>
  <si>
    <t>device is down</t>
  </si>
  <si>
    <t>Incident reporting from Everyone to Nework department</t>
  </si>
  <si>
    <t>Storage is out of space</t>
  </si>
  <si>
    <t>Maintain sufficient space to store data</t>
  </si>
  <si>
    <t>8x8 Phone service</t>
  </si>
  <si>
    <t>phone service is down</t>
  </si>
  <si>
    <t>Backup Internet</t>
  </si>
  <si>
    <t>Stolen phone</t>
  </si>
  <si>
    <t>Decommission the phone line immediately</t>
  </si>
  <si>
    <t>Card Key (Integrated Systems)</t>
  </si>
  <si>
    <t>System is down</t>
  </si>
  <si>
    <t>Backup physical key</t>
  </si>
  <si>
    <t>Stolen Key Card</t>
  </si>
  <si>
    <t>Key card that are lost must be reported to leadership for decommission</t>
  </si>
  <si>
    <t>Multinet/ Nayatel</t>
  </si>
  <si>
    <t>Network Administrator</t>
  </si>
  <si>
    <t>General Manager</t>
  </si>
  <si>
    <t>Network Admin</t>
  </si>
  <si>
    <t>System Support Service</t>
  </si>
  <si>
    <t>VPN</t>
  </si>
  <si>
    <t>Lack of internet/ network services</t>
  </si>
  <si>
    <t>Contact ISPs</t>
  </si>
  <si>
    <t>Unauthorized Access</t>
  </si>
  <si>
    <t>Disable account</t>
  </si>
  <si>
    <t>Laptop/Workstation</t>
  </si>
  <si>
    <t>Product Support Services</t>
  </si>
  <si>
    <t>DevOps Availability</t>
  </si>
  <si>
    <t>DevOps Service for ticketing is not accessible</t>
  </si>
  <si>
    <t>Availability of Support Resources</t>
  </si>
  <si>
    <t>Unavailability of support/development resources</t>
  </si>
  <si>
    <t>Lack of skills of development and QA resources</t>
  </si>
  <si>
    <t>Delay in delivery</t>
  </si>
  <si>
    <t>Cloud Infrstructure</t>
  </si>
  <si>
    <t>Office 365</t>
  </si>
  <si>
    <t>Disable account and investigate</t>
  </si>
  <si>
    <t>Unauthorized Data Retreival</t>
  </si>
  <si>
    <t>Open incident report with security team for further investigation.</t>
  </si>
  <si>
    <t>Deletion of files</t>
  </si>
  <si>
    <t>The data will be restored</t>
  </si>
  <si>
    <t>DevOps</t>
  </si>
  <si>
    <t>Azure Production</t>
  </si>
  <si>
    <t>Deletion of files and objects</t>
  </si>
  <si>
    <t>The data will be restored and object will be recreated using scripts</t>
  </si>
  <si>
    <t>Azure Development</t>
  </si>
  <si>
    <t>AWS</t>
  </si>
  <si>
    <t>HR Services</t>
  </si>
  <si>
    <t>New hire requisition request</t>
  </si>
  <si>
    <t>Timely request generation</t>
  </si>
  <si>
    <t>Escalate to management for necessary actions</t>
  </si>
  <si>
    <t>HR/Admin</t>
  </si>
  <si>
    <t>Approval for requisition request</t>
  </si>
  <si>
    <t>Delay in approval or rejection from management</t>
  </si>
  <si>
    <t>Follow up with General Manager</t>
  </si>
  <si>
    <t>Approval for Employee engagement activities</t>
  </si>
  <si>
    <t>Follow up with GM Development</t>
  </si>
  <si>
    <t>Training approval</t>
  </si>
  <si>
    <t>Follow up with management</t>
  </si>
  <si>
    <t>Availability of trainer</t>
  </si>
  <si>
    <t>Alternate trainer will be arranged</t>
  </si>
  <si>
    <t>Availability of venue</t>
  </si>
  <si>
    <t>Alternate venue will be arranged</t>
  </si>
  <si>
    <t>Admintrative Services - USA</t>
  </si>
  <si>
    <t>Submission of expenses reimbursement forms</t>
  </si>
  <si>
    <t>Delay in submission</t>
  </si>
  <si>
    <t>Communicate the deadline of submission
No expection after deadline</t>
  </si>
  <si>
    <t>Manager Admin</t>
  </si>
  <si>
    <t>Approval of expenses from management</t>
  </si>
  <si>
    <t>Input from employees &amp; Team Leads</t>
  </si>
  <si>
    <t>Communicate the deadline
Escalate to the management</t>
  </si>
  <si>
    <t xml:space="preserve">Delay from management </t>
  </si>
  <si>
    <t>Availability of necessary medicines for First aid</t>
  </si>
  <si>
    <t>Procurement of medicines</t>
  </si>
  <si>
    <t>Immediately buying the medicines</t>
  </si>
  <si>
    <t>Admintrative Services</t>
  </si>
  <si>
    <t>Risk Register Values</t>
  </si>
  <si>
    <t>Risk</t>
  </si>
  <si>
    <t>Value</t>
  </si>
  <si>
    <t>if occure in 2 to 4 months</t>
  </si>
  <si>
    <t>If occurs in 4 to 6 months</t>
  </si>
  <si>
    <t>If occures once or more in six months</t>
  </si>
  <si>
    <t>If occures once or more in a year</t>
  </si>
  <si>
    <t>Impact Value</t>
  </si>
  <si>
    <t>Greater than 16.0</t>
  </si>
  <si>
    <t>Critical</t>
  </si>
  <si>
    <t>Greater than 9.0 but less than or equal to 16.0</t>
  </si>
  <si>
    <t>High</t>
  </si>
  <si>
    <t>Greater than 4.0 but less than or equal to 9.0</t>
  </si>
  <si>
    <t>Medium</t>
  </si>
  <si>
    <t>Less than or equal to 4.0</t>
  </si>
  <si>
    <t>Low</t>
  </si>
  <si>
    <t>Backup Internet link available, plus work from home somewhat mitigates the risk.
Management accepts this risk and can manage it as such</t>
  </si>
  <si>
    <t>Backup Internet or go into the office and troubleshoot the issue
Complaint log/ email
SLA  complience procedure
procurement procedure</t>
  </si>
  <si>
    <t>Server is locked behind a locked door and only key personel can access the server room
Estimated fund requirements are approved and allocated at start of fiscal year in financial budget.</t>
  </si>
  <si>
    <t>1. Microsoft SLA covers over 99% availability
2. Contact Microsoft Support
3. Developers have source code on their workstations that they can use to continue their work.
4. Alternate Internet available</t>
  </si>
  <si>
    <t>1. Alternate resource is available
2. Inform client.</t>
  </si>
  <si>
    <t>1. Training
2. Hire skilled resource</t>
  </si>
  <si>
    <t>1. Common development pool with resources is available
2. Assign additional resources</t>
  </si>
  <si>
    <t>Service Weightage</t>
  </si>
  <si>
    <t>Risk Level = SERVICE VALUE x PROBABILITY x IMPACT</t>
  </si>
  <si>
    <t>Telephone</t>
  </si>
  <si>
    <t>Backup Telephone Service is available with Nayatel</t>
  </si>
  <si>
    <t>1. Backup Internet link available
2. Wireless 4G device(s) are avalable.
3. Work from home somewhat mitigates the risk.</t>
  </si>
  <si>
    <t>Business Operations are affected for more than client SLA</t>
  </si>
  <si>
    <t>Business Operations are affected within limits defined with client SLA</t>
  </si>
  <si>
    <t>Disruption in operational or business operations within accepted limits of SLA</t>
  </si>
  <si>
    <t>Disruption in service(s) but have no impact in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</si>
</sst>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</font>
    <font>
      <sz val="11"/>
      <color theme="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49" fontId="0" fillId="0" borderId="1" xfId="0" applyNumberFormat="1" applyBorder="1"/>
    <xf numFmtId="0" fontId="0" fillId="3" borderId="1" xfId="0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8" xfId="0" applyBorder="1"/>
    <xf numFmtId="0" fontId="8" fillId="0" borderId="8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0" applyFont="1"/>
    <xf numFmtId="0" fontId="0" fillId="0" borderId="9" xfId="0" applyBorder="1"/>
    <xf numFmtId="0" fontId="8" fillId="0" borderId="9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vertical="top"/>
    </xf>
    <xf numFmtId="0" fontId="9" fillId="0" borderId="0" xfId="0" applyFont="1" applyAlignment="1">
      <alignment vertical="top"/>
    </xf>
    <xf numFmtId="0" fontId="0" fillId="0" borderId="8" xfId="0" applyBorder="1" applyAlignment="1">
      <alignment horizontal="left" vertical="top"/>
    </xf>
    <xf numFmtId="0" fontId="11" fillId="0" borderId="4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0" fillId="5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12" fillId="6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11" fillId="0" borderId="9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4" fillId="7" borderId="1" xfId="0" applyFont="1" applyFill="1" applyBorder="1" applyAlignment="1">
      <alignment horizont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2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mran  Rahman" id="{999A44DD-3963-4444-8413-7AF33533512D}" userId="imranr@nexelus.net" providerId="PeoplePicker"/>
  <person displayName="Arshad Sadal" id="{50C851BE-13FF-4917-987C-46E1262FF953}" userId="ArshadS@nexelus.net" providerId="PeoplePicker"/>
  <person displayName="Tauseef Shezad" id="{B0D5D7E9-6DE8-4DFB-B11F-CF45D3784DE9}" userId="TauseefS@nexelus.net" providerId="PeoplePicker"/>
  <person displayName="Tao Lin" id="{13CD6552-F65E-4AED-8664-C9446629D91C}" userId="S::taol@nexelus.net::77d7827d-971b-4fe9-b4eb-cea613ed1d5b" providerId="AD"/>
  <person displayName="Imran  Rahman" id="{0A376365-CFA3-4585-921B-6FABA093FB82}" userId="S::imranr@nexelus.net::656f52e4-38e0-4091-b935-8f3d48ec0786" providerId="AD"/>
  <person displayName="Tauseef Shezad" id="{94EDE722-012A-4251-AC0D-8B1F5ACC7D1C}" userId="S::tauseefs@nexelus.net::25ce2c96-a1b9-43f5-b144-a323e33af19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4" dT="2023-03-10T21:46:05.42" personId="{13CD6552-F65E-4AED-8664-C9446629D91C}" id="{0A71DF46-4075-460C-B4F1-4B6DF3872DCE}">
    <text>@Imran  Rahman , for our tenant, Peter is suggesting to have them sign an agreement or something because are taking on responsibility of non-employee accessing the office.</text>
    <mentions>
      <mention mentionpersonId="{999A44DD-3963-4444-8413-7AF33533512D}" mentionId="{1586A209-EAB3-442B-9529-29AE7ECE3C0F}" startIndex="0" length="14"/>
    </mentions>
  </threadedComment>
  <threadedComment ref="A14" dT="2023-03-10T22:05:07.91" personId="{0A376365-CFA3-4585-921B-6FABA093FB82}" id="{3934B2DF-024D-44E2-83CE-D0E1D47CE023}" parentId="{0A71DF46-4075-460C-B4F1-4B6DF3872DCE}">
    <text>I believe we have a subtenant agreement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3-03-10T21:49:58.36" personId="{13CD6552-F65E-4AED-8664-C9446629D91C}" id="{84E7251F-1B9D-4D03-8925-1B68CF7887FE}">
    <text>@Imran  Rahman @Tauseef Shezad , Hi Tauseef, please revise your list with exact services and hardware. See US tab for example.</text>
    <mentions>
      <mention mentionpersonId="{999A44DD-3963-4444-8413-7AF33533512D}" mentionId="{C67713B6-BCAF-4BFA-9230-557F4553599E}" startIndex="0" length="14"/>
      <mention mentionpersonId="{B0D5D7E9-6DE8-4DFB-B11F-CF45D3784DE9}" mentionId="{28CB9676-CA8C-4B70-BF0E-298BC120CF55}" startIndex="15" length="15"/>
    </mentions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3-03-10T22:08:46.41" personId="{13CD6552-F65E-4AED-8664-C9446629D91C}" id="{78F2BF6E-2617-4C45-A82E-479C0C1E63E0}" done="1">
    <text xml:space="preserve">@Imran  Rahman @Tauseef Shezad , Hi Tauseef, why do we need this tab? We are strictly doing security and reliability of production systems as far as I understand. </text>
    <mentions>
      <mention mentionpersonId="{999A44DD-3963-4444-8413-7AF33533512D}" mentionId="{B6850004-6EB9-4DE5-860A-C33983DF5186}" startIndex="0" length="14"/>
      <mention mentionpersonId="{B0D5D7E9-6DE8-4DFB-B11F-CF45D3784DE9}" mentionId="{DB810F84-6251-4DAB-BF62-70EBCF81EA80}" startIndex="15" length="15"/>
    </mentions>
  </threadedComment>
  <threadedComment ref="B1" dT="2023-03-13T10:33:22.25" personId="{94EDE722-012A-4251-AC0D-8B1F5ACC7D1C}" id="{060CE9BA-A417-4AEB-96C7-72C430C659D3}" parentId="{78F2BF6E-2617-4C45-A82E-479C0C1E63E0}">
    <text>I thought we need to decide which SOC2 area we are doing We can hide this tab if only security is required.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10T22:18:57.06" personId="{13CD6552-F65E-4AED-8664-C9446629D91C}" id="{C9AF3E48-7452-42A7-84C5-7BDADB152F7A}">
    <text>@Imran  Rahman @Tauseef Shezad , please review this section</text>
    <mentions>
      <mention mentionpersonId="{999A44DD-3963-4444-8413-7AF33533512D}" mentionId="{1A3EFDED-B4D1-4F4C-8427-DDAEF35C9720}" startIndex="0" length="14"/>
      <mention mentionpersonId="{B0D5D7E9-6DE8-4DFB-B11F-CF45D3784DE9}" mentionId="{F829B683-FB99-4A28-B023-B26617AB5120}" startIndex="15" length="15"/>
    </mentions>
  </threadedComment>
  <threadedComment ref="B1" dT="2023-03-10T22:36:31.17" personId="{0A376365-CFA3-4585-921B-6FABA093FB82}" id="{70438C79-56B4-411A-82FE-54DE1A599D9B}" parentId="{C9AF3E48-7452-42A7-84C5-7BDADB152F7A}">
    <text xml:space="preserve">I have asked Moiz for a sample Risk register, and I struggling with these number assignments. There has to a simple way to handle this....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3-03-10T22:20:11.89" personId="{13CD6552-F65E-4AED-8664-C9446629D91C}" id="{F1418BF8-ABA0-4548-935F-55BB1349B387}">
    <text>@Imran  Rahman , please review this section</text>
    <mentions>
      <mention mentionpersonId="{999A44DD-3963-4444-8413-7AF33533512D}" mentionId="{4616F952-F748-4B93-9816-ABD7306F8A6E}" startIndex="0" length="14"/>
    </mentions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dT="2023-03-10T22:21:05.28" personId="{13CD6552-F65E-4AED-8664-C9446629D91C}" id="{AF16AC63-67E1-4D93-9A20-63AEB6A43932}">
    <text xml:space="preserve">@Tauseef Shezad @Arshad Sadal , please review this section </text>
    <mentions>
      <mention mentionpersonId="{B0D5D7E9-6DE8-4DFB-B11F-CF45D3784DE9}" mentionId="{6B5FC26A-AC67-4812-BF33-DEE6A3919D59}" startIndex="0" length="15"/>
      <mention mentionpersonId="{50C851BE-13FF-4917-987C-46E1262FF953}" mentionId="{335514A9-685E-4DE1-AEDD-9152F7A3A604}" startIndex="16" length="13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44CE-1A20-4D3F-AD22-680568899643}">
  <sheetPr>
    <tabColor theme="4"/>
  </sheetPr>
  <dimension ref="A1:H16"/>
  <sheetViews>
    <sheetView tabSelected="1" workbookViewId="0">
      <selection activeCell="B20" sqref="B20"/>
    </sheetView>
  </sheetViews>
  <sheetFormatPr defaultRowHeight="15" x14ac:dyDescent="0.25"/>
  <cols>
    <col min="1" max="1" width="30.140625" style="28" customWidth="1"/>
    <col min="2" max="2" width="28.5703125" customWidth="1"/>
    <col min="3" max="3" width="10.85546875" style="33" bestFit="1" customWidth="1"/>
    <col min="4" max="4" width="7.140625" style="33" bestFit="1" customWidth="1"/>
    <col min="5" max="5" width="10.5703125" style="33" bestFit="1" customWidth="1"/>
    <col min="6" max="6" width="10.28515625" style="33" bestFit="1" customWidth="1"/>
    <col min="7" max="7" width="83.5703125" style="35" customWidth="1"/>
    <col min="8" max="8" width="18.5703125" style="7" customWidth="1"/>
  </cols>
  <sheetData>
    <row r="1" spans="1:8" x14ac:dyDescent="0.25">
      <c r="A1" s="27" t="s">
        <v>0</v>
      </c>
      <c r="B1" s="8" t="s">
        <v>1</v>
      </c>
      <c r="G1"/>
    </row>
    <row r="2" spans="1:8" x14ac:dyDescent="0.25">
      <c r="A2" s="27" t="s">
        <v>2</v>
      </c>
      <c r="B2" s="9">
        <v>2</v>
      </c>
      <c r="G2"/>
    </row>
    <row r="3" spans="1:8" x14ac:dyDescent="0.25">
      <c r="A3" s="51" t="s">
        <v>3</v>
      </c>
      <c r="B3" s="51"/>
      <c r="C3" s="59" t="s">
        <v>4</v>
      </c>
      <c r="D3" s="60"/>
      <c r="E3" s="60"/>
      <c r="F3" s="61"/>
      <c r="G3" s="1" t="s">
        <v>5</v>
      </c>
      <c r="H3" s="51" t="s">
        <v>6</v>
      </c>
    </row>
    <row r="4" spans="1:8" x14ac:dyDescent="0.25">
      <c r="A4" s="26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3" t="s">
        <v>12</v>
      </c>
      <c r="G4" s="1" t="s">
        <v>13</v>
      </c>
      <c r="H4" s="51"/>
    </row>
    <row r="5" spans="1:8" ht="60" x14ac:dyDescent="0.25">
      <c r="A5" s="23" t="s">
        <v>14</v>
      </c>
      <c r="B5" s="4" t="s">
        <v>15</v>
      </c>
      <c r="C5" s="38">
        <v>2</v>
      </c>
      <c r="D5" s="38">
        <v>3</v>
      </c>
      <c r="E5" s="42">
        <f>C5*D5*$B$2</f>
        <v>12</v>
      </c>
      <c r="F5" s="46" t="str">
        <f>IF(E5&gt;16,"Critical",IF(E5&gt;9,"High",IF(E5&gt;4,"Medium","Low")))</f>
        <v>High</v>
      </c>
      <c r="G5" s="4" t="s">
        <v>114</v>
      </c>
      <c r="H5" s="12" t="s">
        <v>16</v>
      </c>
    </row>
    <row r="6" spans="1:8" ht="75" x14ac:dyDescent="0.25">
      <c r="A6" s="52" t="s">
        <v>17</v>
      </c>
      <c r="B6" s="4" t="s">
        <v>18</v>
      </c>
      <c r="C6" s="38">
        <v>1</v>
      </c>
      <c r="D6" s="38">
        <v>3</v>
      </c>
      <c r="E6" s="42">
        <f t="shared" ref="E6:E15" si="0">C6*D6*$B$2</f>
        <v>6</v>
      </c>
      <c r="F6" s="46" t="str">
        <f t="shared" ref="F6:F15" si="1">IF(E6&gt;16,"Critical",IF(E6&gt;9,"High",IF(E6&gt;4,"Medium","Low")))</f>
        <v>Medium</v>
      </c>
      <c r="G6" s="4" t="s">
        <v>115</v>
      </c>
      <c r="H6" s="12" t="s">
        <v>19</v>
      </c>
    </row>
    <row r="7" spans="1:8" x14ac:dyDescent="0.25">
      <c r="A7" s="53"/>
      <c r="B7" s="4" t="s">
        <v>20</v>
      </c>
      <c r="C7" s="38">
        <v>1</v>
      </c>
      <c r="D7" s="38">
        <v>4</v>
      </c>
      <c r="E7" s="42">
        <f t="shared" si="0"/>
        <v>8</v>
      </c>
      <c r="F7" s="46" t="str">
        <f t="shared" si="1"/>
        <v>Medium</v>
      </c>
      <c r="G7" s="4"/>
      <c r="H7" s="12" t="s">
        <v>19</v>
      </c>
    </row>
    <row r="8" spans="1:8" ht="60" x14ac:dyDescent="0.25">
      <c r="A8" s="54"/>
      <c r="B8" s="4" t="s">
        <v>21</v>
      </c>
      <c r="C8" s="38">
        <v>1</v>
      </c>
      <c r="D8" s="38">
        <v>4</v>
      </c>
      <c r="E8" s="42">
        <f t="shared" si="0"/>
        <v>8</v>
      </c>
      <c r="F8" s="46" t="str">
        <f t="shared" si="1"/>
        <v>Medium</v>
      </c>
      <c r="G8" s="4" t="s">
        <v>116</v>
      </c>
      <c r="H8" s="12" t="s">
        <v>19</v>
      </c>
    </row>
    <row r="9" spans="1:8" x14ac:dyDescent="0.25">
      <c r="A9" s="55" t="s">
        <v>23</v>
      </c>
      <c r="B9" s="11" t="s">
        <v>24</v>
      </c>
      <c r="C9" s="38">
        <v>1</v>
      </c>
      <c r="D9" s="38">
        <v>2</v>
      </c>
      <c r="E9" s="42">
        <f t="shared" si="0"/>
        <v>4</v>
      </c>
      <c r="F9" s="46" t="str">
        <f t="shared" si="1"/>
        <v>Low</v>
      </c>
      <c r="G9" s="6" t="s">
        <v>25</v>
      </c>
      <c r="H9" s="12" t="s">
        <v>19</v>
      </c>
    </row>
    <row r="10" spans="1:8" x14ac:dyDescent="0.25">
      <c r="A10" s="56"/>
      <c r="B10" s="11" t="s">
        <v>26</v>
      </c>
      <c r="C10" s="38">
        <v>1</v>
      </c>
      <c r="D10" s="38">
        <v>2</v>
      </c>
      <c r="E10" s="42">
        <f t="shared" si="0"/>
        <v>4</v>
      </c>
      <c r="F10" s="46" t="str">
        <f t="shared" si="1"/>
        <v>Low</v>
      </c>
      <c r="G10" s="6" t="s">
        <v>27</v>
      </c>
      <c r="H10" s="12" t="s">
        <v>19</v>
      </c>
    </row>
    <row r="11" spans="1:8" ht="30" x14ac:dyDescent="0.25">
      <c r="A11" s="56"/>
      <c r="B11" s="24" t="s">
        <v>21</v>
      </c>
      <c r="C11" s="39">
        <v>1</v>
      </c>
      <c r="D11" s="39">
        <v>4</v>
      </c>
      <c r="E11" s="43">
        <f t="shared" si="0"/>
        <v>8</v>
      </c>
      <c r="F11" s="47" t="str">
        <f t="shared" si="1"/>
        <v>Medium</v>
      </c>
      <c r="G11" s="24" t="s">
        <v>22</v>
      </c>
      <c r="H11" s="12" t="s">
        <v>19</v>
      </c>
    </row>
    <row r="12" spans="1:8" x14ac:dyDescent="0.25">
      <c r="A12" s="57" t="s">
        <v>28</v>
      </c>
      <c r="B12" s="29" t="s">
        <v>29</v>
      </c>
      <c r="C12" s="40">
        <v>1</v>
      </c>
      <c r="D12" s="40">
        <v>1</v>
      </c>
      <c r="E12" s="44">
        <f t="shared" si="0"/>
        <v>2</v>
      </c>
      <c r="F12" s="48" t="str">
        <f t="shared" si="1"/>
        <v>Low</v>
      </c>
      <c r="G12" s="31" t="s">
        <v>30</v>
      </c>
      <c r="H12" s="12" t="s">
        <v>16</v>
      </c>
    </row>
    <row r="13" spans="1:8" ht="15.75" x14ac:dyDescent="0.25">
      <c r="A13" s="58"/>
      <c r="B13" s="36" t="s">
        <v>31</v>
      </c>
      <c r="C13" s="41">
        <v>1</v>
      </c>
      <c r="D13" s="41">
        <v>1</v>
      </c>
      <c r="E13" s="45">
        <f t="shared" si="0"/>
        <v>2</v>
      </c>
      <c r="F13" s="49" t="str">
        <f t="shared" si="1"/>
        <v>Low</v>
      </c>
      <c r="G13" s="37" t="s">
        <v>32</v>
      </c>
      <c r="H13" s="12" t="s">
        <v>16</v>
      </c>
    </row>
    <row r="14" spans="1:8" ht="15.75" x14ac:dyDescent="0.25">
      <c r="A14" s="57" t="s">
        <v>33</v>
      </c>
      <c r="B14" s="31" t="s">
        <v>34</v>
      </c>
      <c r="C14" s="40">
        <v>1</v>
      </c>
      <c r="D14" s="40">
        <v>2</v>
      </c>
      <c r="E14" s="44">
        <f t="shared" si="0"/>
        <v>4</v>
      </c>
      <c r="F14" s="48" t="str">
        <f t="shared" si="1"/>
        <v>Low</v>
      </c>
      <c r="G14" s="32" t="s">
        <v>35</v>
      </c>
      <c r="H14" s="30" t="s">
        <v>16</v>
      </c>
    </row>
    <row r="15" spans="1:8" ht="15.75" x14ac:dyDescent="0.25">
      <c r="A15" s="57"/>
      <c r="B15" s="31" t="s">
        <v>36</v>
      </c>
      <c r="C15" s="40">
        <v>1</v>
      </c>
      <c r="D15" s="40">
        <v>4</v>
      </c>
      <c r="E15" s="44">
        <f t="shared" si="0"/>
        <v>8</v>
      </c>
      <c r="F15" s="48" t="str">
        <f t="shared" si="1"/>
        <v>Medium</v>
      </c>
      <c r="G15" s="32" t="s">
        <v>37</v>
      </c>
      <c r="H15" s="30" t="s">
        <v>16</v>
      </c>
    </row>
    <row r="16" spans="1:8" ht="15.75" x14ac:dyDescent="0.25">
      <c r="F16" s="21"/>
      <c r="G16" s="34"/>
    </row>
  </sheetData>
  <mergeCells count="7">
    <mergeCell ref="A12:A13"/>
    <mergeCell ref="A14:A15"/>
    <mergeCell ref="A3:B3"/>
    <mergeCell ref="C3:F3"/>
    <mergeCell ref="H3:H4"/>
    <mergeCell ref="A6:A8"/>
    <mergeCell ref="A9:A11"/>
  </mergeCells>
  <conditionalFormatting sqref="F5:F15">
    <cfRule type="cellIs" dxfId="20" priority="1" operator="equal">
      <formula>"High"</formula>
    </cfRule>
    <cfRule type="cellIs" dxfId="19" priority="2" operator="equal">
      <formula>"Medium"</formula>
    </cfRule>
    <cfRule type="cellIs" dxfId="18" priority="3" operator="equal">
      <formula>"Critical"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E7F6-6701-4DEF-B8A8-7949C41A4F4C}">
  <dimension ref="A1:H25"/>
  <sheetViews>
    <sheetView workbookViewId="0">
      <selection activeCell="B7" sqref="B7"/>
    </sheetView>
  </sheetViews>
  <sheetFormatPr defaultRowHeight="15" x14ac:dyDescent="0.25"/>
  <cols>
    <col min="1" max="1" width="30.140625" style="78" customWidth="1"/>
    <col min="2" max="2" width="28.5703125" style="15" customWidth="1"/>
    <col min="3" max="3" width="10.85546875" style="67" bestFit="1" customWidth="1"/>
    <col min="4" max="4" width="7.140625" style="67" bestFit="1" customWidth="1"/>
    <col min="5" max="5" width="10.5703125" style="67" bestFit="1" customWidth="1"/>
    <col min="6" max="6" width="10.28515625" style="67" bestFit="1" customWidth="1"/>
    <col min="7" max="7" width="83.5703125" style="79" customWidth="1"/>
    <col min="8" max="8" width="18.5703125" style="67" customWidth="1"/>
    <col min="9" max="16384" width="9.140625" style="15"/>
  </cols>
  <sheetData>
    <row r="1" spans="1:8" s="15" customFormat="1" x14ac:dyDescent="0.25">
      <c r="A1" s="66" t="s">
        <v>0</v>
      </c>
      <c r="B1" s="8" t="s">
        <v>1</v>
      </c>
      <c r="C1" s="67"/>
      <c r="D1" s="67"/>
      <c r="E1" s="67"/>
      <c r="F1" s="67"/>
      <c r="H1" s="67"/>
    </row>
    <row r="2" spans="1:8" s="15" customFormat="1" x14ac:dyDescent="0.25">
      <c r="A2" s="66" t="s">
        <v>2</v>
      </c>
      <c r="B2" s="13">
        <v>2</v>
      </c>
      <c r="C2" s="67"/>
      <c r="D2" s="67"/>
      <c r="E2" s="67"/>
      <c r="F2" s="67"/>
      <c r="H2" s="67"/>
    </row>
    <row r="3" spans="1:8" s="15" customFormat="1" x14ac:dyDescent="0.25">
      <c r="A3" s="68" t="s">
        <v>3</v>
      </c>
      <c r="B3" s="68"/>
      <c r="C3" s="69" t="s">
        <v>4</v>
      </c>
      <c r="D3" s="70"/>
      <c r="E3" s="70"/>
      <c r="F3" s="71"/>
      <c r="G3" s="19" t="s">
        <v>5</v>
      </c>
      <c r="H3" s="68" t="s">
        <v>6</v>
      </c>
    </row>
    <row r="4" spans="1:8" s="15" customFormat="1" x14ac:dyDescent="0.25">
      <c r="A4" s="72" t="s">
        <v>7</v>
      </c>
      <c r="B4" s="14" t="s">
        <v>8</v>
      </c>
      <c r="C4" s="14" t="s">
        <v>9</v>
      </c>
      <c r="D4" s="14" t="s">
        <v>10</v>
      </c>
      <c r="E4" s="14" t="s">
        <v>11</v>
      </c>
      <c r="F4" s="73" t="s">
        <v>12</v>
      </c>
      <c r="G4" s="19" t="s">
        <v>13</v>
      </c>
      <c r="H4" s="68"/>
    </row>
    <row r="5" spans="1:8" s="15" customFormat="1" ht="60" x14ac:dyDescent="0.25">
      <c r="A5" s="25" t="s">
        <v>38</v>
      </c>
      <c r="B5" s="4" t="s">
        <v>15</v>
      </c>
      <c r="C5" s="5">
        <v>2</v>
      </c>
      <c r="D5" s="5">
        <v>3</v>
      </c>
      <c r="E5" s="17">
        <f>C5*D5*$B$2</f>
        <v>12</v>
      </c>
      <c r="F5" s="18" t="str">
        <f>IF(E5&gt;16,"Critical",IF(E5&gt;9,"High",IF(E5&gt;4,"Medium","Low")))</f>
        <v>High</v>
      </c>
      <c r="G5" s="4" t="s">
        <v>125</v>
      </c>
      <c r="H5" s="12" t="s">
        <v>39</v>
      </c>
    </row>
    <row r="6" spans="1:8" s="15" customFormat="1" ht="75" x14ac:dyDescent="0.25">
      <c r="A6" s="74" t="s">
        <v>17</v>
      </c>
      <c r="B6" s="4" t="s">
        <v>18</v>
      </c>
      <c r="C6" s="5">
        <v>1</v>
      </c>
      <c r="D6" s="5">
        <v>3</v>
      </c>
      <c r="E6" s="17">
        <f t="shared" ref="E6:E9" si="0">C6*D6*$B$2</f>
        <v>6</v>
      </c>
      <c r="F6" s="18" t="str">
        <f t="shared" ref="F6:F9" si="1">IF(E6&gt;16,"Critical",IF(E6&gt;9,"High",IF(E6&gt;4,"Medium","Low")))</f>
        <v>Medium</v>
      </c>
      <c r="G6" s="4" t="s">
        <v>115</v>
      </c>
      <c r="H6" s="12" t="s">
        <v>39</v>
      </c>
    </row>
    <row r="7" spans="1:8" s="15" customFormat="1" ht="30" x14ac:dyDescent="0.25">
      <c r="A7" s="75"/>
      <c r="B7" s="4" t="s">
        <v>20</v>
      </c>
      <c r="C7" s="5">
        <v>1</v>
      </c>
      <c r="D7" s="5">
        <v>4</v>
      </c>
      <c r="E7" s="17">
        <f t="shared" si="0"/>
        <v>8</v>
      </c>
      <c r="F7" s="18" t="str">
        <f t="shared" si="1"/>
        <v>Medium</v>
      </c>
      <c r="G7" s="4"/>
      <c r="H7" s="12" t="s">
        <v>39</v>
      </c>
    </row>
    <row r="8" spans="1:8" s="15" customFormat="1" ht="60" x14ac:dyDescent="0.25">
      <c r="A8" s="76"/>
      <c r="B8" s="4" t="s">
        <v>21</v>
      </c>
      <c r="C8" s="5">
        <v>1</v>
      </c>
      <c r="D8" s="5">
        <v>4</v>
      </c>
      <c r="E8" s="17">
        <f t="shared" si="0"/>
        <v>8</v>
      </c>
      <c r="F8" s="18" t="str">
        <f t="shared" si="1"/>
        <v>Medium</v>
      </c>
      <c r="G8" s="4" t="s">
        <v>116</v>
      </c>
      <c r="H8" s="12" t="s">
        <v>39</v>
      </c>
    </row>
    <row r="9" spans="1:8" s="15" customFormat="1" ht="30" x14ac:dyDescent="0.25">
      <c r="A9" s="6" t="s">
        <v>123</v>
      </c>
      <c r="B9" s="77" t="s">
        <v>29</v>
      </c>
      <c r="C9" s="5">
        <v>1</v>
      </c>
      <c r="D9" s="5">
        <v>1</v>
      </c>
      <c r="E9" s="17">
        <f t="shared" si="0"/>
        <v>2</v>
      </c>
      <c r="F9" s="18" t="str">
        <f t="shared" si="1"/>
        <v>Low</v>
      </c>
      <c r="G9" s="11" t="s">
        <v>124</v>
      </c>
      <c r="H9" s="12" t="s">
        <v>39</v>
      </c>
    </row>
    <row r="10" spans="1:8" s="15" customFormat="1" x14ac:dyDescent="0.25">
      <c r="A10" s="78"/>
      <c r="C10" s="67"/>
      <c r="D10" s="67"/>
      <c r="E10" s="67"/>
      <c r="F10" s="67"/>
      <c r="G10" s="79"/>
      <c r="H10" s="67"/>
    </row>
    <row r="11" spans="1:8" s="15" customFormat="1" x14ac:dyDescent="0.25">
      <c r="A11" s="78"/>
      <c r="C11" s="67"/>
      <c r="D11" s="67"/>
      <c r="E11" s="67"/>
      <c r="F11" s="67"/>
      <c r="G11" s="79"/>
      <c r="H11" s="67"/>
    </row>
    <row r="12" spans="1:8" s="15" customFormat="1" x14ac:dyDescent="0.25">
      <c r="A12" s="78"/>
      <c r="C12" s="67"/>
      <c r="D12" s="67"/>
      <c r="E12" s="67"/>
      <c r="F12" s="67"/>
      <c r="G12" s="79"/>
      <c r="H12" s="67"/>
    </row>
    <row r="13" spans="1:8" s="15" customFormat="1" x14ac:dyDescent="0.25">
      <c r="A13" s="78"/>
      <c r="C13" s="67"/>
      <c r="D13" s="67"/>
      <c r="E13" s="67"/>
      <c r="F13" s="67"/>
      <c r="G13" s="79"/>
      <c r="H13" s="67"/>
    </row>
    <row r="14" spans="1:8" s="15" customFormat="1" x14ac:dyDescent="0.25">
      <c r="A14" s="78"/>
      <c r="C14" s="67"/>
      <c r="D14" s="67"/>
      <c r="E14" s="67"/>
      <c r="F14" s="67"/>
      <c r="G14" s="79"/>
      <c r="H14" s="67"/>
    </row>
    <row r="15" spans="1:8" s="15" customFormat="1" x14ac:dyDescent="0.25">
      <c r="A15" s="78"/>
      <c r="C15" s="67"/>
      <c r="D15" s="67"/>
      <c r="E15" s="67"/>
      <c r="F15" s="67"/>
      <c r="G15" s="79"/>
      <c r="H15" s="67"/>
    </row>
    <row r="16" spans="1:8" s="15" customFormat="1" x14ac:dyDescent="0.25">
      <c r="A16" s="78"/>
      <c r="C16" s="67"/>
      <c r="D16" s="67"/>
      <c r="E16" s="67"/>
      <c r="F16" s="67"/>
      <c r="G16" s="79"/>
      <c r="H16" s="67"/>
    </row>
    <row r="17" spans="1:8" s="15" customFormat="1" x14ac:dyDescent="0.25">
      <c r="A17" s="78"/>
      <c r="C17" s="67"/>
      <c r="D17" s="67"/>
      <c r="E17" s="67"/>
      <c r="F17" s="67"/>
      <c r="G17" s="79"/>
      <c r="H17" s="67"/>
    </row>
    <row r="18" spans="1:8" s="15" customFormat="1" x14ac:dyDescent="0.25">
      <c r="A18" s="78"/>
      <c r="C18" s="67"/>
      <c r="D18" s="67"/>
      <c r="E18" s="67"/>
      <c r="F18" s="67"/>
      <c r="G18" s="79"/>
      <c r="H18" s="67"/>
    </row>
    <row r="19" spans="1:8" s="15" customFormat="1" x14ac:dyDescent="0.25">
      <c r="A19" s="78"/>
      <c r="C19" s="67"/>
      <c r="D19" s="67"/>
      <c r="E19" s="67"/>
      <c r="F19" s="67"/>
      <c r="G19" s="79"/>
      <c r="H19" s="67"/>
    </row>
    <row r="20" spans="1:8" s="15" customFormat="1" x14ac:dyDescent="0.25">
      <c r="A20" s="78"/>
      <c r="C20" s="67"/>
      <c r="D20" s="67"/>
      <c r="E20" s="67"/>
      <c r="F20" s="67"/>
      <c r="G20" s="79"/>
      <c r="H20" s="67"/>
    </row>
    <row r="21" spans="1:8" s="15" customFormat="1" x14ac:dyDescent="0.25">
      <c r="A21" s="78"/>
      <c r="C21" s="67"/>
      <c r="D21" s="67"/>
      <c r="E21" s="67"/>
      <c r="F21" s="67"/>
      <c r="G21" s="79"/>
      <c r="H21" s="67"/>
    </row>
    <row r="22" spans="1:8" s="15" customFormat="1" x14ac:dyDescent="0.25">
      <c r="A22" s="78"/>
      <c r="C22" s="67"/>
      <c r="D22" s="67"/>
      <c r="E22" s="67"/>
      <c r="F22" s="67"/>
      <c r="G22" s="79"/>
      <c r="H22" s="67"/>
    </row>
    <row r="23" spans="1:8" s="15" customFormat="1" x14ac:dyDescent="0.25">
      <c r="A23" s="78"/>
      <c r="C23" s="67"/>
      <c r="D23" s="67"/>
      <c r="E23" s="67"/>
      <c r="F23" s="67"/>
      <c r="G23" s="79"/>
      <c r="H23" s="67"/>
    </row>
    <row r="24" spans="1:8" s="15" customFormat="1" x14ac:dyDescent="0.25">
      <c r="A24" s="78"/>
      <c r="C24" s="67"/>
      <c r="D24" s="67"/>
      <c r="E24" s="67"/>
      <c r="F24" s="67"/>
      <c r="G24" s="79"/>
      <c r="H24" s="67"/>
    </row>
    <row r="25" spans="1:8" s="15" customFormat="1" x14ac:dyDescent="0.25">
      <c r="A25" s="78"/>
      <c r="C25" s="67"/>
      <c r="D25" s="67"/>
      <c r="E25" s="67"/>
      <c r="F25" s="67"/>
      <c r="G25" s="79"/>
      <c r="H25" s="67"/>
    </row>
  </sheetData>
  <mergeCells count="4">
    <mergeCell ref="A6:A8"/>
    <mergeCell ref="H3:H4"/>
    <mergeCell ref="A3:B3"/>
    <mergeCell ref="C3:F3"/>
  </mergeCells>
  <conditionalFormatting sqref="F5:F9">
    <cfRule type="cellIs" dxfId="17" priority="4" operator="equal">
      <formula>"High"</formula>
    </cfRule>
    <cfRule type="cellIs" dxfId="16" priority="5" operator="equal">
      <formula>"Medium"</formula>
    </cfRule>
    <cfRule type="cellIs" dxfId="15" priority="6" operator="equal">
      <formula>"Critical"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1143-C2E8-415F-94EB-E562F36F5822}">
  <dimension ref="A1:H16"/>
  <sheetViews>
    <sheetView workbookViewId="0">
      <selection activeCell="E5" sqref="E5"/>
    </sheetView>
  </sheetViews>
  <sheetFormatPr defaultRowHeight="15" x14ac:dyDescent="0.25"/>
  <cols>
    <col min="1" max="1" width="30.140625" style="28" customWidth="1"/>
    <col min="2" max="2" width="28.5703125" customWidth="1"/>
    <col min="3" max="3" width="10.85546875" style="33" bestFit="1" customWidth="1"/>
    <col min="4" max="4" width="7.140625" style="33" bestFit="1" customWidth="1"/>
    <col min="5" max="5" width="10.5703125" style="33" bestFit="1" customWidth="1"/>
    <col min="6" max="6" width="10.28515625" style="33" bestFit="1" customWidth="1"/>
    <col min="7" max="7" width="83.5703125" style="35" customWidth="1"/>
    <col min="8" max="8" width="18.5703125" style="7" customWidth="1"/>
  </cols>
  <sheetData>
    <row r="1" spans="1:8" x14ac:dyDescent="0.25">
      <c r="A1" s="27" t="s">
        <v>0</v>
      </c>
      <c r="B1" s="8" t="s">
        <v>42</v>
      </c>
      <c r="G1"/>
    </row>
    <row r="2" spans="1:8" x14ac:dyDescent="0.25">
      <c r="A2" s="27" t="s">
        <v>2</v>
      </c>
      <c r="B2" s="9">
        <v>3</v>
      </c>
      <c r="G2"/>
    </row>
    <row r="3" spans="1:8" x14ac:dyDescent="0.25">
      <c r="A3" s="51" t="s">
        <v>3</v>
      </c>
      <c r="B3" s="51"/>
      <c r="C3" s="59" t="s">
        <v>4</v>
      </c>
      <c r="D3" s="60"/>
      <c r="E3" s="60"/>
      <c r="F3" s="61"/>
      <c r="G3" s="1" t="s">
        <v>5</v>
      </c>
      <c r="H3" s="51" t="s">
        <v>6</v>
      </c>
    </row>
    <row r="4" spans="1:8" x14ac:dyDescent="0.25">
      <c r="A4" s="26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3" t="s">
        <v>12</v>
      </c>
      <c r="G4" s="1" t="s">
        <v>13</v>
      </c>
      <c r="H4" s="51"/>
    </row>
    <row r="5" spans="1:8" ht="30" x14ac:dyDescent="0.25">
      <c r="A5" s="23" t="s">
        <v>43</v>
      </c>
      <c r="B5" s="4" t="s">
        <v>44</v>
      </c>
      <c r="C5" s="38">
        <v>1</v>
      </c>
      <c r="D5" s="38">
        <v>3</v>
      </c>
      <c r="E5" s="42">
        <f t="shared" ref="E5:E6" si="0">$B$2*C5*D5</f>
        <v>9</v>
      </c>
      <c r="F5" s="46" t="str">
        <f t="shared" ref="F5:F6" si="1">IF(E5&gt;16,"Critical",IF(E5&gt;9,"High",IF(E5&gt;4,"Medium","Low")))</f>
        <v>Medium</v>
      </c>
      <c r="G5" s="4" t="s">
        <v>45</v>
      </c>
      <c r="H5" s="12" t="s">
        <v>19</v>
      </c>
    </row>
    <row r="6" spans="1:8" x14ac:dyDescent="0.25">
      <c r="A6" s="52"/>
      <c r="B6" s="4" t="s">
        <v>46</v>
      </c>
      <c r="C6" s="38">
        <v>1</v>
      </c>
      <c r="D6" s="38">
        <v>4</v>
      </c>
      <c r="E6" s="42">
        <f t="shared" si="0"/>
        <v>12</v>
      </c>
      <c r="F6" s="46" t="str">
        <f t="shared" si="1"/>
        <v>High</v>
      </c>
      <c r="G6" s="4" t="s">
        <v>47</v>
      </c>
      <c r="H6" s="12" t="s">
        <v>19</v>
      </c>
    </row>
    <row r="7" spans="1:8" x14ac:dyDescent="0.25">
      <c r="A7" s="53" t="s">
        <v>48</v>
      </c>
      <c r="B7" s="4"/>
      <c r="C7" s="38"/>
      <c r="D7" s="38"/>
      <c r="E7" s="42"/>
      <c r="F7" s="46"/>
      <c r="G7" s="4"/>
      <c r="H7" s="12"/>
    </row>
    <row r="8" spans="1:8" x14ac:dyDescent="0.25">
      <c r="A8" s="54"/>
      <c r="B8" s="4"/>
      <c r="C8" s="38"/>
      <c r="D8" s="38"/>
      <c r="E8" s="42"/>
      <c r="F8" s="46"/>
      <c r="G8" s="4"/>
      <c r="H8" s="12"/>
    </row>
    <row r="9" spans="1:8" x14ac:dyDescent="0.25">
      <c r="A9" s="55"/>
      <c r="B9" s="11"/>
      <c r="C9" s="38"/>
      <c r="D9" s="38"/>
      <c r="E9" s="42"/>
      <c r="F9" s="46"/>
      <c r="G9" s="6"/>
      <c r="H9" s="12"/>
    </row>
    <row r="10" spans="1:8" x14ac:dyDescent="0.25">
      <c r="A10" s="56"/>
      <c r="B10" s="11"/>
      <c r="C10" s="38"/>
      <c r="D10" s="38"/>
      <c r="E10" s="42"/>
      <c r="F10" s="46"/>
      <c r="G10" s="6"/>
      <c r="H10" s="12"/>
    </row>
    <row r="11" spans="1:8" x14ac:dyDescent="0.25">
      <c r="A11" s="56"/>
      <c r="B11" s="24"/>
      <c r="C11" s="39"/>
      <c r="D11" s="39"/>
      <c r="E11" s="43"/>
      <c r="F11" s="47"/>
      <c r="G11" s="24"/>
      <c r="H11" s="12"/>
    </row>
    <row r="12" spans="1:8" x14ac:dyDescent="0.25">
      <c r="A12" s="57"/>
      <c r="B12" s="29"/>
      <c r="C12" s="40"/>
      <c r="D12" s="40"/>
      <c r="E12" s="44"/>
      <c r="F12" s="48"/>
      <c r="G12" s="31"/>
      <c r="H12" s="12"/>
    </row>
    <row r="13" spans="1:8" ht="15.75" x14ac:dyDescent="0.25">
      <c r="A13" s="58"/>
      <c r="B13" s="36"/>
      <c r="C13" s="41"/>
      <c r="D13" s="41"/>
      <c r="E13" s="45"/>
      <c r="F13" s="49"/>
      <c r="G13" s="37"/>
      <c r="H13" s="12"/>
    </row>
    <row r="14" spans="1:8" ht="15.75" x14ac:dyDescent="0.25">
      <c r="A14" s="57"/>
      <c r="B14" s="31"/>
      <c r="C14" s="40"/>
      <c r="D14" s="40"/>
      <c r="E14" s="44"/>
      <c r="F14" s="48"/>
      <c r="G14" s="32"/>
      <c r="H14" s="30"/>
    </row>
    <row r="15" spans="1:8" ht="15.75" x14ac:dyDescent="0.25">
      <c r="A15" s="57"/>
      <c r="B15" s="31"/>
      <c r="C15" s="40"/>
      <c r="D15" s="40"/>
      <c r="E15" s="44"/>
      <c r="F15" s="48"/>
      <c r="G15" s="32"/>
      <c r="H15" s="30"/>
    </row>
    <row r="16" spans="1:8" ht="15.75" x14ac:dyDescent="0.25">
      <c r="F16" s="21"/>
      <c r="G16" s="34"/>
    </row>
  </sheetData>
  <mergeCells count="7">
    <mergeCell ref="A9:A11"/>
    <mergeCell ref="A12:A13"/>
    <mergeCell ref="A14:A15"/>
    <mergeCell ref="A3:B3"/>
    <mergeCell ref="C3:F3"/>
    <mergeCell ref="H3:H4"/>
    <mergeCell ref="A6:A8"/>
  </mergeCells>
  <conditionalFormatting sqref="F5:F15">
    <cfRule type="cellIs" dxfId="14" priority="1" operator="equal">
      <formula>"High"</formula>
    </cfRule>
    <cfRule type="cellIs" dxfId="13" priority="2" operator="equal">
      <formula>"Medium"</formula>
    </cfRule>
    <cfRule type="cellIs" dxfId="12" priority="3" operator="equal">
      <formula>"Critical"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4DE7-5D83-42AF-9959-9BFCE5E75F27}">
  <dimension ref="A1:H16"/>
  <sheetViews>
    <sheetView workbookViewId="0">
      <selection activeCell="E24" sqref="E24"/>
    </sheetView>
  </sheetViews>
  <sheetFormatPr defaultRowHeight="15" x14ac:dyDescent="0.25"/>
  <cols>
    <col min="1" max="1" width="30.140625" style="28" customWidth="1"/>
    <col min="2" max="2" width="28.5703125" customWidth="1"/>
    <col min="3" max="3" width="10.85546875" style="33" bestFit="1" customWidth="1"/>
    <col min="4" max="4" width="7.140625" style="33" bestFit="1" customWidth="1"/>
    <col min="5" max="5" width="10.5703125" style="33" bestFit="1" customWidth="1"/>
    <col min="6" max="6" width="10.28515625" style="33" bestFit="1" customWidth="1"/>
    <col min="7" max="7" width="83.5703125" style="35" customWidth="1"/>
    <col min="8" max="8" width="18.5703125" style="7" customWidth="1"/>
  </cols>
  <sheetData>
    <row r="1" spans="1:8" x14ac:dyDescent="0.25">
      <c r="A1" s="27" t="s">
        <v>0</v>
      </c>
      <c r="B1" s="8" t="s">
        <v>49</v>
      </c>
      <c r="G1"/>
    </row>
    <row r="2" spans="1:8" x14ac:dyDescent="0.25">
      <c r="A2" s="27" t="s">
        <v>2</v>
      </c>
      <c r="B2" s="9">
        <v>2</v>
      </c>
      <c r="G2"/>
    </row>
    <row r="3" spans="1:8" x14ac:dyDescent="0.25">
      <c r="A3" s="51" t="s">
        <v>3</v>
      </c>
      <c r="B3" s="51"/>
      <c r="C3" s="59" t="s">
        <v>4</v>
      </c>
      <c r="D3" s="60"/>
      <c r="E3" s="60"/>
      <c r="F3" s="61"/>
      <c r="G3" s="1" t="s">
        <v>5</v>
      </c>
      <c r="H3" s="51" t="s">
        <v>6</v>
      </c>
    </row>
    <row r="4" spans="1:8" x14ac:dyDescent="0.25">
      <c r="A4" s="26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3" t="s">
        <v>12</v>
      </c>
      <c r="G4" s="1" t="s">
        <v>13</v>
      </c>
      <c r="H4" s="51"/>
    </row>
    <row r="5" spans="1:8" ht="90" x14ac:dyDescent="0.25">
      <c r="A5" s="23" t="s">
        <v>50</v>
      </c>
      <c r="B5" s="4" t="s">
        <v>51</v>
      </c>
      <c r="C5" s="38">
        <v>1</v>
      </c>
      <c r="D5" s="38">
        <v>2</v>
      </c>
      <c r="E5" s="42">
        <f>$B$2*C5*D5</f>
        <v>4</v>
      </c>
      <c r="F5" s="46" t="str">
        <f t="shared" ref="F5:F8" si="0">IF(E5&gt;16,"Critical",IF(E5&gt;9,"High",IF(E5&gt;4,"Medium","Low")))</f>
        <v>Low</v>
      </c>
      <c r="G5" s="4" t="s">
        <v>117</v>
      </c>
      <c r="H5" s="12" t="s">
        <v>41</v>
      </c>
    </row>
    <row r="6" spans="1:8" ht="45" x14ac:dyDescent="0.25">
      <c r="A6" s="52" t="s">
        <v>52</v>
      </c>
      <c r="B6" s="4" t="s">
        <v>53</v>
      </c>
      <c r="C6" s="38">
        <v>1</v>
      </c>
      <c r="D6" s="38">
        <v>3</v>
      </c>
      <c r="E6" s="42">
        <f t="shared" ref="E6:E8" si="1">$B$2*C6*D6</f>
        <v>6</v>
      </c>
      <c r="F6" s="46" t="str">
        <f t="shared" si="0"/>
        <v>Medium</v>
      </c>
      <c r="G6" s="4" t="s">
        <v>118</v>
      </c>
      <c r="H6" s="12" t="s">
        <v>40</v>
      </c>
    </row>
    <row r="7" spans="1:8" ht="30" x14ac:dyDescent="0.25">
      <c r="A7" s="53"/>
      <c r="B7" s="4" t="s">
        <v>54</v>
      </c>
      <c r="C7" s="38">
        <v>1</v>
      </c>
      <c r="D7" s="38">
        <v>1</v>
      </c>
      <c r="E7" s="42">
        <f t="shared" si="1"/>
        <v>2</v>
      </c>
      <c r="F7" s="46" t="str">
        <f t="shared" si="0"/>
        <v>Low</v>
      </c>
      <c r="G7" s="4" t="s">
        <v>119</v>
      </c>
      <c r="H7" s="12" t="s">
        <v>40</v>
      </c>
    </row>
    <row r="8" spans="1:8" ht="30" x14ac:dyDescent="0.25">
      <c r="A8" s="54"/>
      <c r="B8" s="4" t="s">
        <v>55</v>
      </c>
      <c r="C8" s="38">
        <v>1</v>
      </c>
      <c r="D8" s="38">
        <v>3</v>
      </c>
      <c r="E8" s="42">
        <f t="shared" si="1"/>
        <v>6</v>
      </c>
      <c r="F8" s="46" t="str">
        <f t="shared" si="0"/>
        <v>Medium</v>
      </c>
      <c r="G8" s="4" t="s">
        <v>120</v>
      </c>
      <c r="H8" s="12" t="s">
        <v>40</v>
      </c>
    </row>
    <row r="9" spans="1:8" x14ac:dyDescent="0.25">
      <c r="A9" s="55"/>
      <c r="B9" s="11"/>
      <c r="C9" s="38"/>
      <c r="D9" s="38"/>
      <c r="E9" s="42"/>
      <c r="F9" s="46"/>
      <c r="G9" s="6"/>
      <c r="H9" s="12"/>
    </row>
    <row r="10" spans="1:8" x14ac:dyDescent="0.25">
      <c r="A10" s="56"/>
      <c r="B10" s="11"/>
      <c r="C10" s="38"/>
      <c r="D10" s="38"/>
      <c r="E10" s="42"/>
      <c r="F10" s="46"/>
      <c r="G10" s="6"/>
      <c r="H10" s="12"/>
    </row>
    <row r="11" spans="1:8" x14ac:dyDescent="0.25">
      <c r="A11" s="56"/>
      <c r="B11" s="24"/>
      <c r="C11" s="39"/>
      <c r="D11" s="39"/>
      <c r="E11" s="43"/>
      <c r="F11" s="47"/>
      <c r="G11" s="24"/>
      <c r="H11" s="12"/>
    </row>
    <row r="12" spans="1:8" x14ac:dyDescent="0.25">
      <c r="A12" s="57"/>
      <c r="B12" s="29"/>
      <c r="C12" s="40"/>
      <c r="D12" s="40"/>
      <c r="E12" s="44"/>
      <c r="F12" s="48"/>
      <c r="G12" s="31"/>
      <c r="H12" s="12"/>
    </row>
    <row r="13" spans="1:8" ht="15.75" x14ac:dyDescent="0.25">
      <c r="A13" s="58"/>
      <c r="B13" s="36"/>
      <c r="C13" s="41"/>
      <c r="D13" s="41"/>
      <c r="E13" s="45"/>
      <c r="F13" s="49"/>
      <c r="G13" s="37"/>
      <c r="H13" s="12"/>
    </row>
    <row r="14" spans="1:8" ht="15.75" x14ac:dyDescent="0.25">
      <c r="A14" s="57"/>
      <c r="B14" s="31"/>
      <c r="C14" s="40"/>
      <c r="D14" s="40"/>
      <c r="E14" s="44"/>
      <c r="F14" s="48"/>
      <c r="G14" s="32"/>
      <c r="H14" s="30"/>
    </row>
    <row r="15" spans="1:8" ht="15.75" x14ac:dyDescent="0.25">
      <c r="A15" s="57"/>
      <c r="B15" s="31"/>
      <c r="C15" s="40"/>
      <c r="D15" s="40"/>
      <c r="E15" s="44"/>
      <c r="F15" s="48"/>
      <c r="G15" s="32"/>
      <c r="H15" s="30"/>
    </row>
    <row r="16" spans="1:8" ht="15.75" x14ac:dyDescent="0.25">
      <c r="F16" s="21"/>
      <c r="G16" s="34"/>
    </row>
  </sheetData>
  <mergeCells count="7">
    <mergeCell ref="A9:A11"/>
    <mergeCell ref="A12:A13"/>
    <mergeCell ref="A14:A15"/>
    <mergeCell ref="A6:A8"/>
    <mergeCell ref="A3:B3"/>
    <mergeCell ref="C3:F3"/>
    <mergeCell ref="H3:H4"/>
  </mergeCells>
  <conditionalFormatting sqref="F5:F15">
    <cfRule type="cellIs" dxfId="11" priority="1" operator="equal">
      <formula>"High"</formula>
    </cfRule>
    <cfRule type="cellIs" dxfId="10" priority="2" operator="equal">
      <formula>"Medium"</formula>
    </cfRule>
    <cfRule type="cellIs" dxfId="9" priority="3" operator="equal">
      <formula>"Critical"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6CAE9-1F27-464E-9F08-642C4F3B60D0}">
  <dimension ref="A1:H19"/>
  <sheetViews>
    <sheetView workbookViewId="0">
      <selection activeCell="C26" sqref="C26"/>
    </sheetView>
  </sheetViews>
  <sheetFormatPr defaultRowHeight="15" x14ac:dyDescent="0.25"/>
  <cols>
    <col min="1" max="1" width="30.140625" style="78" customWidth="1"/>
    <col min="2" max="2" width="28.5703125" customWidth="1"/>
    <col min="3" max="3" width="10.85546875" style="33" bestFit="1" customWidth="1"/>
    <col min="4" max="4" width="7.140625" style="33" bestFit="1" customWidth="1"/>
    <col min="5" max="5" width="10.5703125" style="33" bestFit="1" customWidth="1"/>
    <col min="6" max="6" width="10.28515625" style="33" bestFit="1" customWidth="1"/>
    <col min="7" max="7" width="83.5703125" style="35" customWidth="1"/>
    <col min="8" max="8" width="18.5703125" style="7" customWidth="1"/>
  </cols>
  <sheetData>
    <row r="1" spans="1:8" x14ac:dyDescent="0.25">
      <c r="A1" s="66" t="s">
        <v>0</v>
      </c>
      <c r="B1" s="8" t="s">
        <v>56</v>
      </c>
      <c r="G1"/>
    </row>
    <row r="2" spans="1:8" x14ac:dyDescent="0.25">
      <c r="A2" s="66" t="s">
        <v>2</v>
      </c>
      <c r="B2" s="9">
        <v>3</v>
      </c>
      <c r="G2"/>
    </row>
    <row r="3" spans="1:8" x14ac:dyDescent="0.25">
      <c r="A3" s="51" t="s">
        <v>3</v>
      </c>
      <c r="B3" s="51"/>
      <c r="C3" s="59" t="s">
        <v>4</v>
      </c>
      <c r="D3" s="60"/>
      <c r="E3" s="60"/>
      <c r="F3" s="61"/>
      <c r="G3" s="1" t="s">
        <v>5</v>
      </c>
      <c r="H3" s="51" t="s">
        <v>6</v>
      </c>
    </row>
    <row r="4" spans="1:8" x14ac:dyDescent="0.25">
      <c r="A4" s="72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3" t="s">
        <v>12</v>
      </c>
      <c r="G4" s="1" t="s">
        <v>13</v>
      </c>
      <c r="H4" s="51"/>
    </row>
    <row r="5" spans="1:8" x14ac:dyDescent="0.25">
      <c r="A5" s="89" t="s">
        <v>57</v>
      </c>
      <c r="B5" s="81" t="s">
        <v>46</v>
      </c>
      <c r="C5" s="82">
        <v>1</v>
      </c>
      <c r="D5" s="82">
        <v>4</v>
      </c>
      <c r="E5" s="83">
        <v>12</v>
      </c>
      <c r="F5" s="84" t="s">
        <v>109</v>
      </c>
      <c r="G5" s="85" t="s">
        <v>58</v>
      </c>
      <c r="H5" s="85" t="s">
        <v>16</v>
      </c>
    </row>
    <row r="6" spans="1:8" x14ac:dyDescent="0.25">
      <c r="A6" s="90"/>
      <c r="B6" s="81" t="s">
        <v>59</v>
      </c>
      <c r="C6" s="82">
        <v>1</v>
      </c>
      <c r="D6" s="82">
        <v>4</v>
      </c>
      <c r="E6" s="83">
        <v>12</v>
      </c>
      <c r="F6" s="84" t="s">
        <v>109</v>
      </c>
      <c r="G6" s="10" t="s">
        <v>60</v>
      </c>
      <c r="H6" s="85" t="s">
        <v>16</v>
      </c>
    </row>
    <row r="7" spans="1:8" x14ac:dyDescent="0.25">
      <c r="A7" s="91"/>
      <c r="B7" s="81" t="s">
        <v>61</v>
      </c>
      <c r="C7" s="82">
        <v>1</v>
      </c>
      <c r="D7" s="82">
        <v>2</v>
      </c>
      <c r="E7" s="83">
        <v>6</v>
      </c>
      <c r="F7" s="86" t="s">
        <v>111</v>
      </c>
      <c r="G7" s="85" t="s">
        <v>62</v>
      </c>
      <c r="H7" s="85" t="s">
        <v>16</v>
      </c>
    </row>
    <row r="8" spans="1:8" x14ac:dyDescent="0.25">
      <c r="A8" s="88" t="s">
        <v>63</v>
      </c>
      <c r="B8" s="81" t="s">
        <v>46</v>
      </c>
      <c r="C8" s="82">
        <v>1</v>
      </c>
      <c r="D8" s="82">
        <v>4</v>
      </c>
      <c r="E8" s="83">
        <v>12</v>
      </c>
      <c r="F8" s="84" t="s">
        <v>109</v>
      </c>
      <c r="G8" s="85" t="s">
        <v>58</v>
      </c>
      <c r="H8" s="85" t="s">
        <v>16</v>
      </c>
    </row>
    <row r="9" spans="1:8" x14ac:dyDescent="0.25">
      <c r="A9" s="90"/>
      <c r="B9" s="81" t="s">
        <v>59</v>
      </c>
      <c r="C9" s="82">
        <v>1</v>
      </c>
      <c r="D9" s="82">
        <v>3</v>
      </c>
      <c r="E9" s="83">
        <v>9</v>
      </c>
      <c r="F9" s="86" t="s">
        <v>111</v>
      </c>
      <c r="G9" s="10" t="s">
        <v>60</v>
      </c>
      <c r="H9" s="85" t="s">
        <v>16</v>
      </c>
    </row>
    <row r="10" spans="1:8" x14ac:dyDescent="0.25">
      <c r="A10" s="91"/>
      <c r="B10" s="81" t="s">
        <v>61</v>
      </c>
      <c r="C10" s="82">
        <v>1</v>
      </c>
      <c r="D10" s="82">
        <v>1</v>
      </c>
      <c r="E10" s="83">
        <v>3</v>
      </c>
      <c r="F10" s="87" t="s">
        <v>113</v>
      </c>
      <c r="G10" s="85" t="s">
        <v>62</v>
      </c>
      <c r="H10" s="85" t="s">
        <v>16</v>
      </c>
    </row>
    <row r="11" spans="1:8" x14ac:dyDescent="0.25">
      <c r="A11" s="92" t="s">
        <v>64</v>
      </c>
      <c r="B11" s="81" t="s">
        <v>46</v>
      </c>
      <c r="C11" s="82">
        <v>1</v>
      </c>
      <c r="D11" s="82">
        <v>4</v>
      </c>
      <c r="E11" s="83">
        <v>12</v>
      </c>
      <c r="F11" s="84" t="s">
        <v>109</v>
      </c>
      <c r="G11" s="85" t="s">
        <v>58</v>
      </c>
      <c r="H11" s="85" t="s">
        <v>16</v>
      </c>
    </row>
    <row r="12" spans="1:8" x14ac:dyDescent="0.25">
      <c r="A12" s="93"/>
      <c r="B12" s="81" t="s">
        <v>59</v>
      </c>
      <c r="C12" s="82">
        <v>1</v>
      </c>
      <c r="D12" s="82">
        <v>4</v>
      </c>
      <c r="E12" s="83">
        <v>12</v>
      </c>
      <c r="F12" s="84" t="s">
        <v>109</v>
      </c>
      <c r="G12" s="10" t="s">
        <v>60</v>
      </c>
      <c r="H12" s="85" t="s">
        <v>16</v>
      </c>
    </row>
    <row r="13" spans="1:8" x14ac:dyDescent="0.25">
      <c r="A13" s="94"/>
      <c r="B13" s="81" t="s">
        <v>65</v>
      </c>
      <c r="C13" s="82">
        <v>1</v>
      </c>
      <c r="D13" s="82">
        <v>4</v>
      </c>
      <c r="E13" s="83">
        <v>12</v>
      </c>
      <c r="F13" s="84" t="s">
        <v>109</v>
      </c>
      <c r="G13" s="85" t="s">
        <v>66</v>
      </c>
      <c r="H13" s="85" t="s">
        <v>16</v>
      </c>
    </row>
    <row r="14" spans="1:8" x14ac:dyDescent="0.25">
      <c r="A14" s="92" t="s">
        <v>67</v>
      </c>
      <c r="B14" s="81" t="s">
        <v>46</v>
      </c>
      <c r="C14" s="82">
        <v>1</v>
      </c>
      <c r="D14" s="82">
        <v>4</v>
      </c>
      <c r="E14" s="83">
        <v>12</v>
      </c>
      <c r="F14" s="84" t="s">
        <v>109</v>
      </c>
      <c r="G14" s="85" t="s">
        <v>58</v>
      </c>
      <c r="H14" s="85" t="s">
        <v>16</v>
      </c>
    </row>
    <row r="15" spans="1:8" x14ac:dyDescent="0.25">
      <c r="A15" s="93"/>
      <c r="B15" s="81" t="s">
        <v>59</v>
      </c>
      <c r="C15" s="82">
        <v>1</v>
      </c>
      <c r="D15" s="82">
        <v>3</v>
      </c>
      <c r="E15" s="83">
        <v>9</v>
      </c>
      <c r="F15" s="86" t="s">
        <v>111</v>
      </c>
      <c r="G15" s="10" t="s">
        <v>60</v>
      </c>
      <c r="H15" s="85" t="s">
        <v>16</v>
      </c>
    </row>
    <row r="16" spans="1:8" x14ac:dyDescent="0.25">
      <c r="A16" s="94"/>
      <c r="B16" s="81" t="s">
        <v>65</v>
      </c>
      <c r="C16" s="82">
        <v>1</v>
      </c>
      <c r="D16" s="82">
        <v>2</v>
      </c>
      <c r="E16" s="83">
        <v>6</v>
      </c>
      <c r="F16" s="86" t="s">
        <v>111</v>
      </c>
      <c r="G16" s="85" t="s">
        <v>66</v>
      </c>
      <c r="H16" s="85" t="s">
        <v>16</v>
      </c>
    </row>
    <row r="17" spans="1:8" x14ac:dyDescent="0.25">
      <c r="A17" s="92" t="s">
        <v>68</v>
      </c>
      <c r="B17" s="81" t="s">
        <v>46</v>
      </c>
      <c r="C17" s="82">
        <v>1</v>
      </c>
      <c r="D17" s="82">
        <v>4</v>
      </c>
      <c r="E17" s="83">
        <v>12</v>
      </c>
      <c r="F17" s="84" t="s">
        <v>109</v>
      </c>
      <c r="G17" s="85" t="s">
        <v>58</v>
      </c>
      <c r="H17" s="85" t="s">
        <v>16</v>
      </c>
    </row>
    <row r="18" spans="1:8" x14ac:dyDescent="0.25">
      <c r="A18" s="93"/>
      <c r="B18" s="81" t="s">
        <v>59</v>
      </c>
      <c r="C18" s="82">
        <v>1</v>
      </c>
      <c r="D18" s="82">
        <v>3</v>
      </c>
      <c r="E18" s="83">
        <v>9</v>
      </c>
      <c r="F18" s="86" t="s">
        <v>111</v>
      </c>
      <c r="G18" s="10" t="s">
        <v>60</v>
      </c>
      <c r="H18" s="85" t="s">
        <v>16</v>
      </c>
    </row>
    <row r="19" spans="1:8" x14ac:dyDescent="0.25">
      <c r="A19" s="94"/>
      <c r="B19" s="81" t="s">
        <v>65</v>
      </c>
      <c r="C19" s="82">
        <v>1</v>
      </c>
      <c r="D19" s="82">
        <v>2</v>
      </c>
      <c r="E19" s="83">
        <v>6</v>
      </c>
      <c r="F19" s="86" t="s">
        <v>111</v>
      </c>
      <c r="G19" s="85" t="s">
        <v>66</v>
      </c>
      <c r="H19" s="85" t="s">
        <v>16</v>
      </c>
    </row>
  </sheetData>
  <mergeCells count="8">
    <mergeCell ref="A17:A19"/>
    <mergeCell ref="A5:A7"/>
    <mergeCell ref="A8:A10"/>
    <mergeCell ref="A11:A13"/>
    <mergeCell ref="A14:A16"/>
    <mergeCell ref="A3:B3"/>
    <mergeCell ref="C3:F3"/>
    <mergeCell ref="H3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329E-C04E-49E0-878D-988CE9C73C1C}">
  <dimension ref="A1:H19"/>
  <sheetViews>
    <sheetView workbookViewId="0">
      <selection activeCell="F29" sqref="F29"/>
    </sheetView>
  </sheetViews>
  <sheetFormatPr defaultRowHeight="15" x14ac:dyDescent="0.25"/>
  <cols>
    <col min="1" max="1" width="30.140625" style="28" customWidth="1"/>
    <col min="2" max="2" width="28.5703125" customWidth="1"/>
    <col min="3" max="3" width="10.85546875" style="33" bestFit="1" customWidth="1"/>
    <col min="4" max="4" width="7.140625" style="33" bestFit="1" customWidth="1"/>
    <col min="5" max="5" width="10.5703125" style="33" bestFit="1" customWidth="1"/>
    <col min="6" max="6" width="10.28515625" style="33" bestFit="1" customWidth="1"/>
    <col min="7" max="7" width="83.5703125" style="35" customWidth="1"/>
    <col min="8" max="8" width="18.5703125" style="7" customWidth="1"/>
  </cols>
  <sheetData>
    <row r="1" spans="1:8" x14ac:dyDescent="0.25">
      <c r="A1" s="27" t="s">
        <v>0</v>
      </c>
      <c r="B1" s="8" t="s">
        <v>69</v>
      </c>
      <c r="G1"/>
    </row>
    <row r="2" spans="1:8" x14ac:dyDescent="0.25">
      <c r="A2" s="27" t="s">
        <v>2</v>
      </c>
      <c r="B2" s="9">
        <v>2</v>
      </c>
      <c r="G2"/>
    </row>
    <row r="3" spans="1:8" x14ac:dyDescent="0.25">
      <c r="A3" s="51" t="s">
        <v>3</v>
      </c>
      <c r="B3" s="51"/>
      <c r="C3" s="59" t="s">
        <v>4</v>
      </c>
      <c r="D3" s="60"/>
      <c r="E3" s="60"/>
      <c r="F3" s="61"/>
      <c r="G3" s="1" t="s">
        <v>5</v>
      </c>
      <c r="H3" s="51" t="s">
        <v>6</v>
      </c>
    </row>
    <row r="4" spans="1:8" x14ac:dyDescent="0.25">
      <c r="A4" s="26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3" t="s">
        <v>12</v>
      </c>
      <c r="G4" s="1" t="s">
        <v>13</v>
      </c>
      <c r="H4" s="51"/>
    </row>
    <row r="5" spans="1:8" x14ac:dyDescent="0.25">
      <c r="A5" s="23" t="s">
        <v>70</v>
      </c>
      <c r="B5" s="4" t="s">
        <v>71</v>
      </c>
      <c r="C5" s="38">
        <v>1</v>
      </c>
      <c r="D5" s="38">
        <v>2</v>
      </c>
      <c r="E5" s="42">
        <f t="shared" ref="E5:E10" si="0">$B$2*C5*D5</f>
        <v>4</v>
      </c>
      <c r="F5" s="46" t="str">
        <f>IF(E5&gt;16,"Critical",IF(E5&gt;9,"High",IF(E5&gt;4,"Medium","Low")))</f>
        <v>Low</v>
      </c>
      <c r="G5" s="4" t="s">
        <v>72</v>
      </c>
      <c r="H5" s="12" t="s">
        <v>73</v>
      </c>
    </row>
    <row r="6" spans="1:8" ht="30" x14ac:dyDescent="0.25">
      <c r="A6" s="52" t="s">
        <v>74</v>
      </c>
      <c r="B6" s="4" t="s">
        <v>75</v>
      </c>
      <c r="C6" s="38">
        <v>2</v>
      </c>
      <c r="D6" s="38">
        <v>2</v>
      </c>
      <c r="E6" s="42">
        <f t="shared" si="0"/>
        <v>8</v>
      </c>
      <c r="F6" s="46" t="str">
        <f t="shared" ref="F6:F10" si="1">IF(E6&gt;16,"Critical",IF(E6&gt;9,"High",IF(E6&gt;4,"Medium","Low")))</f>
        <v>Medium</v>
      </c>
      <c r="G6" s="4" t="s">
        <v>76</v>
      </c>
      <c r="H6" s="12" t="s">
        <v>73</v>
      </c>
    </row>
    <row r="7" spans="1:8" ht="30" x14ac:dyDescent="0.25">
      <c r="A7" s="53" t="s">
        <v>77</v>
      </c>
      <c r="B7" s="4" t="s">
        <v>75</v>
      </c>
      <c r="C7" s="38">
        <v>2</v>
      </c>
      <c r="D7" s="38">
        <v>2</v>
      </c>
      <c r="E7" s="42">
        <f t="shared" si="0"/>
        <v>8</v>
      </c>
      <c r="F7" s="46" t="str">
        <f t="shared" si="1"/>
        <v>Medium</v>
      </c>
      <c r="G7" s="4" t="s">
        <v>78</v>
      </c>
      <c r="H7" s="12" t="s">
        <v>73</v>
      </c>
    </row>
    <row r="8" spans="1:8" ht="30" x14ac:dyDescent="0.25">
      <c r="A8" s="54" t="s">
        <v>79</v>
      </c>
      <c r="B8" s="4" t="s">
        <v>75</v>
      </c>
      <c r="C8" s="38">
        <v>1</v>
      </c>
      <c r="D8" s="38">
        <v>2</v>
      </c>
      <c r="E8" s="42">
        <f t="shared" si="0"/>
        <v>4</v>
      </c>
      <c r="F8" s="46" t="str">
        <f t="shared" si="1"/>
        <v>Low</v>
      </c>
      <c r="G8" s="4" t="s">
        <v>80</v>
      </c>
      <c r="H8" s="12" t="s">
        <v>73</v>
      </c>
    </row>
    <row r="9" spans="1:8" x14ac:dyDescent="0.25">
      <c r="A9" s="55"/>
      <c r="B9" s="11" t="s">
        <v>81</v>
      </c>
      <c r="C9" s="38">
        <v>1</v>
      </c>
      <c r="D9" s="38">
        <v>2</v>
      </c>
      <c r="E9" s="42">
        <f t="shared" si="0"/>
        <v>4</v>
      </c>
      <c r="F9" s="46" t="str">
        <f t="shared" si="1"/>
        <v>Low</v>
      </c>
      <c r="G9" s="6" t="s">
        <v>82</v>
      </c>
      <c r="H9" s="12" t="s">
        <v>73</v>
      </c>
    </row>
    <row r="10" spans="1:8" x14ac:dyDescent="0.25">
      <c r="A10" s="56"/>
      <c r="B10" s="11" t="s">
        <v>83</v>
      </c>
      <c r="C10" s="38">
        <v>1</v>
      </c>
      <c r="D10" s="38">
        <v>2</v>
      </c>
      <c r="E10" s="42">
        <f t="shared" si="0"/>
        <v>4</v>
      </c>
      <c r="F10" s="46" t="str">
        <f t="shared" si="1"/>
        <v>Low</v>
      </c>
      <c r="G10" s="6" t="s">
        <v>84</v>
      </c>
      <c r="H10" s="12" t="s">
        <v>73</v>
      </c>
    </row>
    <row r="11" spans="1:8" x14ac:dyDescent="0.25">
      <c r="A11" s="56"/>
      <c r="B11" s="24"/>
      <c r="C11" s="39"/>
      <c r="D11" s="39"/>
      <c r="E11" s="43"/>
      <c r="F11" s="47" t="str">
        <f t="shared" ref="F11:F19" si="2">IF(E11&gt;18,"High",IF(E11&gt;9,"Medium",IF(E11&gt;0,"Low","")))</f>
        <v/>
      </c>
      <c r="G11" s="24"/>
      <c r="H11" s="12"/>
    </row>
    <row r="12" spans="1:8" x14ac:dyDescent="0.25">
      <c r="A12" s="57"/>
      <c r="B12" s="29"/>
      <c r="C12" s="40"/>
      <c r="D12" s="40"/>
      <c r="E12" s="44"/>
      <c r="F12" s="48" t="str">
        <f t="shared" si="2"/>
        <v/>
      </c>
      <c r="G12" s="31"/>
      <c r="H12" s="12"/>
    </row>
    <row r="13" spans="1:8" ht="15.75" x14ac:dyDescent="0.25">
      <c r="A13" s="58"/>
      <c r="B13" s="36"/>
      <c r="C13" s="41"/>
      <c r="D13" s="41"/>
      <c r="E13" s="45"/>
      <c r="F13" s="49" t="str">
        <f t="shared" si="2"/>
        <v/>
      </c>
      <c r="G13" s="37"/>
      <c r="H13" s="12"/>
    </row>
    <row r="14" spans="1:8" ht="15.75" x14ac:dyDescent="0.25">
      <c r="A14" s="57"/>
      <c r="B14" s="31"/>
      <c r="C14" s="40"/>
      <c r="D14" s="40"/>
      <c r="E14" s="44"/>
      <c r="F14" s="48" t="str">
        <f t="shared" si="2"/>
        <v/>
      </c>
      <c r="G14" s="32"/>
      <c r="H14" s="30"/>
    </row>
    <row r="15" spans="1:8" ht="15.75" x14ac:dyDescent="0.25">
      <c r="A15" s="57"/>
      <c r="B15" s="31"/>
      <c r="C15" s="40"/>
      <c r="D15" s="40"/>
      <c r="E15" s="44"/>
      <c r="F15" s="48" t="str">
        <f t="shared" si="2"/>
        <v/>
      </c>
      <c r="G15" s="32"/>
      <c r="H15" s="30"/>
    </row>
    <row r="16" spans="1:8" ht="15.75" x14ac:dyDescent="0.25">
      <c r="F16" s="21" t="str">
        <f t="shared" si="2"/>
        <v/>
      </c>
      <c r="G16" s="34"/>
    </row>
    <row r="17" spans="6:6" x14ac:dyDescent="0.25">
      <c r="F17" s="33" t="str">
        <f t="shared" si="2"/>
        <v/>
      </c>
    </row>
    <row r="18" spans="6:6" x14ac:dyDescent="0.25">
      <c r="F18" s="33" t="str">
        <f t="shared" si="2"/>
        <v/>
      </c>
    </row>
    <row r="19" spans="6:6" x14ac:dyDescent="0.25">
      <c r="F19" s="33" t="str">
        <f t="shared" si="2"/>
        <v/>
      </c>
    </row>
  </sheetData>
  <mergeCells count="7">
    <mergeCell ref="A12:A13"/>
    <mergeCell ref="A14:A15"/>
    <mergeCell ref="A3:B3"/>
    <mergeCell ref="C3:F3"/>
    <mergeCell ref="H3:H4"/>
    <mergeCell ref="A6:A8"/>
    <mergeCell ref="A9:A11"/>
  </mergeCells>
  <conditionalFormatting sqref="F5:F15">
    <cfRule type="cellIs" dxfId="8" priority="1" operator="equal">
      <formula>"High"</formula>
    </cfRule>
    <cfRule type="cellIs" dxfId="7" priority="2" operator="equal">
      <formula>"Medium"</formula>
    </cfRule>
    <cfRule type="cellIs" dxfId="6" priority="3" operator="equal">
      <formula>"Critical"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3A5E-BA12-48CC-BB87-0EE530D47842}">
  <sheetPr>
    <tabColor theme="4"/>
  </sheetPr>
  <dimension ref="A1:H20"/>
  <sheetViews>
    <sheetView workbookViewId="0">
      <selection activeCell="B25" sqref="B25"/>
    </sheetView>
  </sheetViews>
  <sheetFormatPr defaultRowHeight="15" x14ac:dyDescent="0.25"/>
  <cols>
    <col min="1" max="1" width="30.140625" style="28" customWidth="1"/>
    <col min="2" max="2" width="28.5703125" customWidth="1"/>
    <col min="3" max="3" width="10.85546875" style="33" bestFit="1" customWidth="1"/>
    <col min="4" max="4" width="7.140625" style="33" bestFit="1" customWidth="1"/>
    <col min="5" max="5" width="10.5703125" style="33" bestFit="1" customWidth="1"/>
    <col min="6" max="6" width="10.28515625" style="33" bestFit="1" customWidth="1"/>
    <col min="7" max="7" width="83.5703125" style="35" customWidth="1"/>
    <col min="8" max="8" width="18.5703125" style="7" customWidth="1"/>
  </cols>
  <sheetData>
    <row r="1" spans="1:8" x14ac:dyDescent="0.25">
      <c r="A1" s="27" t="s">
        <v>0</v>
      </c>
      <c r="B1" s="8" t="s">
        <v>85</v>
      </c>
      <c r="G1"/>
    </row>
    <row r="2" spans="1:8" x14ac:dyDescent="0.25">
      <c r="A2" s="27" t="s">
        <v>2</v>
      </c>
      <c r="B2" s="9">
        <v>2</v>
      </c>
      <c r="G2"/>
    </row>
    <row r="3" spans="1:8" x14ac:dyDescent="0.25">
      <c r="A3" s="51" t="s">
        <v>3</v>
      </c>
      <c r="B3" s="51"/>
      <c r="C3" s="59" t="s">
        <v>4</v>
      </c>
      <c r="D3" s="60"/>
      <c r="E3" s="60"/>
      <c r="F3" s="61"/>
      <c r="G3" s="1" t="s">
        <v>5</v>
      </c>
      <c r="H3" s="51" t="s">
        <v>6</v>
      </c>
    </row>
    <row r="4" spans="1:8" x14ac:dyDescent="0.25">
      <c r="A4" s="26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3" t="s">
        <v>12</v>
      </c>
      <c r="G4" s="1" t="s">
        <v>13</v>
      </c>
      <c r="H4" s="51"/>
    </row>
    <row r="5" spans="1:8" ht="30" x14ac:dyDescent="0.25">
      <c r="A5" s="24" t="s">
        <v>86</v>
      </c>
      <c r="B5" s="4" t="s">
        <v>87</v>
      </c>
      <c r="C5" s="38">
        <v>2</v>
      </c>
      <c r="D5" s="38">
        <v>3</v>
      </c>
      <c r="E5" s="42">
        <f t="shared" ref="E5:E12" si="0">$B$2*C5*D5</f>
        <v>12</v>
      </c>
      <c r="F5" s="46" t="str">
        <f>IF(E5&gt;16,"Critical",IF(E5&gt;9,"High",IF(E5&gt;4,"Medium","Low")))</f>
        <v>High</v>
      </c>
      <c r="G5" s="4" t="s">
        <v>88</v>
      </c>
      <c r="H5" s="12" t="s">
        <v>89</v>
      </c>
    </row>
    <row r="6" spans="1:8" ht="30" x14ac:dyDescent="0.25">
      <c r="A6" s="95" t="s">
        <v>79</v>
      </c>
      <c r="B6" s="4" t="s">
        <v>90</v>
      </c>
      <c r="C6" s="38">
        <v>1</v>
      </c>
      <c r="D6" s="38">
        <v>3</v>
      </c>
      <c r="E6" s="42">
        <f t="shared" si="0"/>
        <v>6</v>
      </c>
      <c r="F6" s="46" t="str">
        <f t="shared" ref="F6:F12" si="1">IF(E6&gt;16,"Critical",IF(E6&gt;9,"High",IF(E6&gt;4,"Medium","Low")))</f>
        <v>Medium</v>
      </c>
      <c r="G6" s="4" t="s">
        <v>80</v>
      </c>
      <c r="H6" s="12" t="s">
        <v>89</v>
      </c>
    </row>
    <row r="7" spans="1:8" ht="30" x14ac:dyDescent="0.25">
      <c r="A7" s="96"/>
      <c r="B7" s="4" t="s">
        <v>75</v>
      </c>
      <c r="C7" s="38">
        <v>2</v>
      </c>
      <c r="D7" s="38">
        <v>3</v>
      </c>
      <c r="E7" s="42">
        <f t="shared" si="0"/>
        <v>12</v>
      </c>
      <c r="F7" s="46" t="str">
        <f t="shared" si="1"/>
        <v>High</v>
      </c>
      <c r="G7" s="4" t="s">
        <v>80</v>
      </c>
      <c r="H7" s="12" t="s">
        <v>89</v>
      </c>
    </row>
    <row r="8" spans="1:8" x14ac:dyDescent="0.25">
      <c r="A8" s="97"/>
      <c r="B8" s="4" t="s">
        <v>81</v>
      </c>
      <c r="C8" s="38">
        <v>1</v>
      </c>
      <c r="D8" s="38">
        <v>2</v>
      </c>
      <c r="E8" s="42">
        <f t="shared" si="0"/>
        <v>4</v>
      </c>
      <c r="F8" s="46" t="str">
        <f t="shared" si="1"/>
        <v>Low</v>
      </c>
      <c r="G8" s="4" t="s">
        <v>82</v>
      </c>
      <c r="H8" s="12" t="s">
        <v>89</v>
      </c>
    </row>
    <row r="9" spans="1:8" x14ac:dyDescent="0.25">
      <c r="A9" s="62" t="s">
        <v>91</v>
      </c>
      <c r="B9" s="11" t="s">
        <v>83</v>
      </c>
      <c r="C9" s="38">
        <v>1</v>
      </c>
      <c r="D9" s="38">
        <v>2</v>
      </c>
      <c r="E9" s="42">
        <f t="shared" si="0"/>
        <v>4</v>
      </c>
      <c r="F9" s="46" t="str">
        <f t="shared" si="1"/>
        <v>Low</v>
      </c>
      <c r="G9" s="6" t="s">
        <v>84</v>
      </c>
      <c r="H9" s="12" t="s">
        <v>89</v>
      </c>
    </row>
    <row r="10" spans="1:8" x14ac:dyDescent="0.25">
      <c r="A10" s="63" t="s">
        <v>91</v>
      </c>
      <c r="B10" s="11" t="s">
        <v>87</v>
      </c>
      <c r="C10" s="38">
        <v>2</v>
      </c>
      <c r="D10" s="38">
        <v>3</v>
      </c>
      <c r="E10" s="42">
        <f t="shared" si="0"/>
        <v>12</v>
      </c>
      <c r="F10" s="46" t="str">
        <f t="shared" si="1"/>
        <v>High</v>
      </c>
      <c r="G10" s="6" t="s">
        <v>92</v>
      </c>
      <c r="H10" s="12" t="s">
        <v>89</v>
      </c>
    </row>
    <row r="11" spans="1:8" x14ac:dyDescent="0.25">
      <c r="A11" s="63"/>
      <c r="B11" s="24" t="s">
        <v>93</v>
      </c>
      <c r="C11" s="39">
        <v>1</v>
      </c>
      <c r="D11" s="39">
        <v>2</v>
      </c>
      <c r="E11" s="43">
        <f t="shared" si="0"/>
        <v>4</v>
      </c>
      <c r="F11" s="47" t="str">
        <f t="shared" si="1"/>
        <v>Low</v>
      </c>
      <c r="G11" s="24" t="s">
        <v>80</v>
      </c>
      <c r="H11" s="12" t="s">
        <v>89</v>
      </c>
    </row>
    <row r="12" spans="1:8" x14ac:dyDescent="0.25">
      <c r="A12" s="98"/>
      <c r="B12" s="29"/>
      <c r="C12" s="40"/>
      <c r="D12" s="40"/>
      <c r="E12" s="44"/>
      <c r="F12" s="48"/>
      <c r="G12" s="31"/>
      <c r="H12" s="12"/>
    </row>
    <row r="13" spans="1:8" ht="15.75" x14ac:dyDescent="0.25">
      <c r="A13" s="99"/>
      <c r="B13" s="36"/>
      <c r="C13" s="41"/>
      <c r="D13" s="41"/>
      <c r="E13" s="45"/>
      <c r="F13" s="49"/>
      <c r="G13" s="37"/>
      <c r="H13" s="12"/>
    </row>
    <row r="14" spans="1:8" ht="15.75" x14ac:dyDescent="0.25">
      <c r="A14" s="80"/>
      <c r="B14" s="31"/>
      <c r="C14" s="40"/>
      <c r="D14" s="40"/>
      <c r="E14" s="44"/>
      <c r="F14" s="48" t="str">
        <f t="shared" ref="F13:F20" si="2">IF(E14&gt;18,"High",IF(E14&gt;9,"Medium",IF(E14&gt;0,"Low","")))</f>
        <v/>
      </c>
      <c r="G14" s="32"/>
      <c r="H14" s="30"/>
    </row>
    <row r="15" spans="1:8" ht="15.75" x14ac:dyDescent="0.25">
      <c r="A15" s="80"/>
      <c r="B15" s="31"/>
      <c r="C15" s="40"/>
      <c r="D15" s="40"/>
      <c r="E15" s="44"/>
      <c r="F15" s="48" t="str">
        <f t="shared" si="2"/>
        <v/>
      </c>
      <c r="G15" s="32"/>
      <c r="H15" s="30"/>
    </row>
    <row r="16" spans="1:8" ht="15.75" x14ac:dyDescent="0.25">
      <c r="F16" s="21" t="str">
        <f t="shared" si="2"/>
        <v/>
      </c>
      <c r="G16" s="34"/>
    </row>
    <row r="17" spans="6:6" x14ac:dyDescent="0.25">
      <c r="F17" s="33" t="str">
        <f t="shared" si="2"/>
        <v/>
      </c>
    </row>
    <row r="18" spans="6:6" x14ac:dyDescent="0.25">
      <c r="F18" s="33" t="str">
        <f t="shared" si="2"/>
        <v/>
      </c>
    </row>
    <row r="19" spans="6:6" x14ac:dyDescent="0.25">
      <c r="F19" s="33" t="str">
        <f t="shared" si="2"/>
        <v/>
      </c>
    </row>
    <row r="20" spans="6:6" x14ac:dyDescent="0.25">
      <c r="F20" s="33" t="str">
        <f t="shared" si="2"/>
        <v/>
      </c>
    </row>
  </sheetData>
  <mergeCells count="7">
    <mergeCell ref="A12:A13"/>
    <mergeCell ref="A14:A15"/>
    <mergeCell ref="A3:B3"/>
    <mergeCell ref="C3:F3"/>
    <mergeCell ref="H3:H4"/>
    <mergeCell ref="A6:A8"/>
    <mergeCell ref="A9:A11"/>
  </mergeCells>
  <conditionalFormatting sqref="F5:F15">
    <cfRule type="cellIs" dxfId="5" priority="1" operator="equal">
      <formula>"High"</formula>
    </cfRule>
    <cfRule type="cellIs" dxfId="4" priority="2" operator="equal">
      <formula>"Medium"</formula>
    </cfRule>
    <cfRule type="cellIs" dxfId="3" priority="3" operator="equal">
      <formula>"Critical"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E82F-8B08-41AB-A32F-EB5038C3D78E}">
  <dimension ref="A1:H15"/>
  <sheetViews>
    <sheetView workbookViewId="0">
      <selection activeCell="A23" sqref="A23"/>
    </sheetView>
  </sheetViews>
  <sheetFormatPr defaultRowHeight="15" x14ac:dyDescent="0.25"/>
  <cols>
    <col min="1" max="1" width="30.140625" style="28" customWidth="1"/>
    <col min="2" max="2" width="28.5703125" customWidth="1"/>
    <col min="3" max="3" width="10.85546875" style="33" bestFit="1" customWidth="1"/>
    <col min="4" max="4" width="7.140625" style="33" bestFit="1" customWidth="1"/>
    <col min="5" max="5" width="10.5703125" style="33" bestFit="1" customWidth="1"/>
    <col min="6" max="6" width="10.28515625" style="33" bestFit="1" customWidth="1"/>
    <col min="7" max="7" width="83.5703125" style="35" customWidth="1"/>
    <col min="8" max="8" width="18.5703125" style="7" customWidth="1"/>
  </cols>
  <sheetData>
    <row r="1" spans="1:8" x14ac:dyDescent="0.25">
      <c r="A1" s="27" t="s">
        <v>0</v>
      </c>
      <c r="B1" s="8" t="s">
        <v>97</v>
      </c>
      <c r="G1"/>
    </row>
    <row r="2" spans="1:8" x14ac:dyDescent="0.25">
      <c r="A2" s="27" t="s">
        <v>2</v>
      </c>
      <c r="B2" s="9">
        <v>2</v>
      </c>
      <c r="G2"/>
    </row>
    <row r="3" spans="1:8" x14ac:dyDescent="0.25">
      <c r="A3" s="51" t="s">
        <v>3</v>
      </c>
      <c r="B3" s="51"/>
      <c r="C3" s="59" t="s">
        <v>4</v>
      </c>
      <c r="D3" s="60"/>
      <c r="E3" s="60"/>
      <c r="F3" s="61"/>
      <c r="G3" s="1" t="s">
        <v>5</v>
      </c>
      <c r="H3" s="51" t="s">
        <v>6</v>
      </c>
    </row>
    <row r="4" spans="1:8" x14ac:dyDescent="0.25">
      <c r="A4" s="26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3" t="s">
        <v>12</v>
      </c>
      <c r="G4" s="1" t="s">
        <v>13</v>
      </c>
      <c r="H4" s="51"/>
    </row>
    <row r="5" spans="1:8" ht="30" x14ac:dyDescent="0.25">
      <c r="A5" s="23" t="s">
        <v>86</v>
      </c>
      <c r="B5" s="4" t="s">
        <v>87</v>
      </c>
      <c r="C5" s="38">
        <v>1</v>
      </c>
      <c r="D5" s="38">
        <v>3</v>
      </c>
      <c r="E5" s="42">
        <f t="shared" ref="E5:E9" si="0">$B$2*C5*D5</f>
        <v>6</v>
      </c>
      <c r="F5" s="46" t="str">
        <f>IF(E5&gt;16,"Critical",IF(E5&gt;9,"High",IF(E5&gt;4,"Medium","Low")))</f>
        <v>Medium</v>
      </c>
      <c r="G5" s="4" t="s">
        <v>88</v>
      </c>
      <c r="H5" s="12" t="s">
        <v>89</v>
      </c>
    </row>
    <row r="6" spans="1:8" ht="30" x14ac:dyDescent="0.25">
      <c r="A6" s="95" t="s">
        <v>79</v>
      </c>
      <c r="B6" s="4" t="s">
        <v>90</v>
      </c>
      <c r="C6" s="38">
        <v>1</v>
      </c>
      <c r="D6" s="38">
        <v>3</v>
      </c>
      <c r="E6" s="42">
        <f t="shared" si="0"/>
        <v>6</v>
      </c>
      <c r="F6" s="46" t="str">
        <f t="shared" ref="F6:F9" si="1">IF(E6&gt;16,"Critical",IF(E6&gt;9,"High",IF(E6&gt;4,"Medium","Low")))</f>
        <v>Medium</v>
      </c>
      <c r="G6" s="4" t="s">
        <v>80</v>
      </c>
      <c r="H6" s="12" t="s">
        <v>89</v>
      </c>
    </row>
    <row r="7" spans="1:8" ht="30" x14ac:dyDescent="0.25">
      <c r="A7" s="96"/>
      <c r="B7" s="4" t="s">
        <v>75</v>
      </c>
      <c r="C7" s="38">
        <v>2</v>
      </c>
      <c r="D7" s="38">
        <v>2</v>
      </c>
      <c r="E7" s="42">
        <f t="shared" si="0"/>
        <v>8</v>
      </c>
      <c r="F7" s="46" t="str">
        <f t="shared" si="1"/>
        <v>Medium</v>
      </c>
      <c r="G7" s="4" t="s">
        <v>80</v>
      </c>
      <c r="H7" s="12" t="s">
        <v>89</v>
      </c>
    </row>
    <row r="8" spans="1:8" x14ac:dyDescent="0.25">
      <c r="A8" s="97"/>
      <c r="B8" s="4" t="s">
        <v>81</v>
      </c>
      <c r="C8" s="38">
        <v>1</v>
      </c>
      <c r="D8" s="38">
        <v>2</v>
      </c>
      <c r="E8" s="42">
        <f t="shared" si="0"/>
        <v>4</v>
      </c>
      <c r="F8" s="46" t="str">
        <f t="shared" si="1"/>
        <v>Low</v>
      </c>
      <c r="G8" s="4" t="s">
        <v>82</v>
      </c>
      <c r="H8" s="12" t="s">
        <v>89</v>
      </c>
    </row>
    <row r="9" spans="1:8" x14ac:dyDescent="0.25">
      <c r="A9" s="98" t="s">
        <v>94</v>
      </c>
      <c r="B9" s="29" t="s">
        <v>95</v>
      </c>
      <c r="C9" s="40">
        <v>1</v>
      </c>
      <c r="D9" s="40">
        <v>1</v>
      </c>
      <c r="E9" s="44">
        <f t="shared" si="0"/>
        <v>2</v>
      </c>
      <c r="F9" s="48" t="str">
        <f t="shared" si="1"/>
        <v>Low</v>
      </c>
      <c r="G9" s="31" t="s">
        <v>96</v>
      </c>
      <c r="H9" s="12" t="s">
        <v>89</v>
      </c>
    </row>
    <row r="10" spans="1:8" ht="15.75" x14ac:dyDescent="0.25">
      <c r="A10" s="99"/>
      <c r="B10" s="36"/>
      <c r="C10" s="41"/>
      <c r="D10" s="41"/>
      <c r="E10" s="45"/>
      <c r="F10" s="49" t="str">
        <f t="shared" ref="F10" si="2">IF(E10&gt;18,"High",IF(E10&gt;9,"Medium",IF(E10&gt;0,"Low","")))</f>
        <v/>
      </c>
      <c r="G10" s="37"/>
      <c r="H10" s="12"/>
    </row>
    <row r="11" spans="1:8" ht="15.75" x14ac:dyDescent="0.25">
      <c r="A11" s="57"/>
      <c r="B11" s="31"/>
      <c r="C11" s="40"/>
      <c r="D11" s="40"/>
      <c r="E11" s="44"/>
      <c r="F11" s="48" t="str">
        <f t="shared" ref="F11:F15" si="3">IF(E11&gt;18,"High",IF(E11&gt;9,"Medium",IF(E11&gt;0,"Low","")))</f>
        <v/>
      </c>
      <c r="G11" s="32"/>
      <c r="H11" s="30"/>
    </row>
    <row r="12" spans="1:8" ht="15.75" x14ac:dyDescent="0.25">
      <c r="A12" s="57"/>
      <c r="B12" s="31"/>
      <c r="C12" s="40"/>
      <c r="D12" s="40"/>
      <c r="E12" s="44"/>
      <c r="F12" s="48" t="str">
        <f t="shared" si="3"/>
        <v/>
      </c>
      <c r="G12" s="32"/>
      <c r="H12" s="30"/>
    </row>
    <row r="13" spans="1:8" ht="15.75" x14ac:dyDescent="0.25">
      <c r="F13" s="21" t="str">
        <f t="shared" si="3"/>
        <v/>
      </c>
      <c r="G13" s="34"/>
    </row>
    <row r="14" spans="1:8" x14ac:dyDescent="0.25">
      <c r="F14" s="33" t="str">
        <f t="shared" si="3"/>
        <v/>
      </c>
    </row>
    <row r="15" spans="1:8" x14ac:dyDescent="0.25">
      <c r="F15" s="33" t="str">
        <f t="shared" si="3"/>
        <v/>
      </c>
    </row>
  </sheetData>
  <mergeCells count="6">
    <mergeCell ref="A9:A10"/>
    <mergeCell ref="A11:A12"/>
    <mergeCell ref="A3:B3"/>
    <mergeCell ref="C3:F3"/>
    <mergeCell ref="H3:H4"/>
    <mergeCell ref="A6:A8"/>
  </mergeCells>
  <conditionalFormatting sqref="F5:F12">
    <cfRule type="cellIs" dxfId="2" priority="4" operator="equal">
      <formula>"High"</formula>
    </cfRule>
    <cfRule type="cellIs" dxfId="1" priority="5" operator="equal">
      <formula>"Medium"</formula>
    </cfRule>
    <cfRule type="cellIs" dxfId="0" priority="6" operator="equal">
      <formula>"Critical"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9B03-55D8-4ECF-A41A-829E4B92EB4E}">
  <dimension ref="A1:C31"/>
  <sheetViews>
    <sheetView workbookViewId="0">
      <selection activeCell="A34" sqref="A34"/>
    </sheetView>
  </sheetViews>
  <sheetFormatPr defaultRowHeight="15" x14ac:dyDescent="0.25"/>
  <cols>
    <col min="1" max="1" width="71.5703125" bestFit="1" customWidth="1"/>
  </cols>
  <sheetData>
    <row r="1" spans="1:3" ht="18.75" x14ac:dyDescent="0.3">
      <c r="A1" s="64" t="s">
        <v>98</v>
      </c>
      <c r="B1" s="64"/>
      <c r="C1" s="64"/>
    </row>
    <row r="2" spans="1:3" ht="18.75" x14ac:dyDescent="0.3">
      <c r="A2" s="50"/>
      <c r="B2" s="50"/>
      <c r="C2" s="50"/>
    </row>
    <row r="3" spans="1:3" x14ac:dyDescent="0.25">
      <c r="A3" s="100" t="s">
        <v>121</v>
      </c>
      <c r="B3" s="100" t="s">
        <v>100</v>
      </c>
    </row>
    <row r="4" spans="1:3" x14ac:dyDescent="0.25">
      <c r="A4" s="16" t="s">
        <v>109</v>
      </c>
      <c r="B4" s="104">
        <v>3</v>
      </c>
    </row>
    <row r="5" spans="1:3" x14ac:dyDescent="0.25">
      <c r="A5" s="16" t="s">
        <v>111</v>
      </c>
      <c r="B5" s="105">
        <v>2</v>
      </c>
    </row>
    <row r="6" spans="1:3" x14ac:dyDescent="0.25">
      <c r="A6" s="16" t="s">
        <v>113</v>
      </c>
      <c r="B6" s="104">
        <v>1</v>
      </c>
    </row>
    <row r="8" spans="1:3" x14ac:dyDescent="0.25">
      <c r="A8" s="100" t="s">
        <v>9</v>
      </c>
      <c r="B8" s="100" t="s">
        <v>100</v>
      </c>
    </row>
    <row r="9" spans="1:3" x14ac:dyDescent="0.25">
      <c r="A9" s="16" t="s">
        <v>101</v>
      </c>
      <c r="B9" s="103">
        <v>4</v>
      </c>
    </row>
    <row r="10" spans="1:3" x14ac:dyDescent="0.25">
      <c r="A10" s="16" t="s">
        <v>102</v>
      </c>
      <c r="B10" s="103">
        <v>3</v>
      </c>
    </row>
    <row r="11" spans="1:3" x14ac:dyDescent="0.25">
      <c r="A11" s="16" t="s">
        <v>103</v>
      </c>
      <c r="B11" s="103">
        <v>2</v>
      </c>
    </row>
    <row r="12" spans="1:3" x14ac:dyDescent="0.25">
      <c r="A12" s="16" t="s">
        <v>104</v>
      </c>
      <c r="B12" s="103">
        <v>1</v>
      </c>
    </row>
    <row r="13" spans="1:3" x14ac:dyDescent="0.25">
      <c r="C13" s="7"/>
    </row>
    <row r="14" spans="1:3" x14ac:dyDescent="0.25">
      <c r="A14" s="100" t="s">
        <v>105</v>
      </c>
      <c r="B14" s="100" t="s">
        <v>100</v>
      </c>
    </row>
    <row r="15" spans="1:3" x14ac:dyDescent="0.25">
      <c r="A15" s="16" t="s">
        <v>126</v>
      </c>
      <c r="B15" s="103">
        <v>4</v>
      </c>
    </row>
    <row r="16" spans="1:3" x14ac:dyDescent="0.25">
      <c r="A16" s="16" t="s">
        <v>127</v>
      </c>
      <c r="B16" s="103">
        <v>3</v>
      </c>
    </row>
    <row r="17" spans="1:3" x14ac:dyDescent="0.25">
      <c r="A17" s="16" t="s">
        <v>128</v>
      </c>
      <c r="B17" s="103">
        <v>2</v>
      </c>
    </row>
    <row r="18" spans="1:3" x14ac:dyDescent="0.25">
      <c r="A18" s="16" t="s">
        <v>129</v>
      </c>
      <c r="B18" s="103">
        <v>1</v>
      </c>
    </row>
    <row r="19" spans="1:3" x14ac:dyDescent="0.25">
      <c r="C19" s="7"/>
    </row>
    <row r="20" spans="1:3" x14ac:dyDescent="0.25">
      <c r="A20" s="65" t="s">
        <v>122</v>
      </c>
      <c r="C20" s="7"/>
    </row>
    <row r="21" spans="1:3" x14ac:dyDescent="0.25">
      <c r="A21" s="65"/>
      <c r="C21" s="7"/>
    </row>
    <row r="22" spans="1:3" x14ac:dyDescent="0.25">
      <c r="A22" s="100" t="s">
        <v>122</v>
      </c>
      <c r="B22" s="100" t="s">
        <v>99</v>
      </c>
    </row>
    <row r="23" spans="1:3" x14ac:dyDescent="0.25">
      <c r="A23" s="101" t="s">
        <v>106</v>
      </c>
      <c r="B23" s="102" t="s">
        <v>107</v>
      </c>
    </row>
    <row r="24" spans="1:3" x14ac:dyDescent="0.25">
      <c r="A24" s="16" t="s">
        <v>108</v>
      </c>
      <c r="B24" s="106" t="s">
        <v>109</v>
      </c>
    </row>
    <row r="25" spans="1:3" x14ac:dyDescent="0.25">
      <c r="A25" s="16" t="s">
        <v>110</v>
      </c>
      <c r="B25" s="106" t="s">
        <v>111</v>
      </c>
    </row>
    <row r="26" spans="1:3" x14ac:dyDescent="0.25">
      <c r="A26" s="16" t="s">
        <v>112</v>
      </c>
      <c r="B26" s="106" t="s">
        <v>113</v>
      </c>
    </row>
    <row r="27" spans="1:3" ht="15.75" x14ac:dyDescent="0.25">
      <c r="A27" s="20"/>
      <c r="B27" s="20"/>
    </row>
    <row r="28" spans="1:3" ht="15.75" x14ac:dyDescent="0.25">
      <c r="A28" s="21"/>
      <c r="B28" s="22"/>
    </row>
    <row r="29" spans="1:3" ht="15.75" x14ac:dyDescent="0.25">
      <c r="A29" s="21"/>
      <c r="B29" s="22"/>
    </row>
    <row r="30" spans="1:3" ht="15.75" x14ac:dyDescent="0.25">
      <c r="A30" s="21"/>
      <c r="B30" s="22"/>
    </row>
    <row r="31" spans="1:3" ht="15.75" x14ac:dyDescent="0.25">
      <c r="A31" s="21"/>
      <c r="B31" s="22"/>
    </row>
  </sheetData>
  <mergeCells count="1">
    <mergeCell ref="A1:C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e7a37d70-6f0e-47ed-93c7-8bc0847cf79d">Draft</Status>
    <DocVersion xmlns="e7a37d70-6f0e-47ed-93c7-8bc0847cf79d">1</DocVersion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7FABD6B433214AB6CF32B1EEE4E6D3" ma:contentTypeVersion="6" ma:contentTypeDescription="Create a new document." ma:contentTypeScope="" ma:versionID="43a92c751e652dbe9064b5cac400be7d">
  <xsd:schema xmlns:xsd="http://www.w3.org/2001/XMLSchema" xmlns:xs="http://www.w3.org/2001/XMLSchema" xmlns:p="http://schemas.microsoft.com/office/2006/metadata/properties" xmlns:ns2="e7a37d70-6f0e-47ed-93c7-8bc0847cf79d" xmlns:ns3="4c32a3b8-2611-43b8-b3d2-14d4919b2b36" targetNamespace="http://schemas.microsoft.com/office/2006/metadata/properties" ma:root="true" ma:fieldsID="2e411a5790ee2a117ca70e9fcf2c014f" ns2:_="" ns3:_="">
    <xsd:import namespace="e7a37d70-6f0e-47ed-93c7-8bc0847cf79d"/>
    <xsd:import namespace="4c32a3b8-2611-43b8-b3d2-14d4919b2b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ocVersio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37d70-6f0e-47ed-93c7-8bc0847cf7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ocVersion" ma:index="12" nillable="true" ma:displayName="Doc Version" ma:default="1" ma:format="Dropdown" ma:internalName="DocVersion" ma:percentage="FALSE">
      <xsd:simpleType>
        <xsd:restriction base="dms:Number"/>
      </xsd:simpleType>
    </xsd:element>
    <xsd:element name="Status" ma:index="13" nillable="true" ma:displayName="Status" ma:default="Draft" ma:format="Dropdown" ma:internalName="Status">
      <xsd:simpleType>
        <xsd:restriction base="dms:Choice">
          <xsd:enumeration value="Draft"/>
          <xsd:enumeration value="Reviewed"/>
          <xsd:enumeration value="Approved"/>
          <xsd:enumeration value="Choice 4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32a3b8-2611-43b8-b3d2-14d4919b2b3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19AA8E-36FD-4E2F-8E45-7298C9C007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499E9F-1D79-4A4E-9041-0DE1F9FF630F}">
  <ds:schemaRefs>
    <ds:schemaRef ds:uri="http://schemas.microsoft.com/office/2006/metadata/properties"/>
    <ds:schemaRef ds:uri="http://schemas.microsoft.com/office/infopath/2007/PartnerControls"/>
    <ds:schemaRef ds:uri="e7a37d70-6f0e-47ed-93c7-8bc0847cf79d"/>
  </ds:schemaRefs>
</ds:datastoreItem>
</file>

<file path=customXml/itemProps3.xml><?xml version="1.0" encoding="utf-8"?>
<ds:datastoreItem xmlns:ds="http://schemas.openxmlformats.org/officeDocument/2006/customXml" ds:itemID="{E53196B4-DCC5-4622-9132-2ECC88EA88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a37d70-6f0e-47ed-93c7-8bc0847cf79d"/>
    <ds:schemaRef ds:uri="4c32a3b8-2611-43b8-b3d2-14d4919b2b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Network - US</vt:lpstr>
      <vt:lpstr>Network - PK</vt:lpstr>
      <vt:lpstr>System Support Service</vt:lpstr>
      <vt:lpstr>Product Support Services</vt:lpstr>
      <vt:lpstr>Cloud Infrastructure</vt:lpstr>
      <vt:lpstr>HR services</vt:lpstr>
      <vt:lpstr>Admintrative Services - US</vt:lpstr>
      <vt:lpstr>Admintrative Services - PK</vt:lpstr>
      <vt:lpstr>Legends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Tauseef</dc:creator>
  <cp:keywords/>
  <dc:description/>
  <cp:lastModifiedBy>Tauseef Shahzad</cp:lastModifiedBy>
  <cp:revision/>
  <dcterms:created xsi:type="dcterms:W3CDTF">2021-10-05T11:18:18Z</dcterms:created>
  <dcterms:modified xsi:type="dcterms:W3CDTF">2023-03-16T09:32:33Z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0x010100BC7FABD6B433214AB6CF32B1EEE4E6D3</vt:lpwstr>
  </property>
</Properties>
</file>