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Dev\"/>
    </mc:Choice>
  </mc:AlternateContent>
  <xr:revisionPtr revIDLastSave="0" documentId="13_ncr:1_{EDC5BBB4-11E9-462A-B953-3586727FB0D2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  <sheet name="Consolidated" sheetId="5" r:id="rId3"/>
    <sheet name="September 24" sheetId="1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5" l="1"/>
  <c r="S30" i="5"/>
  <c r="S29" i="5"/>
  <c r="S28" i="5"/>
  <c r="S27" i="5"/>
  <c r="S26" i="5"/>
  <c r="S25" i="5"/>
  <c r="S22" i="5"/>
  <c r="S18" i="5"/>
  <c r="S17" i="5"/>
  <c r="S16" i="5"/>
  <c r="S11" i="5"/>
  <c r="S10" i="5"/>
  <c r="Q10" i="5"/>
  <c r="Y24" i="5"/>
  <c r="S24" i="5"/>
  <c r="M24" i="5"/>
  <c r="D32" i="5"/>
  <c r="E32" i="5"/>
  <c r="F32" i="5"/>
  <c r="G32" i="5"/>
  <c r="H32" i="5"/>
  <c r="I32" i="5"/>
  <c r="K32" i="5"/>
  <c r="M32" i="5" s="1"/>
  <c r="L32" i="5"/>
  <c r="O32" i="5"/>
  <c r="Q32" i="5" s="1"/>
  <c r="P32" i="5"/>
  <c r="V32" i="5"/>
  <c r="W32" i="5"/>
  <c r="X32" i="5"/>
  <c r="S21" i="5"/>
  <c r="S20" i="5"/>
  <c r="S15" i="5"/>
  <c r="S14" i="5"/>
  <c r="Q14" i="5"/>
  <c r="S13" i="5"/>
  <c r="Q13" i="5"/>
  <c r="M13" i="5"/>
  <c r="Y9" i="5"/>
  <c r="S9" i="5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W27" i="4"/>
  <c r="V27" i="4"/>
  <c r="U27" i="4"/>
  <c r="O27" i="4"/>
  <c r="N27" i="4"/>
  <c r="P27" i="4" s="1"/>
  <c r="K27" i="4"/>
  <c r="J27" i="4"/>
  <c r="L27" i="4" s="1"/>
  <c r="I27" i="4"/>
  <c r="H27" i="4"/>
  <c r="G27" i="4"/>
  <c r="F27" i="4"/>
  <c r="E27" i="4"/>
  <c r="D27" i="4"/>
  <c r="R12" i="4"/>
  <c r="R11" i="4"/>
  <c r="P11" i="4"/>
  <c r="X9" i="4"/>
  <c r="X27" i="4" s="1"/>
  <c r="R9" i="4"/>
  <c r="L9" i="4"/>
  <c r="P12" i="1"/>
  <c r="R19" i="1"/>
  <c r="R17" i="1"/>
  <c r="R16" i="1"/>
  <c r="R15" i="1"/>
  <c r="R13" i="1"/>
  <c r="R12" i="1"/>
  <c r="R11" i="1"/>
  <c r="R9" i="1"/>
  <c r="X19" i="1"/>
  <c r="W19" i="1"/>
  <c r="V19" i="1"/>
  <c r="U19" i="1"/>
  <c r="O19" i="1"/>
  <c r="N19" i="1"/>
  <c r="K19" i="1"/>
  <c r="J19" i="1"/>
  <c r="I19" i="1"/>
  <c r="H19" i="1"/>
  <c r="G19" i="1"/>
  <c r="F19" i="1"/>
  <c r="E19" i="1"/>
  <c r="D19" i="1"/>
  <c r="L15" i="1"/>
  <c r="P11" i="1"/>
  <c r="L11" i="1"/>
  <c r="L9" i="1"/>
  <c r="C10" i="2"/>
  <c r="X9" i="1"/>
  <c r="Y32" i="5" l="1"/>
  <c r="S32" i="5"/>
  <c r="R27" i="4"/>
  <c r="L19" i="1"/>
  <c r="P19" i="1"/>
</calcChain>
</file>

<file path=xl/sharedStrings.xml><?xml version="1.0" encoding="utf-8"?>
<sst xmlns="http://schemas.openxmlformats.org/spreadsheetml/2006/main" count="207" uniqueCount="114">
  <si>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</si>
  <si>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</si>
  <si>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</si>
  <si>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</si>
  <si>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</si>
  <si>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</si>
  <si>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</si>
  <si>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</si>
  <si>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</si>
  <si>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</si>
  <si>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</si>
  <si>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</si>
  <si>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</si>
  <si>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</si>
  <si>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</si>
  <si>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</si>
  <si>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</si>
  <si>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</si>
  <si>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</si>
  <si>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</si>
  <si>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</si>
  <si>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</si>
  <si>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</si>
  <si>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</si>
  <si>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</si>
  <si>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</si>
  <si>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</si>
  <si>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</si>
  <si>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</si>
  <si>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</si>
  <si>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</si>
  <si>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</si>
  <si>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</si>
  <si>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</si>
  <si>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</si>
  <si>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</si>
  <si>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</si>
  <si>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</si>
  <si>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</si>
  <si>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</si>
  <si>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</si>
  <si>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</si>
  <si>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</si>
  <si>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</si>
  <si>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</si>
  <si>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</si>
  <si>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</si>
  <si>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</si>
  <si>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</si>
  <si>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</si>
  <si>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</si>
  <si>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</si>
  <si>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</si>
  <si>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</si>
  <si>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</si>
  <si>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</si>
  <si>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</si>
  <si>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</si>
  <si>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</si>
  <si>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</si>
  <si>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</si>
  <si>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</si>
  <si>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</si>
  <si>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</si>
  <si>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</si>
  <si>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</si>
  <si>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</si>
  <si>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</si>
  <si>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</si>
  <si>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</si>
  <si>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</si>
  <si>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</si>
  <si>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</si>
  <si>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</si>
  <si>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</si>
  <si>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</si>
  <si>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</si>
  <si>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</si>
  <si>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</si>
  <si>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</si>
  <si>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</si>
  <si>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Imran Haq</t>
  </si>
  <si>
    <t>PR-013</t>
  </si>
  <si>
    <t>015</t>
  </si>
  <si>
    <t>Imran ul Haq</t>
  </si>
  <si>
    <t>DB Architect</t>
  </si>
  <si>
    <t>DB</t>
  </si>
  <si>
    <t>2024-25</t>
  </si>
  <si>
    <t>02/15/2023</t>
  </si>
  <si>
    <t>Meetings</t>
  </si>
  <si>
    <t>Support Items</t>
  </si>
  <si>
    <t>Development of new project/assignment/task</t>
  </si>
  <si>
    <t>Meetings, mails, communication, TFS, Interviews</t>
  </si>
  <si>
    <t>Hours</t>
  </si>
  <si>
    <t>Quarterly Evaluation (%)</t>
  </si>
  <si>
    <t>Jul-Sep</t>
  </si>
  <si>
    <t>Oct-Dec</t>
  </si>
  <si>
    <t>Jan-Mar</t>
  </si>
  <si>
    <t>Apr-Jun</t>
  </si>
  <si>
    <t xml:space="preserve">APWORKS 2024.2 - PHASE 3        </t>
  </si>
  <si>
    <t>Ability to assign Employees to Roles by Media type and by Client</t>
  </si>
  <si>
    <t xml:space="preserve">APWORKS PHASE2                  </t>
  </si>
  <si>
    <t>Regular bug fixing activity</t>
  </si>
  <si>
    <t xml:space="preserve">NEXELUS 2024.2                  </t>
  </si>
  <si>
    <t>In-house Training</t>
  </si>
  <si>
    <t>Analysis of production issues reported by support team</t>
  </si>
  <si>
    <t xml:space="preserve">PR-0013                         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</si>
  <si>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</si>
  <si>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</si>
  <si>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</si>
  <si>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</si>
  <si>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</si>
  <si>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</si>
  <si>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PR-0014   - Client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</si>
</sst>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B-4687-BB13-2ED6985445D0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B-4687-BB13-2ED6985445D0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B-4687-BB13-2ED6985445D0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B-4687-BB13-2ED6985445D0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B-4687-BB13-2ED6985445D0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B-4687-BB13-2ED6985445D0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B-4687-BB13-2ED6985445D0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BB-4687-BB13-2ED69854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F9BFF-2AF1-475C-BE96-02BBF2A3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F14" sqref="F14:F2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52" t="s">
        <v>57</v>
      </c>
      <c r="C2" s="52"/>
    </row>
    <row r="4" spans="2:14" x14ac:dyDescent="0.25">
      <c r="B4" s="51" t="s">
        <v>4</v>
      </c>
      <c r="C4" s="51"/>
      <c r="D4" s="51"/>
      <c r="E4" s="51"/>
      <c r="F4" s="29"/>
      <c r="G4" s="29"/>
    </row>
    <row r="5" spans="2:14" x14ac:dyDescent="0.25">
      <c r="B5" s="3" t="s">
        <v>1</v>
      </c>
      <c r="C5" s="49" t="s">
        <v>83</v>
      </c>
      <c r="D5" s="49"/>
      <c r="E5" s="49"/>
      <c r="F5" s="4"/>
      <c r="G5" s="4"/>
    </row>
    <row r="6" spans="2:14" x14ac:dyDescent="0.25">
      <c r="B6" s="3" t="s">
        <v>0</v>
      </c>
      <c r="C6" s="49" t="s">
        <v>84</v>
      </c>
      <c r="D6" s="49"/>
      <c r="E6" s="49"/>
      <c r="F6" s="4"/>
      <c r="G6" s="4"/>
    </row>
    <row r="7" spans="2:14" x14ac:dyDescent="0.25">
      <c r="B7" s="3" t="s">
        <v>2</v>
      </c>
      <c r="C7" s="49" t="s">
        <v>85</v>
      </c>
      <c r="D7" s="49"/>
      <c r="E7" s="49"/>
      <c r="F7" s="4"/>
      <c r="G7" s="4"/>
    </row>
    <row r="8" spans="2:14" x14ac:dyDescent="0.25">
      <c r="B8" s="3" t="s">
        <v>3</v>
      </c>
      <c r="C8" s="49" t="s">
        <v>86</v>
      </c>
      <c r="D8" s="49"/>
      <c r="E8" s="49"/>
      <c r="F8" s="4"/>
      <c r="G8" s="4"/>
    </row>
    <row r="9" spans="2:14" x14ac:dyDescent="0.25">
      <c r="B9" s="3" t="s">
        <v>5</v>
      </c>
      <c r="C9" s="49" t="s">
        <v>88</v>
      </c>
      <c r="D9" s="49"/>
      <c r="E9" s="49"/>
      <c r="F9" s="4"/>
      <c r="G9" s="4"/>
    </row>
    <row r="10" spans="2:14" x14ac:dyDescent="0.25">
      <c r="B10" s="3" t="s">
        <v>59</v>
      </c>
      <c r="C10" s="50">
        <f ca="1">(_xlfn.DAYS(TODAY(),C9)/365)</f>
        <v>1.7315068493150685</v>
      </c>
      <c r="D10" s="50"/>
      <c r="E10" s="50"/>
      <c r="F10" s="25"/>
      <c r="G10" s="25"/>
    </row>
    <row r="11" spans="2:14" x14ac:dyDescent="0.25">
      <c r="B11" s="3" t="s">
        <v>6</v>
      </c>
      <c r="C11" s="49" t="s">
        <v>87</v>
      </c>
      <c r="D11" s="49"/>
      <c r="E11" s="49"/>
      <c r="F11" s="4"/>
      <c r="G11" s="4"/>
    </row>
    <row r="12" spans="2:14" ht="6" customHeight="1" x14ac:dyDescent="0.25"/>
    <row r="13" spans="2:14" x14ac:dyDescent="0.25">
      <c r="B13" s="27" t="s">
        <v>21</v>
      </c>
      <c r="C13" s="24" t="s">
        <v>61</v>
      </c>
      <c r="D13" s="28" t="s">
        <v>62</v>
      </c>
      <c r="E13" s="24" t="s">
        <v>63</v>
      </c>
      <c r="F13" s="28" t="s">
        <v>64</v>
      </c>
      <c r="G13" s="24" t="s">
        <v>65</v>
      </c>
      <c r="H13" s="28" t="s">
        <v>66</v>
      </c>
      <c r="I13" s="24" t="s">
        <v>67</v>
      </c>
      <c r="J13" s="28" t="s">
        <v>68</v>
      </c>
      <c r="K13" s="24" t="s">
        <v>69</v>
      </c>
      <c r="L13" s="28" t="s">
        <v>70</v>
      </c>
      <c r="M13" s="24" t="s">
        <v>71</v>
      </c>
      <c r="N13" s="28" t="s">
        <v>72</v>
      </c>
    </row>
    <row r="14" spans="2:14" x14ac:dyDescent="0.25">
      <c r="B14" s="26" t="s">
        <v>25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31</v>
      </c>
      <c r="C15" s="2">
        <v>21</v>
      </c>
      <c r="D15" s="2">
        <v>22</v>
      </c>
      <c r="E15" s="2">
        <v>19</v>
      </c>
      <c r="F15" s="2">
        <v>23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22</v>
      </c>
      <c r="C16" s="2">
        <v>0</v>
      </c>
      <c r="D16" s="2">
        <v>0</v>
      </c>
      <c r="E16" s="2">
        <v>0</v>
      </c>
      <c r="F16" s="2">
        <v>0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23</v>
      </c>
      <c r="C17" s="2">
        <v>20</v>
      </c>
      <c r="D17" s="2">
        <v>22</v>
      </c>
      <c r="E17" s="2">
        <v>18</v>
      </c>
      <c r="F17" s="2">
        <v>11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27</v>
      </c>
      <c r="C18" s="2">
        <v>1</v>
      </c>
      <c r="D18" s="2">
        <v>0</v>
      </c>
      <c r="E18" s="2">
        <v>1</v>
      </c>
      <c r="F18" s="2">
        <v>0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24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26</v>
      </c>
      <c r="C20" s="2">
        <v>0</v>
      </c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32</v>
      </c>
      <c r="C21" s="2">
        <v>1</v>
      </c>
      <c r="D21" s="2">
        <v>0</v>
      </c>
      <c r="E21" s="2">
        <v>1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A620-233E-46CF-8428-8B80CB6EF082}">
  <dimension ref="B3:M31"/>
  <sheetViews>
    <sheetView workbookViewId="0">
      <selection activeCell="J15" sqref="J15"/>
    </sheetView>
  </sheetViews>
  <sheetFormatPr defaultRowHeight="15" x14ac:dyDescent="0.25"/>
  <cols>
    <col min="2" max="2" width="43.42578125" customWidth="1"/>
    <col min="3" max="6" width="23.7109375" style="6" customWidth="1"/>
  </cols>
  <sheetData>
    <row r="3" spans="2:13" ht="18.75" x14ac:dyDescent="0.3">
      <c r="B3" s="39" t="s">
        <v>20</v>
      </c>
      <c r="C3" s="42"/>
      <c r="D3" s="42"/>
      <c r="E3" s="42"/>
      <c r="F3" s="42"/>
      <c r="G3" s="39"/>
      <c r="H3" s="39"/>
      <c r="I3" s="39"/>
      <c r="J3" s="39"/>
      <c r="K3" s="39"/>
      <c r="L3" s="39"/>
      <c r="M3" s="39"/>
    </row>
    <row r="4" spans="2:13" x14ac:dyDescent="0.25">
      <c r="B4" s="40"/>
      <c r="C4" s="53" t="s">
        <v>94</v>
      </c>
      <c r="D4" s="54"/>
      <c r="E4" s="54"/>
      <c r="F4" s="54"/>
    </row>
    <row r="5" spans="2:13" x14ac:dyDescent="0.25">
      <c r="B5" s="41" t="s">
        <v>33</v>
      </c>
      <c r="C5" s="23" t="s">
        <v>95</v>
      </c>
      <c r="D5" s="23" t="s">
        <v>96</v>
      </c>
      <c r="E5" s="23" t="s">
        <v>97</v>
      </c>
      <c r="F5" s="23" t="s">
        <v>98</v>
      </c>
    </row>
    <row r="6" spans="2:13" x14ac:dyDescent="0.25">
      <c r="B6" s="55" t="s">
        <v>20</v>
      </c>
      <c r="C6" s="56"/>
      <c r="D6" s="56"/>
      <c r="E6" s="56"/>
      <c r="F6" s="57"/>
    </row>
    <row r="7" spans="2:13" x14ac:dyDescent="0.25">
      <c r="B7" s="22" t="s">
        <v>34</v>
      </c>
      <c r="C7" s="34">
        <v>0.8</v>
      </c>
      <c r="D7" s="34"/>
      <c r="E7" s="34"/>
      <c r="F7" s="34"/>
    </row>
    <row r="8" spans="2:13" x14ac:dyDescent="0.25">
      <c r="B8" s="22" t="s">
        <v>35</v>
      </c>
      <c r="C8" s="34">
        <v>0.8</v>
      </c>
      <c r="D8" s="34"/>
      <c r="E8" s="34"/>
      <c r="F8" s="34"/>
    </row>
    <row r="9" spans="2:13" x14ac:dyDescent="0.25">
      <c r="B9" s="22" t="s">
        <v>36</v>
      </c>
      <c r="C9" s="34">
        <v>0.8</v>
      </c>
      <c r="D9" s="34"/>
      <c r="E9" s="34"/>
      <c r="F9" s="34"/>
    </row>
    <row r="10" spans="2:13" x14ac:dyDescent="0.25">
      <c r="B10" s="22" t="s">
        <v>37</v>
      </c>
      <c r="C10" s="34">
        <v>0.8</v>
      </c>
      <c r="D10" s="34"/>
      <c r="E10" s="34"/>
      <c r="F10" s="34"/>
    </row>
    <row r="11" spans="2:13" x14ac:dyDescent="0.25">
      <c r="B11" s="22" t="s">
        <v>38</v>
      </c>
      <c r="C11" s="34">
        <v>0.75</v>
      </c>
      <c r="D11" s="34"/>
      <c r="E11" s="34"/>
      <c r="F11" s="34"/>
    </row>
    <row r="12" spans="2:13" x14ac:dyDescent="0.25">
      <c r="B12" s="22" t="s">
        <v>39</v>
      </c>
      <c r="C12" s="34">
        <v>0.8</v>
      </c>
      <c r="D12" s="34"/>
      <c r="E12" s="34"/>
      <c r="F12" s="34"/>
    </row>
    <row r="13" spans="2:13" x14ac:dyDescent="0.25">
      <c r="B13" s="22" t="s">
        <v>52</v>
      </c>
      <c r="C13" s="34">
        <v>0.8</v>
      </c>
      <c r="D13" s="34"/>
      <c r="E13" s="34"/>
      <c r="F13" s="34"/>
    </row>
    <row r="14" spans="2:13" x14ac:dyDescent="0.25">
      <c r="B14" s="22" t="s">
        <v>53</v>
      </c>
      <c r="C14" s="34">
        <v>0.75</v>
      </c>
      <c r="D14" s="34"/>
      <c r="E14" s="34"/>
      <c r="F14" s="34"/>
    </row>
    <row r="15" spans="2:13" x14ac:dyDescent="0.25">
      <c r="B15" s="58" t="s">
        <v>51</v>
      </c>
      <c r="C15" s="56"/>
      <c r="D15" s="56"/>
      <c r="E15" s="56"/>
      <c r="F15" s="57"/>
    </row>
    <row r="16" spans="2:13" x14ac:dyDescent="0.25">
      <c r="B16" s="26" t="s">
        <v>56</v>
      </c>
      <c r="C16" s="34">
        <v>0.7</v>
      </c>
      <c r="D16" s="34"/>
      <c r="E16" s="34"/>
      <c r="F16" s="34"/>
    </row>
    <row r="17" spans="2:6" x14ac:dyDescent="0.25">
      <c r="B17" s="26" t="s">
        <v>40</v>
      </c>
      <c r="C17" s="34">
        <v>0.8</v>
      </c>
      <c r="D17" s="34"/>
      <c r="E17" s="34"/>
      <c r="F17" s="34"/>
    </row>
    <row r="18" spans="2:6" x14ac:dyDescent="0.25">
      <c r="B18" s="26" t="s">
        <v>41</v>
      </c>
      <c r="C18" s="34">
        <v>0.8</v>
      </c>
      <c r="D18" s="34"/>
      <c r="E18" s="34"/>
      <c r="F18" s="34"/>
    </row>
    <row r="19" spans="2:6" x14ac:dyDescent="0.25">
      <c r="B19" s="26" t="s">
        <v>42</v>
      </c>
      <c r="C19" s="34">
        <v>0.75</v>
      </c>
      <c r="D19" s="34"/>
      <c r="E19" s="34"/>
      <c r="F19" s="34"/>
    </row>
    <row r="20" spans="2:6" x14ac:dyDescent="0.25">
      <c r="B20" s="26" t="s">
        <v>43</v>
      </c>
      <c r="C20" s="34">
        <v>0.75</v>
      </c>
      <c r="D20" s="34"/>
      <c r="E20" s="34"/>
      <c r="F20" s="34"/>
    </row>
    <row r="21" spans="2:6" x14ac:dyDescent="0.25">
      <c r="B21" s="26" t="s">
        <v>51</v>
      </c>
      <c r="C21" s="34">
        <v>0.8</v>
      </c>
      <c r="D21" s="34"/>
      <c r="E21" s="34"/>
      <c r="F21" s="34"/>
    </row>
    <row r="22" spans="2:6" x14ac:dyDescent="0.25">
      <c r="B22" s="26" t="s">
        <v>50</v>
      </c>
      <c r="C22" s="34">
        <v>0.7</v>
      </c>
      <c r="D22" s="34"/>
      <c r="E22" s="34"/>
      <c r="F22" s="34"/>
    </row>
    <row r="23" spans="2:6" x14ac:dyDescent="0.25">
      <c r="B23" s="58" t="s">
        <v>44</v>
      </c>
      <c r="C23" s="56"/>
      <c r="D23" s="56"/>
      <c r="E23" s="56"/>
      <c r="F23" s="57"/>
    </row>
    <row r="24" spans="2:6" x14ac:dyDescent="0.25">
      <c r="B24" s="38" t="s">
        <v>45</v>
      </c>
      <c r="C24" s="34">
        <v>0</v>
      </c>
      <c r="D24" s="34"/>
      <c r="E24" s="34"/>
      <c r="F24" s="34"/>
    </row>
    <row r="25" spans="2:6" x14ac:dyDescent="0.25">
      <c r="B25" s="38" t="s">
        <v>58</v>
      </c>
      <c r="C25" s="34">
        <v>0.5</v>
      </c>
      <c r="D25" s="34"/>
      <c r="E25" s="34"/>
      <c r="F25" s="34"/>
    </row>
    <row r="26" spans="2:6" x14ac:dyDescent="0.25">
      <c r="B26" s="38" t="s">
        <v>46</v>
      </c>
      <c r="C26" s="34">
        <v>0</v>
      </c>
      <c r="D26" s="34"/>
      <c r="E26" s="34"/>
      <c r="F26" s="34"/>
    </row>
    <row r="27" spans="2:6" x14ac:dyDescent="0.25">
      <c r="B27" s="38" t="s">
        <v>47</v>
      </c>
      <c r="C27" s="34">
        <v>0</v>
      </c>
      <c r="D27" s="34"/>
      <c r="E27" s="34"/>
      <c r="F27" s="34"/>
    </row>
    <row r="28" spans="2:6" x14ac:dyDescent="0.25">
      <c r="B28" s="38" t="s">
        <v>48</v>
      </c>
      <c r="C28" s="34">
        <v>0</v>
      </c>
      <c r="D28" s="34"/>
      <c r="E28" s="34"/>
      <c r="F28" s="34"/>
    </row>
    <row r="29" spans="2:6" x14ac:dyDescent="0.25">
      <c r="B29" s="38" t="s">
        <v>49</v>
      </c>
      <c r="C29" s="34">
        <v>0</v>
      </c>
      <c r="D29" s="34"/>
      <c r="E29" s="34"/>
      <c r="F29" s="34"/>
    </row>
    <row r="30" spans="2:6" x14ac:dyDescent="0.25">
      <c r="B30" s="38" t="s">
        <v>54</v>
      </c>
      <c r="C30" s="34">
        <v>0</v>
      </c>
      <c r="D30" s="34"/>
      <c r="E30" s="34"/>
      <c r="F30" s="34"/>
    </row>
    <row r="31" spans="2:6" x14ac:dyDescent="0.25">
      <c r="B31" s="38" t="s">
        <v>55</v>
      </c>
      <c r="C31" s="34">
        <v>0</v>
      </c>
      <c r="D31" s="34"/>
      <c r="E31" s="34"/>
      <c r="F31" s="34"/>
    </row>
  </sheetData>
  <mergeCells count="4"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{E55CCDA7-A4C6-4033-AE3D-4BD7638CB4DE}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{F11AB4BF-EBF3-4C0E-93CE-F4A5BE5CD076}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{470B708A-5487-4D35-B59D-A7001EE203E4}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{5998B0C4-46F5-4514-830F-CAFB76EA44A6}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{89F5B50F-BBE8-48DA-8B97-8449AC19DF89}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{2E5373AC-BB22-486D-816A-5529C97A5F27}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{780BD23A-052C-4C09-90C6-D58DFE62C6CD}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{00E866DB-83A9-4343-A260-7D279D2D8F3A}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{42225619-D553-4D75-9D90-18ECF3708BE9}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{CAAE4422-EAFB-4ED3-838A-03BDACDA7990}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{0FB09F97-1FA9-4234-934E-36A23DEB728D}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{1683F59B-EF19-45AE-9C26-0668A8A7771D}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CCDA7-A4C6-4033-AE3D-4BD7638CB4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F11AB4BF-EBF3-4C0E-93CE-F4A5BE5CD07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70B708A-5487-4D35-B59D-A7001EE203E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5998B0C4-46F5-4514-830F-CAFB76EA44A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89F5B50F-BBE8-48DA-8B97-8449AC19DF8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2E5373AC-BB22-486D-816A-5529C97A5F2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780BD23A-052C-4C09-90C6-D58DFE62C6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0E866DB-83A9-4343-A260-7D279D2D8F3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42225619-D553-4D75-9D90-18ECF3708BE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AAE4422-EAFB-4ED3-838A-03BDACDA799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0FB09F97-1FA9-4234-934E-36A23DEB728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1683F59B-EF19-45AE-9C26-0668A8A7771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77BB-E10D-483E-845F-0AA84C11103D}">
  <dimension ref="B2:Y33"/>
  <sheetViews>
    <sheetView topLeftCell="A12" workbookViewId="0">
      <selection activeCell="K25" sqref="K25"/>
    </sheetView>
  </sheetViews>
  <sheetFormatPr defaultRowHeight="15" x14ac:dyDescent="0.25"/>
  <cols>
    <col min="2" max="2" width="11" customWidth="1"/>
    <col min="3" max="3" width="57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2" style="6" customWidth="1"/>
    <col min="11" max="11" width="9.140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" customWidth="1"/>
    <col min="20" max="20" width="2.28515625" style="6" customWidth="1"/>
    <col min="21" max="21" width="8.42578125" style="6" customWidth="1"/>
    <col min="22" max="24" width="9.140625" style="6"/>
    <col min="25" max="25" width="9.7109375" style="6" bestFit="1" customWidth="1"/>
  </cols>
  <sheetData>
    <row r="2" spans="2:25" ht="26.25" x14ac:dyDescent="0.4">
      <c r="B2" s="59" t="s">
        <v>13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2:25" ht="15.75" x14ac:dyDescent="0.25">
      <c r="B3" s="60" t="s">
        <v>81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2:25" x14ac:dyDescent="0.25">
      <c r="B4" s="62" t="s">
        <v>74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6" spans="2:25" x14ac:dyDescent="0.25">
      <c r="B6" s="9" t="s">
        <v>8</v>
      </c>
      <c r="C6" s="10" t="s">
        <v>7</v>
      </c>
      <c r="D6" s="63" t="s">
        <v>75</v>
      </c>
      <c r="E6" s="63"/>
      <c r="F6" s="63"/>
      <c r="G6" s="63"/>
      <c r="H6" s="64" t="s">
        <v>77</v>
      </c>
      <c r="I6" s="66" t="s">
        <v>79</v>
      </c>
      <c r="J6" s="48"/>
      <c r="K6" s="68" t="s">
        <v>14</v>
      </c>
      <c r="L6" s="63"/>
      <c r="M6" s="63"/>
      <c r="O6" s="63" t="s">
        <v>17</v>
      </c>
      <c r="P6" s="63"/>
      <c r="Q6" s="63"/>
      <c r="S6" s="14" t="s">
        <v>10</v>
      </c>
      <c r="U6" s="14"/>
      <c r="V6" s="69" t="s">
        <v>18</v>
      </c>
      <c r="W6" s="70"/>
      <c r="X6" s="70"/>
      <c r="Y6" s="68"/>
    </row>
    <row r="7" spans="2:25" x14ac:dyDescent="0.25">
      <c r="B7" s="12"/>
      <c r="C7" s="13"/>
      <c r="D7" s="31" t="s">
        <v>76</v>
      </c>
      <c r="E7" s="31" t="s">
        <v>89</v>
      </c>
      <c r="F7" s="31" t="s">
        <v>78</v>
      </c>
      <c r="G7" s="31" t="s">
        <v>60</v>
      </c>
      <c r="H7" s="65"/>
      <c r="I7" s="67"/>
      <c r="J7" s="48"/>
      <c r="K7" s="43" t="s">
        <v>9</v>
      </c>
      <c r="L7" s="11" t="s">
        <v>12</v>
      </c>
      <c r="M7" s="11" t="s">
        <v>19</v>
      </c>
      <c r="O7" s="11" t="s">
        <v>16</v>
      </c>
      <c r="P7" s="11" t="s">
        <v>12</v>
      </c>
      <c r="Q7" s="11" t="s">
        <v>15</v>
      </c>
      <c r="S7" s="15" t="s">
        <v>93</v>
      </c>
      <c r="U7" s="15" t="s">
        <v>28</v>
      </c>
      <c r="V7" s="11" t="s">
        <v>29</v>
      </c>
      <c r="W7" s="11" t="s">
        <v>30</v>
      </c>
      <c r="X7" s="11" t="s">
        <v>11</v>
      </c>
      <c r="Y7" s="11" t="s">
        <v>10</v>
      </c>
    </row>
    <row r="8" spans="2:25" x14ac:dyDescent="0.25">
      <c r="B8" s="35" t="s">
        <v>73</v>
      </c>
      <c r="C8" s="1"/>
      <c r="D8" s="5"/>
      <c r="E8" s="5"/>
      <c r="F8" s="5"/>
      <c r="G8" s="5"/>
      <c r="H8" s="5"/>
      <c r="I8" s="44"/>
      <c r="J8" s="48"/>
      <c r="K8" s="5"/>
      <c r="L8" s="2"/>
      <c r="M8" s="8"/>
      <c r="O8" s="2"/>
      <c r="P8" s="2"/>
      <c r="Q8" s="8"/>
      <c r="S8" s="8"/>
      <c r="U8" s="8"/>
      <c r="V8" s="2"/>
      <c r="W8" s="2"/>
      <c r="X8" s="2"/>
      <c r="Y8" s="8"/>
    </row>
    <row r="9" spans="2:25" x14ac:dyDescent="0.25">
      <c r="B9" s="1"/>
      <c r="C9" s="35" t="s">
        <v>90</v>
      </c>
      <c r="D9" s="32"/>
      <c r="E9" s="32">
        <v>1</v>
      </c>
      <c r="F9" s="32"/>
      <c r="G9" s="33"/>
      <c r="H9" s="5"/>
      <c r="I9" s="44"/>
      <c r="J9" s="48"/>
      <c r="K9" s="5"/>
      <c r="L9" s="2"/>
      <c r="M9" s="16"/>
      <c r="O9" s="2"/>
      <c r="P9" s="2"/>
      <c r="Q9" s="16"/>
      <c r="R9" s="7"/>
      <c r="S9" s="36">
        <f>D9+E9+F9+G9+H9+I9+L9+P9</f>
        <v>1</v>
      </c>
      <c r="U9" s="16"/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1" t="s">
        <v>102</v>
      </c>
      <c r="D10" s="2"/>
      <c r="E10" s="2"/>
      <c r="F10" s="2"/>
      <c r="G10" s="2"/>
      <c r="H10" s="2"/>
      <c r="I10" s="45"/>
      <c r="J10" s="48"/>
      <c r="K10" s="5"/>
      <c r="L10" s="2"/>
      <c r="M10" s="16"/>
      <c r="N10" s="2"/>
      <c r="O10" s="2"/>
      <c r="P10" s="2">
        <v>8</v>
      </c>
      <c r="Q10" s="16">
        <f>IF(K10=0,0,(L10-K10)/K10)</f>
        <v>0</v>
      </c>
      <c r="R10" s="2"/>
      <c r="S10" s="36">
        <f>D10+E10+F10+G10+H10+I10+L10+P10</f>
        <v>8</v>
      </c>
      <c r="T10" s="2"/>
      <c r="U10" s="16"/>
      <c r="V10" s="2"/>
      <c r="W10" s="2"/>
      <c r="X10" s="2"/>
      <c r="Y10" s="8"/>
    </row>
    <row r="11" spans="2:25" x14ac:dyDescent="0.25">
      <c r="B11" s="1"/>
      <c r="C11" s="1" t="s">
        <v>91</v>
      </c>
      <c r="D11" s="2"/>
      <c r="E11" s="2"/>
      <c r="F11" s="2"/>
      <c r="G11" s="2"/>
      <c r="H11" s="2"/>
      <c r="I11" s="45"/>
      <c r="J11" s="48"/>
      <c r="K11" s="5"/>
      <c r="L11" s="2">
        <v>15</v>
      </c>
      <c r="M11" s="16">
        <f t="shared" ref="M11:M13" si="0">IF(K11=0,0,(L11-K11)/K11)</f>
        <v>0</v>
      </c>
      <c r="N11" s="2"/>
      <c r="O11" s="2"/>
      <c r="P11" s="2"/>
      <c r="Q11" s="16"/>
      <c r="R11" s="2"/>
      <c r="S11" s="36">
        <f>D11+E11+F11+G11+H11+I11+L11+P11</f>
        <v>15</v>
      </c>
      <c r="T11" s="2"/>
      <c r="U11" s="16"/>
      <c r="V11" s="2"/>
      <c r="W11" s="2"/>
      <c r="X11" s="2"/>
      <c r="Y11" s="18"/>
    </row>
    <row r="12" spans="2:25" x14ac:dyDescent="0.25">
      <c r="B12" s="35" t="s">
        <v>80</v>
      </c>
      <c r="C12" s="1"/>
      <c r="D12" s="2"/>
      <c r="E12" s="2"/>
      <c r="F12" s="2"/>
      <c r="G12" s="2"/>
      <c r="H12" s="2"/>
      <c r="I12" s="45"/>
      <c r="J12" s="48"/>
      <c r="K12" s="5"/>
      <c r="L12" s="2"/>
      <c r="M12" s="8"/>
      <c r="N12" s="2"/>
      <c r="O12" s="2"/>
      <c r="P12" s="2"/>
      <c r="Q12" s="16"/>
      <c r="R12" s="2"/>
      <c r="S12" s="8"/>
      <c r="T12" s="2"/>
      <c r="U12" s="8"/>
      <c r="V12" s="2"/>
      <c r="W12" s="2"/>
      <c r="X12" s="2"/>
      <c r="Y12" s="8"/>
    </row>
    <row r="13" spans="2:25" x14ac:dyDescent="0.25">
      <c r="B13" s="1"/>
      <c r="C13" s="35" t="s">
        <v>60</v>
      </c>
      <c r="D13" s="2"/>
      <c r="E13" s="2">
        <v>1</v>
      </c>
      <c r="F13" s="2"/>
      <c r="G13" s="2">
        <v>124</v>
      </c>
      <c r="H13" s="2"/>
      <c r="I13" s="45"/>
      <c r="J13" s="48"/>
      <c r="K13" s="5"/>
      <c r="L13" s="2">
        <v>2</v>
      </c>
      <c r="M13" s="16">
        <f t="shared" si="0"/>
        <v>0</v>
      </c>
      <c r="N13" s="2"/>
      <c r="O13" s="2">
        <v>0</v>
      </c>
      <c r="P13" s="2">
        <v>10</v>
      </c>
      <c r="Q13" s="16">
        <f>(P13-O13)/IF(O13=0,P13,O13)</f>
        <v>1</v>
      </c>
      <c r="R13" s="2"/>
      <c r="S13" s="36">
        <f t="shared" ref="S13:S18" si="1">D13+E13+F13+G13+H13+I13+L13+P13</f>
        <v>137</v>
      </c>
      <c r="T13" s="2"/>
      <c r="U13" s="16"/>
      <c r="V13" s="2"/>
      <c r="W13" s="2"/>
      <c r="X13" s="2"/>
      <c r="Y13" s="8"/>
    </row>
    <row r="14" spans="2:25" x14ac:dyDescent="0.25">
      <c r="B14" s="1"/>
      <c r="C14" s="35" t="s">
        <v>91</v>
      </c>
      <c r="D14" s="2"/>
      <c r="E14" s="2"/>
      <c r="F14" s="2"/>
      <c r="G14" s="2"/>
      <c r="H14" s="2"/>
      <c r="I14" s="45"/>
      <c r="J14" s="48"/>
      <c r="K14" s="5"/>
      <c r="L14" s="2"/>
      <c r="M14" s="17"/>
      <c r="N14" s="2"/>
      <c r="O14" s="2">
        <v>0</v>
      </c>
      <c r="P14" s="2">
        <v>3</v>
      </c>
      <c r="Q14" s="16">
        <f>(P14-O14)/IF(O14=0,P14,O14)</f>
        <v>1</v>
      </c>
      <c r="R14" s="2"/>
      <c r="S14" s="36">
        <f t="shared" si="1"/>
        <v>3</v>
      </c>
      <c r="T14" s="2"/>
      <c r="U14" s="16"/>
      <c r="V14" s="2"/>
      <c r="W14" s="2"/>
      <c r="X14" s="2"/>
      <c r="Y14" s="18"/>
    </row>
    <row r="15" spans="2:25" x14ac:dyDescent="0.25">
      <c r="B15" s="1"/>
      <c r="C15" s="35" t="s">
        <v>90</v>
      </c>
      <c r="D15" s="2"/>
      <c r="E15" s="2"/>
      <c r="F15" s="2"/>
      <c r="G15" s="2">
        <v>2</v>
      </c>
      <c r="H15" s="2"/>
      <c r="I15" s="45"/>
      <c r="J15" s="48"/>
      <c r="K15" s="5"/>
      <c r="L15" s="2"/>
      <c r="M15" s="17"/>
      <c r="N15" s="2"/>
      <c r="O15" s="2"/>
      <c r="P15" s="2">
        <v>5</v>
      </c>
      <c r="Q15" s="16"/>
      <c r="R15" s="2"/>
      <c r="S15" s="36">
        <f t="shared" si="1"/>
        <v>7</v>
      </c>
      <c r="T15" s="2"/>
      <c r="U15" s="8"/>
      <c r="V15" s="2"/>
      <c r="W15" s="2"/>
      <c r="X15" s="2"/>
      <c r="Y15" s="18"/>
    </row>
    <row r="16" spans="2:25" x14ac:dyDescent="0.25">
      <c r="B16" s="30"/>
      <c r="C16" s="1" t="s">
        <v>102</v>
      </c>
      <c r="D16" s="2"/>
      <c r="E16" s="2"/>
      <c r="F16" s="2"/>
      <c r="G16" s="2"/>
      <c r="H16" s="2"/>
      <c r="I16" s="45"/>
      <c r="J16" s="48"/>
      <c r="K16" s="5"/>
      <c r="L16" s="2"/>
      <c r="M16" s="8"/>
      <c r="N16" s="2"/>
      <c r="O16" s="2"/>
      <c r="P16" s="2">
        <v>1</v>
      </c>
      <c r="Q16" s="16"/>
      <c r="R16" s="2"/>
      <c r="S16" s="36">
        <f t="shared" si="1"/>
        <v>1</v>
      </c>
      <c r="T16" s="2"/>
      <c r="U16" s="8"/>
      <c r="V16" s="2"/>
      <c r="W16" s="2"/>
      <c r="X16" s="2"/>
      <c r="Y16" s="8"/>
    </row>
    <row r="17" spans="2:25" x14ac:dyDescent="0.25">
      <c r="B17" s="30"/>
      <c r="C17" s="1" t="s">
        <v>104</v>
      </c>
      <c r="D17" s="2"/>
      <c r="E17" s="2">
        <v>1</v>
      </c>
      <c r="F17" s="2"/>
      <c r="G17" s="2"/>
      <c r="H17" s="2"/>
      <c r="I17" s="45"/>
      <c r="J17" s="48"/>
      <c r="K17" s="5"/>
      <c r="L17" s="2"/>
      <c r="M17" s="8"/>
      <c r="N17" s="2"/>
      <c r="O17" s="2"/>
      <c r="P17" s="2"/>
      <c r="Q17" s="16"/>
      <c r="R17" s="2"/>
      <c r="S17" s="36">
        <f t="shared" si="1"/>
        <v>1</v>
      </c>
      <c r="T17" s="2"/>
      <c r="U17" s="8"/>
      <c r="V17" s="2"/>
      <c r="W17" s="2"/>
      <c r="X17" s="2"/>
      <c r="Y17" s="8"/>
    </row>
    <row r="18" spans="2:25" x14ac:dyDescent="0.25">
      <c r="B18" s="30"/>
      <c r="C18" s="1" t="s">
        <v>105</v>
      </c>
      <c r="D18" s="2"/>
      <c r="E18" s="2"/>
      <c r="F18" s="2"/>
      <c r="G18" s="2"/>
      <c r="H18" s="2">
        <v>5</v>
      </c>
      <c r="I18" s="45"/>
      <c r="J18" s="48"/>
      <c r="K18" s="5"/>
      <c r="L18" s="2"/>
      <c r="M18" s="8"/>
      <c r="N18" s="2"/>
      <c r="O18" s="2"/>
      <c r="P18" s="2">
        <v>13</v>
      </c>
      <c r="Q18" s="16"/>
      <c r="R18" s="2"/>
      <c r="S18" s="36">
        <f t="shared" si="1"/>
        <v>18</v>
      </c>
      <c r="T18" s="2"/>
      <c r="U18" s="8"/>
      <c r="V18" s="2"/>
      <c r="W18" s="2"/>
      <c r="X18" s="2"/>
      <c r="Y18" s="8"/>
    </row>
    <row r="19" spans="2:25" x14ac:dyDescent="0.25">
      <c r="B19" s="30" t="s">
        <v>82</v>
      </c>
      <c r="C19" s="1"/>
      <c r="D19" s="2"/>
      <c r="E19" s="2"/>
      <c r="F19" s="2"/>
      <c r="G19" s="2"/>
      <c r="H19" s="2"/>
      <c r="I19" s="45"/>
      <c r="J19" s="48"/>
      <c r="K19" s="5"/>
      <c r="L19" s="2"/>
      <c r="M19" s="8"/>
      <c r="N19" s="2"/>
      <c r="O19" s="2"/>
      <c r="P19" s="2"/>
      <c r="Q19" s="16"/>
      <c r="R19" s="2"/>
      <c r="S19" s="8"/>
      <c r="T19" s="2"/>
      <c r="U19" s="8"/>
      <c r="V19" s="2"/>
      <c r="W19" s="2"/>
      <c r="X19" s="2"/>
      <c r="Y19" s="8"/>
    </row>
    <row r="20" spans="2:25" x14ac:dyDescent="0.25">
      <c r="B20" s="1"/>
      <c r="C20" s="35" t="s">
        <v>91</v>
      </c>
      <c r="D20" s="2"/>
      <c r="E20" s="2"/>
      <c r="F20" s="2"/>
      <c r="G20" s="2">
        <v>28</v>
      </c>
      <c r="H20" s="2"/>
      <c r="I20" s="45"/>
      <c r="J20" s="48"/>
      <c r="K20" s="5"/>
      <c r="L20" s="2"/>
      <c r="M20" s="16"/>
      <c r="N20" s="2"/>
      <c r="O20" s="2"/>
      <c r="P20" s="2"/>
      <c r="Q20" s="16"/>
      <c r="R20" s="2"/>
      <c r="S20" s="36">
        <f>D20+E20+F20+G20+H20+I20+L20+P20</f>
        <v>28</v>
      </c>
      <c r="T20" s="2"/>
      <c r="U20" s="16"/>
      <c r="V20" s="2"/>
      <c r="W20" s="2"/>
      <c r="X20" s="2"/>
      <c r="Y20" s="8"/>
    </row>
    <row r="21" spans="2:25" x14ac:dyDescent="0.25">
      <c r="B21" s="1"/>
      <c r="C21" s="35" t="s">
        <v>92</v>
      </c>
      <c r="D21" s="2"/>
      <c r="E21" s="2">
        <v>1</v>
      </c>
      <c r="F21" s="2"/>
      <c r="G21" s="2"/>
      <c r="H21" s="2"/>
      <c r="I21" s="45"/>
      <c r="J21" s="48"/>
      <c r="K21" s="5"/>
      <c r="L21" s="2"/>
      <c r="M21" s="17"/>
      <c r="N21" s="2"/>
      <c r="O21" s="2"/>
      <c r="P21" s="2"/>
      <c r="Q21" s="16"/>
      <c r="R21" s="2"/>
      <c r="S21" s="36">
        <f>D21+E21+F21+G21+H21+I21+L21+P21</f>
        <v>1</v>
      </c>
      <c r="T21" s="2"/>
      <c r="U21" s="16"/>
      <c r="V21" s="2"/>
      <c r="W21" s="2"/>
      <c r="X21" s="2"/>
      <c r="Y21" s="18"/>
    </row>
    <row r="22" spans="2:25" x14ac:dyDescent="0.25">
      <c r="B22" s="30"/>
      <c r="C22" s="1" t="s">
        <v>92</v>
      </c>
      <c r="D22" s="2"/>
      <c r="E22" s="2">
        <v>2</v>
      </c>
      <c r="F22" s="2"/>
      <c r="G22" s="2"/>
      <c r="H22" s="2"/>
      <c r="I22" s="45"/>
      <c r="J22" s="48"/>
      <c r="K22" s="5"/>
      <c r="L22" s="2"/>
      <c r="M22" s="8"/>
      <c r="N22" s="2"/>
      <c r="O22" s="2"/>
      <c r="P22" s="2"/>
      <c r="Q22" s="16"/>
      <c r="R22" s="2"/>
      <c r="S22" s="36">
        <f>D22+E22+F22+G22+H22+I22+L22+P22</f>
        <v>2</v>
      </c>
      <c r="T22" s="2"/>
      <c r="U22" s="8"/>
      <c r="V22" s="2"/>
      <c r="W22" s="2"/>
      <c r="X22" s="2"/>
      <c r="Y22" s="8"/>
    </row>
    <row r="23" spans="2:25" x14ac:dyDescent="0.25">
      <c r="B23" s="1" t="s">
        <v>99</v>
      </c>
      <c r="C23" s="1"/>
      <c r="D23" s="5"/>
      <c r="E23" s="5"/>
      <c r="F23" s="5"/>
      <c r="G23" s="5"/>
      <c r="H23" s="5"/>
      <c r="I23" s="44"/>
      <c r="J23" s="48"/>
      <c r="K23" s="5"/>
      <c r="L23" s="2"/>
      <c r="M23" s="8"/>
      <c r="O23" s="2"/>
      <c r="P23" s="2"/>
      <c r="Q23" s="16"/>
      <c r="S23" s="8"/>
      <c r="U23" s="8"/>
      <c r="V23" s="2"/>
      <c r="W23" s="2"/>
      <c r="X23" s="2"/>
      <c r="Y23" s="8"/>
    </row>
    <row r="24" spans="2:25" x14ac:dyDescent="0.25">
      <c r="B24" s="1"/>
      <c r="C24" s="1" t="s">
        <v>100</v>
      </c>
      <c r="D24" s="32"/>
      <c r="E24" s="32"/>
      <c r="F24" s="32"/>
      <c r="G24" s="33"/>
      <c r="H24" s="5"/>
      <c r="I24" s="44"/>
      <c r="J24" s="48"/>
      <c r="K24" s="5">
        <v>20</v>
      </c>
      <c r="L24" s="2">
        <v>7</v>
      </c>
      <c r="M24" s="16">
        <f t="shared" ref="M24" si="2">IF(K24=0,0,(L24-K24)/K24)</f>
        <v>-0.65</v>
      </c>
      <c r="O24" s="2"/>
      <c r="P24" s="2"/>
      <c r="Q24" s="16"/>
      <c r="R24" s="7"/>
      <c r="S24" s="36">
        <f t="shared" ref="S24:S30" si="3">D24+E24+F24+G24+H24+I24+L24+P24</f>
        <v>7</v>
      </c>
      <c r="U24" s="16"/>
      <c r="V24" s="2">
        <v>0</v>
      </c>
      <c r="W24" s="2">
        <v>0</v>
      </c>
      <c r="X24" s="2">
        <v>0</v>
      </c>
      <c r="Y24" s="8">
        <f>SUM(V24:X24)</f>
        <v>0</v>
      </c>
    </row>
    <row r="25" spans="2:25" x14ac:dyDescent="0.25">
      <c r="B25" s="1" t="s">
        <v>113</v>
      </c>
      <c r="C25" s="1"/>
      <c r="D25" s="2"/>
      <c r="E25" s="2"/>
      <c r="F25" s="2"/>
      <c r="G25" s="2"/>
      <c r="H25" s="2"/>
      <c r="I25" s="45"/>
      <c r="J25" s="48"/>
      <c r="K25" s="5"/>
      <c r="L25" s="2"/>
      <c r="M25" s="8"/>
      <c r="N25" s="2"/>
      <c r="O25" s="2"/>
      <c r="P25" s="2"/>
      <c r="Q25" s="16"/>
      <c r="R25" s="2"/>
      <c r="S25" s="36">
        <f t="shared" si="3"/>
        <v>0</v>
      </c>
      <c r="T25" s="2"/>
      <c r="U25" s="8"/>
      <c r="V25" s="2"/>
      <c r="W25" s="2"/>
      <c r="X25" s="2"/>
      <c r="Y25" s="8"/>
    </row>
    <row r="26" spans="2:25" x14ac:dyDescent="0.25">
      <c r="B26" s="30"/>
      <c r="C26" s="1" t="s">
        <v>108</v>
      </c>
      <c r="D26" s="2"/>
      <c r="E26" s="2"/>
      <c r="F26" s="2"/>
      <c r="G26" s="2">
        <v>29</v>
      </c>
      <c r="H26" s="2"/>
      <c r="I26" s="45"/>
      <c r="J26" s="48"/>
      <c r="K26" s="5"/>
      <c r="L26" s="2"/>
      <c r="M26" s="8"/>
      <c r="N26" s="2"/>
      <c r="O26" s="2"/>
      <c r="P26" s="2"/>
      <c r="Q26" s="16"/>
      <c r="R26" s="2"/>
      <c r="S26" s="36">
        <f t="shared" si="3"/>
        <v>29</v>
      </c>
      <c r="T26" s="2"/>
      <c r="U26" s="8"/>
      <c r="V26" s="2"/>
      <c r="W26" s="2"/>
      <c r="X26" s="2"/>
      <c r="Y26" s="8"/>
    </row>
    <row r="27" spans="2:25" x14ac:dyDescent="0.25">
      <c r="B27" s="30"/>
      <c r="C27" s="1" t="s">
        <v>109</v>
      </c>
      <c r="D27" s="2"/>
      <c r="E27" s="2"/>
      <c r="F27" s="2"/>
      <c r="G27" s="2">
        <v>11</v>
      </c>
      <c r="H27" s="2"/>
      <c r="I27" s="45"/>
      <c r="J27" s="48"/>
      <c r="K27" s="5"/>
      <c r="L27" s="2"/>
      <c r="M27" s="8"/>
      <c r="N27" s="2"/>
      <c r="O27" s="2"/>
      <c r="P27" s="2"/>
      <c r="Q27" s="16"/>
      <c r="R27" s="2"/>
      <c r="S27" s="36">
        <f t="shared" si="3"/>
        <v>11</v>
      </c>
      <c r="T27" s="2"/>
      <c r="U27" s="8"/>
      <c r="V27" s="2"/>
      <c r="W27" s="2"/>
      <c r="X27" s="2"/>
      <c r="Y27" s="8"/>
    </row>
    <row r="28" spans="2:25" x14ac:dyDescent="0.25">
      <c r="B28" s="30"/>
      <c r="C28" s="1" t="s">
        <v>110</v>
      </c>
      <c r="D28" s="2"/>
      <c r="E28" s="2"/>
      <c r="F28" s="2"/>
      <c r="G28" s="2">
        <v>14</v>
      </c>
      <c r="H28" s="2"/>
      <c r="I28" s="45"/>
      <c r="J28" s="48"/>
      <c r="K28" s="5"/>
      <c r="L28" s="2"/>
      <c r="M28" s="8"/>
      <c r="N28" s="2"/>
      <c r="O28" s="2"/>
      <c r="P28" s="2"/>
      <c r="Q28" s="16"/>
      <c r="R28" s="2"/>
      <c r="S28" s="36">
        <f t="shared" si="3"/>
        <v>14</v>
      </c>
      <c r="T28" s="2"/>
      <c r="U28" s="8"/>
      <c r="V28" s="2"/>
      <c r="W28" s="2"/>
      <c r="X28" s="2"/>
      <c r="Y28" s="8"/>
    </row>
    <row r="29" spans="2:25" x14ac:dyDescent="0.25">
      <c r="B29" s="30"/>
      <c r="C29" s="1" t="s">
        <v>111</v>
      </c>
      <c r="D29" s="2"/>
      <c r="E29" s="2"/>
      <c r="F29" s="2"/>
      <c r="G29" s="2">
        <v>11</v>
      </c>
      <c r="H29" s="2"/>
      <c r="I29" s="45"/>
      <c r="J29" s="48"/>
      <c r="K29" s="5"/>
      <c r="L29" s="2"/>
      <c r="M29" s="8"/>
      <c r="N29" s="2"/>
      <c r="O29" s="2"/>
      <c r="P29" s="2"/>
      <c r="Q29" s="16"/>
      <c r="R29" s="2"/>
      <c r="S29" s="36">
        <f t="shared" si="3"/>
        <v>11</v>
      </c>
      <c r="T29" s="2"/>
      <c r="U29" s="8"/>
      <c r="V29" s="2"/>
      <c r="W29" s="2"/>
      <c r="X29" s="2"/>
      <c r="Y29" s="8"/>
    </row>
    <row r="30" spans="2:25" x14ac:dyDescent="0.25">
      <c r="B30" s="30"/>
      <c r="C30" s="1" t="s">
        <v>112</v>
      </c>
      <c r="D30" s="2"/>
      <c r="E30" s="2"/>
      <c r="F30" s="2"/>
      <c r="G30" s="2">
        <v>24</v>
      </c>
      <c r="H30" s="2"/>
      <c r="I30" s="45"/>
      <c r="J30" s="48"/>
      <c r="K30" s="5"/>
      <c r="L30" s="2"/>
      <c r="M30" s="8"/>
      <c r="N30" s="2"/>
      <c r="O30" s="2"/>
      <c r="P30" s="2"/>
      <c r="Q30" s="16"/>
      <c r="R30" s="2"/>
      <c r="S30" s="36">
        <f t="shared" si="3"/>
        <v>24</v>
      </c>
      <c r="T30" s="2"/>
      <c r="U30" s="8"/>
      <c r="V30" s="2"/>
      <c r="W30" s="2"/>
      <c r="X30" s="2"/>
      <c r="Y30" s="8"/>
    </row>
    <row r="31" spans="2:25" x14ac:dyDescent="0.25">
      <c r="B31" s="30"/>
      <c r="C31" s="1"/>
      <c r="D31" s="2"/>
      <c r="E31" s="2"/>
      <c r="F31" s="2"/>
      <c r="G31" s="2"/>
      <c r="H31" s="2"/>
      <c r="I31" s="45"/>
      <c r="J31" s="48"/>
      <c r="K31" s="5"/>
      <c r="L31" s="2"/>
      <c r="M31" s="8"/>
      <c r="N31" s="2"/>
      <c r="O31" s="2"/>
      <c r="P31" s="2"/>
      <c r="Q31" s="16"/>
      <c r="R31" s="2"/>
      <c r="S31" s="8"/>
      <c r="T31" s="2"/>
      <c r="U31" s="8"/>
      <c r="V31" s="2"/>
      <c r="W31" s="2"/>
      <c r="X31" s="2"/>
      <c r="Y31" s="8"/>
    </row>
    <row r="32" spans="2:25" ht="15.75" thickBot="1" x14ac:dyDescent="0.3">
      <c r="B32" s="19" t="s">
        <v>20</v>
      </c>
      <c r="C32" s="19"/>
      <c r="D32" s="20">
        <f t="shared" ref="D32:I32" si="4">SUM(D8:D31)</f>
        <v>0</v>
      </c>
      <c r="E32" s="20">
        <f t="shared" si="4"/>
        <v>6</v>
      </c>
      <c r="F32" s="20">
        <f t="shared" si="4"/>
        <v>0</v>
      </c>
      <c r="G32" s="20">
        <f t="shared" si="4"/>
        <v>243</v>
      </c>
      <c r="H32" s="20">
        <f t="shared" si="4"/>
        <v>5</v>
      </c>
      <c r="I32" s="46">
        <f t="shared" si="4"/>
        <v>0</v>
      </c>
      <c r="J32" s="48"/>
      <c r="K32" s="47">
        <f>SUM(K8:K31)</f>
        <v>20</v>
      </c>
      <c r="L32" s="20">
        <f>SUM(L8:L31)</f>
        <v>24</v>
      </c>
      <c r="M32" s="21">
        <f t="shared" ref="M32" si="5">IF(K32=0,0,(L32-K32)/K32)</f>
        <v>0.2</v>
      </c>
      <c r="N32" s="20"/>
      <c r="O32" s="20">
        <f>SUM(O8:O31)</f>
        <v>0</v>
      </c>
      <c r="P32" s="20">
        <f>SUM(P8:P31)</f>
        <v>40</v>
      </c>
      <c r="Q32" s="21">
        <f t="shared" ref="Q32" si="6">IF(O32=0,0,(P32-O32)/O32)</f>
        <v>0</v>
      </c>
      <c r="R32" s="20"/>
      <c r="S32" s="37">
        <f>SUM(S8:S31)</f>
        <v>318</v>
      </c>
      <c r="T32" s="20"/>
      <c r="U32" s="20"/>
      <c r="V32" s="20">
        <f>SUM(V8:V31)</f>
        <v>0</v>
      </c>
      <c r="W32" s="20">
        <f>SUM(W8:W31)</f>
        <v>0</v>
      </c>
      <c r="X32" s="20">
        <f>SUM(X8:X31)</f>
        <v>0</v>
      </c>
      <c r="Y32" s="20">
        <f>SUM(Y8:Y31)</f>
        <v>0</v>
      </c>
    </row>
    <row r="33" ht="15.75" thickTop="1" x14ac:dyDescent="0.25"/>
  </sheetData>
  <mergeCells count="9">
    <mergeCell ref="B2:Y2"/>
    <mergeCell ref="B3:Y3"/>
    <mergeCell ref="B4:Y4"/>
    <mergeCell ref="D6:G6"/>
    <mergeCell ref="H6:H7"/>
    <mergeCell ref="I6:I7"/>
    <mergeCell ref="K6:M6"/>
    <mergeCell ref="O6:Q6"/>
    <mergeCell ref="V6:Y6"/>
  </mergeCells>
  <conditionalFormatting sqref="V9">
    <cfRule type="expression" priority="4">
      <formula>V9/$Y9</formula>
    </cfRule>
  </conditionalFormatting>
  <conditionalFormatting sqref="V24">
    <cfRule type="expression" priority="1">
      <formula>V24/$Y24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0"/>
  <sheetViews>
    <sheetView workbookViewId="0">
      <selection activeCell="C9" sqref="C9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59" t="s">
        <v>13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2:24" ht="15.75" x14ac:dyDescent="0.25">
      <c r="B3" s="60" t="s">
        <v>81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</row>
    <row r="4" spans="2:24" x14ac:dyDescent="0.25">
      <c r="B4" s="62" t="s">
        <v>74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6" spans="2:24" x14ac:dyDescent="0.25">
      <c r="B6" s="9" t="s">
        <v>8</v>
      </c>
      <c r="C6" s="10" t="s">
        <v>7</v>
      </c>
      <c r="D6" s="63" t="s">
        <v>75</v>
      </c>
      <c r="E6" s="63"/>
      <c r="F6" s="63"/>
      <c r="G6" s="63"/>
      <c r="H6" s="64" t="s">
        <v>77</v>
      </c>
      <c r="I6" s="64" t="s">
        <v>79</v>
      </c>
      <c r="J6" s="63" t="s">
        <v>14</v>
      </c>
      <c r="K6" s="63"/>
      <c r="L6" s="63"/>
      <c r="N6" s="63" t="s">
        <v>17</v>
      </c>
      <c r="O6" s="63"/>
      <c r="P6" s="63"/>
      <c r="R6" s="14" t="s">
        <v>10</v>
      </c>
      <c r="T6" s="14"/>
      <c r="U6" s="69" t="s">
        <v>18</v>
      </c>
      <c r="V6" s="70"/>
      <c r="W6" s="70"/>
      <c r="X6" s="68"/>
    </row>
    <row r="7" spans="2:24" x14ac:dyDescent="0.25">
      <c r="B7" s="12"/>
      <c r="C7" s="13"/>
      <c r="D7" s="31" t="s">
        <v>76</v>
      </c>
      <c r="E7" s="31" t="s">
        <v>89</v>
      </c>
      <c r="F7" s="31" t="s">
        <v>78</v>
      </c>
      <c r="G7" s="31" t="s">
        <v>60</v>
      </c>
      <c r="H7" s="65"/>
      <c r="I7" s="65"/>
      <c r="J7" s="11" t="s">
        <v>9</v>
      </c>
      <c r="K7" s="11" t="s">
        <v>12</v>
      </c>
      <c r="L7" s="11" t="s">
        <v>19</v>
      </c>
      <c r="N7" s="11" t="s">
        <v>16</v>
      </c>
      <c r="O7" s="11" t="s">
        <v>12</v>
      </c>
      <c r="P7" s="11" t="s">
        <v>15</v>
      </c>
      <c r="R7" s="15" t="s">
        <v>93</v>
      </c>
      <c r="T7" s="15" t="s">
        <v>28</v>
      </c>
      <c r="U7" s="11" t="s">
        <v>29</v>
      </c>
      <c r="V7" s="11" t="s">
        <v>30</v>
      </c>
      <c r="W7" s="11" t="s">
        <v>11</v>
      </c>
      <c r="X7" s="11" t="s">
        <v>10</v>
      </c>
    </row>
    <row r="8" spans="2:24" x14ac:dyDescent="0.25">
      <c r="B8" s="35" t="s">
        <v>73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  <c r="T8" s="8"/>
      <c r="U8" s="2"/>
      <c r="V8" s="2"/>
      <c r="W8" s="2"/>
      <c r="X8" s="8"/>
    </row>
    <row r="9" spans="2:24" x14ac:dyDescent="0.25">
      <c r="B9" s="1"/>
      <c r="C9" s="35" t="s">
        <v>90</v>
      </c>
      <c r="D9" s="32"/>
      <c r="E9" s="32">
        <v>1</v>
      </c>
      <c r="F9" s="32"/>
      <c r="G9" s="33"/>
      <c r="H9" s="5"/>
      <c r="I9" s="5"/>
      <c r="J9" s="2"/>
      <c r="K9" s="2"/>
      <c r="L9" s="16">
        <f t="shared" ref="L9" si="0">IF(J9=0,0,(K9-J9)/J9)</f>
        <v>0</v>
      </c>
      <c r="N9" s="2"/>
      <c r="O9" s="2"/>
      <c r="P9" s="16"/>
      <c r="Q9" s="7"/>
      <c r="R9" s="36">
        <f>D9+E9+F9+G9+H9+I9+K9+O9</f>
        <v>1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35" t="s">
        <v>80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  <c r="T10" s="8"/>
      <c r="U10" s="2"/>
      <c r="V10" s="2"/>
      <c r="W10" s="2"/>
      <c r="X10" s="8"/>
    </row>
    <row r="11" spans="2:24" x14ac:dyDescent="0.25">
      <c r="B11" s="1"/>
      <c r="C11" s="35" t="s">
        <v>60</v>
      </c>
      <c r="D11" s="2"/>
      <c r="E11" s="2">
        <v>1</v>
      </c>
      <c r="F11" s="2"/>
      <c r="G11" s="2">
        <v>84</v>
      </c>
      <c r="H11" s="2"/>
      <c r="I11" s="2"/>
      <c r="J11" s="2"/>
      <c r="K11" s="2">
        <v>2</v>
      </c>
      <c r="L11" s="16">
        <f t="shared" ref="L11" si="1">IF(J11=0,0,(K11-J11)/J11)</f>
        <v>0</v>
      </c>
      <c r="M11" s="2"/>
      <c r="N11" s="2">
        <v>0</v>
      </c>
      <c r="O11" s="2">
        <v>10</v>
      </c>
      <c r="P11" s="16">
        <f>(O11-N11)/IF(N11=0,O11,N11)</f>
        <v>1</v>
      </c>
      <c r="Q11" s="2"/>
      <c r="R11" s="36">
        <f>D11+E11+F11+G11+H11+I11+K11+O11</f>
        <v>97</v>
      </c>
      <c r="S11" s="2"/>
      <c r="T11" s="16"/>
      <c r="U11" s="2"/>
      <c r="V11" s="2"/>
      <c r="W11" s="2"/>
      <c r="X11" s="8"/>
    </row>
    <row r="12" spans="2:24" x14ac:dyDescent="0.25">
      <c r="B12" s="1"/>
      <c r="C12" s="35" t="s">
        <v>91</v>
      </c>
      <c r="D12" s="2"/>
      <c r="E12" s="2"/>
      <c r="F12" s="2"/>
      <c r="G12" s="2"/>
      <c r="H12" s="2"/>
      <c r="I12" s="2"/>
      <c r="J12" s="2"/>
      <c r="K12" s="2"/>
      <c r="L12" s="17"/>
      <c r="M12" s="2"/>
      <c r="N12" s="2">
        <v>0</v>
      </c>
      <c r="O12" s="2">
        <v>3</v>
      </c>
      <c r="P12" s="16">
        <f>(O12-N12)/IF(N12=0,O12,N12)</f>
        <v>1</v>
      </c>
      <c r="Q12" s="2"/>
      <c r="R12" s="36">
        <f>D12+E12+F12+G12+H12+I12+K12+O12</f>
        <v>3</v>
      </c>
      <c r="S12" s="2"/>
      <c r="T12" s="16"/>
      <c r="U12" s="2"/>
      <c r="V12" s="2"/>
      <c r="W12" s="2"/>
      <c r="X12" s="18"/>
    </row>
    <row r="13" spans="2:24" x14ac:dyDescent="0.25">
      <c r="B13" s="1"/>
      <c r="C13" s="35" t="s">
        <v>90</v>
      </c>
      <c r="D13" s="2"/>
      <c r="E13" s="2"/>
      <c r="F13" s="2"/>
      <c r="G13" s="2">
        <v>2</v>
      </c>
      <c r="H13" s="2"/>
      <c r="I13" s="2"/>
      <c r="J13" s="2"/>
      <c r="K13" s="2"/>
      <c r="L13" s="17"/>
      <c r="M13" s="2"/>
      <c r="N13" s="2"/>
      <c r="O13" s="2"/>
      <c r="P13" s="2"/>
      <c r="Q13" s="2"/>
      <c r="R13" s="36">
        <f>D13+E13+F13+G13+H13+I13+K13+O13</f>
        <v>2</v>
      </c>
      <c r="S13" s="2"/>
      <c r="T13" s="8"/>
      <c r="U13" s="2"/>
      <c r="V13" s="2"/>
      <c r="W13" s="2"/>
      <c r="X13" s="18"/>
    </row>
    <row r="14" spans="2:24" x14ac:dyDescent="0.25">
      <c r="B14" s="30" t="s">
        <v>82</v>
      </c>
      <c r="C14" s="1"/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/>
      <c r="P14" s="2"/>
      <c r="Q14" s="2"/>
      <c r="R14" s="8"/>
      <c r="S14" s="2"/>
      <c r="T14" s="8"/>
      <c r="U14" s="2"/>
      <c r="V14" s="2"/>
      <c r="W14" s="2"/>
      <c r="X14" s="8"/>
    </row>
    <row r="15" spans="2:24" x14ac:dyDescent="0.25">
      <c r="B15" s="1"/>
      <c r="C15" s="35" t="s">
        <v>91</v>
      </c>
      <c r="D15" s="2"/>
      <c r="E15" s="2"/>
      <c r="F15" s="2"/>
      <c r="G15" s="2">
        <v>28</v>
      </c>
      <c r="H15" s="2"/>
      <c r="I15" s="2"/>
      <c r="J15" s="2"/>
      <c r="K15" s="2"/>
      <c r="L15" s="16">
        <f t="shared" ref="L15" si="2">IF(J15=0,0,(K15-J15)/J15)</f>
        <v>0</v>
      </c>
      <c r="M15" s="2"/>
      <c r="N15" s="2"/>
      <c r="O15" s="2"/>
      <c r="P15" s="16"/>
      <c r="Q15" s="2"/>
      <c r="R15" s="36">
        <f>D15+E15+F15+G15+H15+I15+K15+O15</f>
        <v>28</v>
      </c>
      <c r="S15" s="2"/>
      <c r="T15" s="16"/>
      <c r="U15" s="2"/>
      <c r="V15" s="2"/>
      <c r="W15" s="2"/>
      <c r="X15" s="8"/>
    </row>
    <row r="16" spans="2:24" x14ac:dyDescent="0.25">
      <c r="B16" s="1"/>
      <c r="C16" s="35" t="s">
        <v>92</v>
      </c>
      <c r="D16" s="2"/>
      <c r="E16" s="2">
        <v>1</v>
      </c>
      <c r="F16" s="2"/>
      <c r="G16" s="2"/>
      <c r="H16" s="2"/>
      <c r="I16" s="2"/>
      <c r="J16" s="2"/>
      <c r="K16" s="2"/>
      <c r="L16" s="17"/>
      <c r="M16" s="2"/>
      <c r="N16" s="2"/>
      <c r="O16" s="2"/>
      <c r="P16" s="16"/>
      <c r="Q16" s="2"/>
      <c r="R16" s="36">
        <f>D16+E16+F16+G16+H16+I16+K16+O16</f>
        <v>1</v>
      </c>
      <c r="S16" s="2"/>
      <c r="T16" s="16"/>
      <c r="U16" s="2"/>
      <c r="V16" s="2"/>
      <c r="W16" s="2"/>
      <c r="X16" s="18"/>
    </row>
    <row r="17" spans="2:24" x14ac:dyDescent="0.25">
      <c r="B17" s="1"/>
      <c r="C17" s="1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16"/>
      <c r="Q17" s="2"/>
      <c r="R17" s="36">
        <f>D17+E17+F17+G17+H17+I17+K17+O17</f>
        <v>0</v>
      </c>
      <c r="S17" s="2"/>
      <c r="T17" s="16"/>
      <c r="U17" s="2"/>
      <c r="V17" s="2"/>
      <c r="W17" s="2"/>
      <c r="X17" s="18"/>
    </row>
    <row r="18" spans="2:24" x14ac:dyDescent="0.25">
      <c r="B18" s="1"/>
      <c r="C18" s="1"/>
      <c r="D18" s="2"/>
      <c r="E18" s="2"/>
      <c r="F18" s="2"/>
      <c r="G18" s="2"/>
      <c r="H18" s="2"/>
      <c r="I18" s="2"/>
      <c r="J18" s="2"/>
      <c r="K18" s="2"/>
      <c r="L18" s="17"/>
      <c r="M18" s="2"/>
      <c r="N18" s="2"/>
      <c r="O18" s="2"/>
      <c r="P18" s="2"/>
      <c r="Q18" s="2"/>
      <c r="R18" s="8"/>
      <c r="S18" s="2"/>
      <c r="T18" s="8"/>
      <c r="U18" s="2"/>
      <c r="V18" s="2"/>
      <c r="W18" s="2"/>
      <c r="X18" s="18"/>
    </row>
    <row r="19" spans="2:24" ht="15.75" thickBot="1" x14ac:dyDescent="0.3">
      <c r="B19" s="19" t="s">
        <v>20</v>
      </c>
      <c r="C19" s="19"/>
      <c r="D19" s="20">
        <f>SUM(D8:D18)</f>
        <v>0</v>
      </c>
      <c r="E19" s="20">
        <f t="shared" ref="E19:K19" si="3">SUM(E8:E18)</f>
        <v>3</v>
      </c>
      <c r="F19" s="20">
        <f t="shared" si="3"/>
        <v>0</v>
      </c>
      <c r="G19" s="20">
        <f t="shared" si="3"/>
        <v>114</v>
      </c>
      <c r="H19" s="20">
        <f t="shared" si="3"/>
        <v>0</v>
      </c>
      <c r="I19" s="20">
        <f t="shared" si="3"/>
        <v>0</v>
      </c>
      <c r="J19" s="20">
        <f t="shared" si="3"/>
        <v>0</v>
      </c>
      <c r="K19" s="20">
        <f t="shared" si="3"/>
        <v>2</v>
      </c>
      <c r="L19" s="21">
        <f t="shared" ref="L19" si="4">IF(J19=0,0,(K19-J19)/J19)</f>
        <v>0</v>
      </c>
      <c r="M19" s="20"/>
      <c r="N19" s="20">
        <f t="shared" ref="N19:O19" si="5">SUM(N8:N18)</f>
        <v>0</v>
      </c>
      <c r="O19" s="20">
        <f t="shared" si="5"/>
        <v>13</v>
      </c>
      <c r="P19" s="21">
        <f t="shared" ref="P19" si="6">IF(N19=0,0,(O19-N19)/N19)</f>
        <v>0</v>
      </c>
      <c r="Q19" s="20"/>
      <c r="R19" s="37">
        <f>SUM(R8:R18)</f>
        <v>132</v>
      </c>
      <c r="S19" s="20"/>
      <c r="T19" s="20"/>
      <c r="U19" s="20">
        <f t="shared" ref="U19:X19" si="7">SUM(U8:U18)</f>
        <v>0</v>
      </c>
      <c r="V19" s="20">
        <f t="shared" si="7"/>
        <v>0</v>
      </c>
      <c r="W19" s="20">
        <f t="shared" si="7"/>
        <v>0</v>
      </c>
      <c r="X19" s="20">
        <f t="shared" si="7"/>
        <v>0</v>
      </c>
    </row>
    <row r="20" spans="2:24" ht="15.75" thickTop="1" x14ac:dyDescent="0.25"/>
  </sheetData>
  <mergeCells count="9">
    <mergeCell ref="B3:X3"/>
    <mergeCell ref="B2:X2"/>
    <mergeCell ref="B4:X4"/>
    <mergeCell ref="U6:X6"/>
    <mergeCell ref="J6:L6"/>
    <mergeCell ref="N6:P6"/>
    <mergeCell ref="D6:G6"/>
    <mergeCell ref="I6:I7"/>
    <mergeCell ref="H6:H7"/>
  </mergeCells>
  <conditionalFormatting sqref="U9">
    <cfRule type="expression" priority="3">
      <formula>U9/$X9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513F-275C-41A7-8C33-84086248C486}">
  <dimension ref="B2:X28"/>
  <sheetViews>
    <sheetView workbookViewId="0">
      <selection activeCell="J10" sqref="J10"/>
    </sheetView>
  </sheetViews>
  <sheetFormatPr defaultRowHeight="15" x14ac:dyDescent="0.25"/>
  <cols>
    <col min="2" max="2" width="8" customWidth="1"/>
    <col min="3" max="3" width="57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140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140625" style="6"/>
    <col min="24" max="24" width="9.7109375" style="6" bestFit="1" customWidth="1"/>
  </cols>
  <sheetData>
    <row r="2" spans="2:24" ht="26.25" x14ac:dyDescent="0.4">
      <c r="B2" s="59" t="s">
        <v>13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2:24" ht="15.75" x14ac:dyDescent="0.25">
      <c r="B3" s="60" t="s">
        <v>81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</row>
    <row r="4" spans="2:24" x14ac:dyDescent="0.25">
      <c r="B4" s="62" t="s">
        <v>74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6" spans="2:24" x14ac:dyDescent="0.25">
      <c r="B6" s="9" t="s">
        <v>8</v>
      </c>
      <c r="C6" s="10" t="s">
        <v>7</v>
      </c>
      <c r="D6" s="63" t="s">
        <v>75</v>
      </c>
      <c r="E6" s="63"/>
      <c r="F6" s="63"/>
      <c r="G6" s="63"/>
      <c r="H6" s="64" t="s">
        <v>77</v>
      </c>
      <c r="I6" s="64" t="s">
        <v>79</v>
      </c>
      <c r="J6" s="63" t="s">
        <v>14</v>
      </c>
      <c r="K6" s="63"/>
      <c r="L6" s="63"/>
      <c r="N6" s="63" t="s">
        <v>17</v>
      </c>
      <c r="O6" s="63"/>
      <c r="P6" s="63"/>
      <c r="R6" s="14" t="s">
        <v>10</v>
      </c>
      <c r="T6" s="14"/>
      <c r="U6" s="69" t="s">
        <v>18</v>
      </c>
      <c r="V6" s="70"/>
      <c r="W6" s="70"/>
      <c r="X6" s="68"/>
    </row>
    <row r="7" spans="2:24" x14ac:dyDescent="0.25">
      <c r="B7" s="12"/>
      <c r="C7" s="13"/>
      <c r="D7" s="31" t="s">
        <v>76</v>
      </c>
      <c r="E7" s="31" t="s">
        <v>89</v>
      </c>
      <c r="F7" s="31" t="s">
        <v>78</v>
      </c>
      <c r="G7" s="31" t="s">
        <v>60</v>
      </c>
      <c r="H7" s="65"/>
      <c r="I7" s="65"/>
      <c r="J7" s="11" t="s">
        <v>9</v>
      </c>
      <c r="K7" s="11" t="s">
        <v>12</v>
      </c>
      <c r="L7" s="11" t="s">
        <v>19</v>
      </c>
      <c r="N7" s="11" t="s">
        <v>16</v>
      </c>
      <c r="O7" s="11" t="s">
        <v>12</v>
      </c>
      <c r="P7" s="11" t="s">
        <v>15</v>
      </c>
      <c r="R7" s="15" t="s">
        <v>93</v>
      </c>
      <c r="T7" s="15" t="s">
        <v>28</v>
      </c>
      <c r="U7" s="11" t="s">
        <v>29</v>
      </c>
      <c r="V7" s="11" t="s">
        <v>30</v>
      </c>
      <c r="W7" s="11" t="s">
        <v>11</v>
      </c>
      <c r="X7" s="11" t="s">
        <v>10</v>
      </c>
    </row>
    <row r="8" spans="2:24" x14ac:dyDescent="0.25">
      <c r="B8" s="1" t="s">
        <v>99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  <c r="T8" s="8"/>
      <c r="U8" s="2"/>
      <c r="V8" s="2"/>
      <c r="W8" s="2"/>
      <c r="X8" s="8"/>
    </row>
    <row r="9" spans="2:24" x14ac:dyDescent="0.25">
      <c r="B9" s="1"/>
      <c r="C9" s="1" t="s">
        <v>100</v>
      </c>
      <c r="D9" s="32"/>
      <c r="E9" s="32"/>
      <c r="F9" s="32"/>
      <c r="G9" s="33"/>
      <c r="H9" s="5"/>
      <c r="I9" s="5"/>
      <c r="J9" s="2">
        <v>20</v>
      </c>
      <c r="K9" s="2">
        <v>7</v>
      </c>
      <c r="L9" s="16">
        <f t="shared" ref="L9" si="0">IF(J9=0,0,(K9-J9)/J9)</f>
        <v>-0.65</v>
      </c>
      <c r="N9" s="2"/>
      <c r="O9" s="2"/>
      <c r="P9" s="16"/>
      <c r="Q9" s="7"/>
      <c r="R9" s="36">
        <f>D9+E9+F9+G9+H9+I9+K9+O9</f>
        <v>7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1" t="s">
        <v>101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  <c r="T10" s="8"/>
      <c r="U10" s="2"/>
      <c r="V10" s="2"/>
      <c r="W10" s="2"/>
      <c r="X10" s="8"/>
    </row>
    <row r="11" spans="2:24" x14ac:dyDescent="0.25">
      <c r="B11" s="1"/>
      <c r="C11" s="1" t="s">
        <v>102</v>
      </c>
      <c r="D11" s="2"/>
      <c r="E11" s="2"/>
      <c r="F11" s="2"/>
      <c r="G11" s="2"/>
      <c r="H11" s="2"/>
      <c r="I11" s="2"/>
      <c r="J11" s="2"/>
      <c r="K11" s="2"/>
      <c r="M11" s="2"/>
      <c r="N11" s="2"/>
      <c r="O11" s="2">
        <v>8</v>
      </c>
      <c r="P11" s="16">
        <f>IF(J11=0,0,(K11-J11)/J11)</f>
        <v>0</v>
      </c>
      <c r="Q11" s="2"/>
      <c r="R11" s="36">
        <f>D11+E11+F11+G11+H11+I11+K11+O11</f>
        <v>8</v>
      </c>
      <c r="S11" s="2"/>
      <c r="T11" s="16"/>
      <c r="U11" s="2"/>
      <c r="V11" s="2"/>
      <c r="W11" s="2"/>
      <c r="X11" s="8"/>
    </row>
    <row r="12" spans="2:24" x14ac:dyDescent="0.25">
      <c r="B12" s="1"/>
      <c r="C12" s="1" t="s">
        <v>91</v>
      </c>
      <c r="D12" s="2"/>
      <c r="E12" s="2"/>
      <c r="F12" s="2"/>
      <c r="G12" s="2"/>
      <c r="H12" s="2"/>
      <c r="I12" s="2"/>
      <c r="J12" s="2"/>
      <c r="K12" s="2">
        <v>15</v>
      </c>
      <c r="L12" s="17"/>
      <c r="M12" s="2"/>
      <c r="N12" s="2"/>
      <c r="O12" s="2"/>
      <c r="P12" s="16"/>
      <c r="Q12" s="2"/>
      <c r="R12" s="36">
        <f>D12+E12+F12+G12+H12+I12+K12+O12</f>
        <v>15</v>
      </c>
      <c r="S12" s="2"/>
      <c r="T12" s="16"/>
      <c r="U12" s="2"/>
      <c r="V12" s="2"/>
      <c r="W12" s="2"/>
      <c r="X12" s="18"/>
    </row>
    <row r="13" spans="2:24" x14ac:dyDescent="0.25">
      <c r="B13" s="1" t="s">
        <v>103</v>
      </c>
      <c r="C13" s="35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36">
        <f t="shared" ref="R13:R26" si="1">D13+E13+F13+G13+H13+I13+K13+O13</f>
        <v>0</v>
      </c>
      <c r="S13" s="2"/>
      <c r="T13" s="8"/>
      <c r="U13" s="2"/>
      <c r="V13" s="2"/>
      <c r="W13" s="2"/>
      <c r="X13" s="18"/>
    </row>
    <row r="14" spans="2:24" x14ac:dyDescent="0.25">
      <c r="B14" s="30"/>
      <c r="C14" s="1" t="s">
        <v>102</v>
      </c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>
        <v>1</v>
      </c>
      <c r="P14" s="2"/>
      <c r="Q14" s="2"/>
      <c r="R14" s="36">
        <f t="shared" si="1"/>
        <v>1</v>
      </c>
      <c r="S14" s="2"/>
      <c r="T14" s="8"/>
      <c r="U14" s="2"/>
      <c r="V14" s="2"/>
      <c r="W14" s="2"/>
      <c r="X14" s="8"/>
    </row>
    <row r="15" spans="2:24" x14ac:dyDescent="0.25">
      <c r="B15" s="30"/>
      <c r="C15" s="1" t="s">
        <v>60</v>
      </c>
      <c r="D15" s="2"/>
      <c r="E15" s="2"/>
      <c r="F15" s="2"/>
      <c r="G15" s="2">
        <v>40</v>
      </c>
      <c r="H15" s="2"/>
      <c r="I15" s="2"/>
      <c r="J15" s="2"/>
      <c r="K15" s="2"/>
      <c r="L15" s="8"/>
      <c r="M15" s="2"/>
      <c r="N15" s="2"/>
      <c r="O15" s="2"/>
      <c r="P15" s="2"/>
      <c r="Q15" s="2"/>
      <c r="R15" s="36">
        <f t="shared" si="1"/>
        <v>40</v>
      </c>
      <c r="S15" s="2"/>
      <c r="T15" s="8"/>
      <c r="U15" s="2"/>
      <c r="V15" s="2"/>
      <c r="W15" s="2"/>
      <c r="X15" s="8"/>
    </row>
    <row r="16" spans="2:24" x14ac:dyDescent="0.25">
      <c r="B16" s="30"/>
      <c r="C16" s="1" t="s">
        <v>104</v>
      </c>
      <c r="D16" s="2"/>
      <c r="E16" s="2">
        <v>1</v>
      </c>
      <c r="F16" s="2"/>
      <c r="G16" s="2"/>
      <c r="H16" s="2"/>
      <c r="I16" s="2"/>
      <c r="J16" s="2"/>
      <c r="K16" s="2"/>
      <c r="L16" s="8"/>
      <c r="M16" s="2"/>
      <c r="N16" s="2"/>
      <c r="O16" s="2"/>
      <c r="P16" s="2"/>
      <c r="Q16" s="2"/>
      <c r="R16" s="36">
        <f t="shared" si="1"/>
        <v>1</v>
      </c>
      <c r="S16" s="2"/>
      <c r="T16" s="8"/>
      <c r="U16" s="2"/>
      <c r="V16" s="2"/>
      <c r="W16" s="2"/>
      <c r="X16" s="8"/>
    </row>
    <row r="17" spans="2:24" x14ac:dyDescent="0.25">
      <c r="B17" s="30"/>
      <c r="C17" s="1" t="s">
        <v>105</v>
      </c>
      <c r="D17" s="2"/>
      <c r="E17" s="2"/>
      <c r="F17" s="2"/>
      <c r="G17" s="2"/>
      <c r="H17" s="2">
        <v>5</v>
      </c>
      <c r="I17" s="2"/>
      <c r="J17" s="2"/>
      <c r="K17" s="2"/>
      <c r="L17" s="8"/>
      <c r="M17" s="2"/>
      <c r="N17" s="2"/>
      <c r="O17" s="2">
        <v>13</v>
      </c>
      <c r="P17" s="2"/>
      <c r="Q17" s="2"/>
      <c r="R17" s="36">
        <f t="shared" si="1"/>
        <v>18</v>
      </c>
      <c r="S17" s="2"/>
      <c r="T17" s="8"/>
      <c r="U17" s="2"/>
      <c r="V17" s="2"/>
      <c r="W17" s="2"/>
      <c r="X17" s="8"/>
    </row>
    <row r="18" spans="2:24" x14ac:dyDescent="0.25">
      <c r="B18" s="30"/>
      <c r="C18" s="1" t="s">
        <v>90</v>
      </c>
      <c r="D18" s="2"/>
      <c r="E18" s="2"/>
      <c r="F18" s="2"/>
      <c r="G18" s="2"/>
      <c r="H18" s="2"/>
      <c r="I18" s="2"/>
      <c r="J18" s="2"/>
      <c r="K18" s="2"/>
      <c r="L18" s="8"/>
      <c r="M18" s="2"/>
      <c r="N18" s="2"/>
      <c r="O18" s="2">
        <v>5</v>
      </c>
      <c r="P18" s="2"/>
      <c r="Q18" s="2"/>
      <c r="R18" s="36">
        <f t="shared" si="1"/>
        <v>5</v>
      </c>
      <c r="S18" s="2"/>
      <c r="T18" s="8"/>
      <c r="U18" s="2"/>
      <c r="V18" s="2"/>
      <c r="W18" s="2"/>
      <c r="X18" s="8"/>
    </row>
    <row r="19" spans="2:24" x14ac:dyDescent="0.25">
      <c r="B19" s="1" t="s">
        <v>106</v>
      </c>
      <c r="C19" s="1"/>
      <c r="D19" s="2"/>
      <c r="E19" s="2"/>
      <c r="F19" s="2"/>
      <c r="G19" s="2"/>
      <c r="H19" s="2"/>
      <c r="I19" s="2"/>
      <c r="J19" s="2"/>
      <c r="K19" s="2"/>
      <c r="L19" s="8"/>
      <c r="M19" s="2"/>
      <c r="N19" s="2"/>
      <c r="O19" s="2"/>
      <c r="P19" s="2"/>
      <c r="Q19" s="2"/>
      <c r="R19" s="36">
        <f t="shared" si="1"/>
        <v>0</v>
      </c>
      <c r="S19" s="2"/>
      <c r="T19" s="8"/>
      <c r="U19" s="2"/>
      <c r="V19" s="2"/>
      <c r="W19" s="2"/>
      <c r="X19" s="8"/>
    </row>
    <row r="20" spans="2:24" x14ac:dyDescent="0.25">
      <c r="B20" s="30"/>
      <c r="C20" s="1" t="s">
        <v>92</v>
      </c>
      <c r="D20" s="2"/>
      <c r="E20" s="2">
        <v>2</v>
      </c>
      <c r="F20" s="2"/>
      <c r="G20" s="2"/>
      <c r="H20" s="2"/>
      <c r="I20" s="2"/>
      <c r="J20" s="2"/>
      <c r="K20" s="2"/>
      <c r="L20" s="8"/>
      <c r="M20" s="2"/>
      <c r="N20" s="2"/>
      <c r="O20" s="2"/>
      <c r="P20" s="2"/>
      <c r="Q20" s="2"/>
      <c r="R20" s="36">
        <f t="shared" si="1"/>
        <v>2</v>
      </c>
      <c r="S20" s="2"/>
      <c r="T20" s="8"/>
      <c r="U20" s="2"/>
      <c r="V20" s="2"/>
      <c r="W20" s="2"/>
      <c r="X20" s="8"/>
    </row>
    <row r="21" spans="2:24" x14ac:dyDescent="0.25">
      <c r="B21" s="1" t="s">
        <v>107</v>
      </c>
      <c r="C21" s="1"/>
      <c r="D21" s="2"/>
      <c r="E21" s="2"/>
      <c r="F21" s="2"/>
      <c r="G21" s="2"/>
      <c r="H21" s="2"/>
      <c r="I21" s="2"/>
      <c r="J21" s="2"/>
      <c r="K21" s="2"/>
      <c r="L21" s="8"/>
      <c r="M21" s="2"/>
      <c r="N21" s="2"/>
      <c r="O21" s="2"/>
      <c r="P21" s="2"/>
      <c r="Q21" s="2"/>
      <c r="R21" s="36">
        <f t="shared" si="1"/>
        <v>0</v>
      </c>
      <c r="S21" s="2"/>
      <c r="T21" s="8"/>
      <c r="U21" s="2"/>
      <c r="V21" s="2"/>
      <c r="W21" s="2"/>
      <c r="X21" s="8"/>
    </row>
    <row r="22" spans="2:24" x14ac:dyDescent="0.25">
      <c r="B22" s="30"/>
      <c r="C22" s="1" t="s">
        <v>108</v>
      </c>
      <c r="D22" s="2"/>
      <c r="E22" s="2"/>
      <c r="F22" s="2"/>
      <c r="G22" s="2">
        <v>29</v>
      </c>
      <c r="H22" s="2"/>
      <c r="I22" s="2"/>
      <c r="J22" s="2"/>
      <c r="K22" s="2"/>
      <c r="L22" s="8"/>
      <c r="M22" s="2"/>
      <c r="N22" s="2"/>
      <c r="O22" s="2"/>
      <c r="P22" s="2"/>
      <c r="Q22" s="2"/>
      <c r="R22" s="36">
        <f t="shared" si="1"/>
        <v>29</v>
      </c>
      <c r="S22" s="2"/>
      <c r="T22" s="8"/>
      <c r="U22" s="2"/>
      <c r="V22" s="2"/>
      <c r="W22" s="2"/>
      <c r="X22" s="8"/>
    </row>
    <row r="23" spans="2:24" x14ac:dyDescent="0.25">
      <c r="B23" s="30"/>
      <c r="C23" s="1" t="s">
        <v>109</v>
      </c>
      <c r="D23" s="2"/>
      <c r="E23" s="2"/>
      <c r="F23" s="2"/>
      <c r="G23" s="2">
        <v>11</v>
      </c>
      <c r="H23" s="2"/>
      <c r="I23" s="2"/>
      <c r="J23" s="2"/>
      <c r="K23" s="2"/>
      <c r="L23" s="8"/>
      <c r="M23" s="2"/>
      <c r="N23" s="2"/>
      <c r="O23" s="2"/>
      <c r="P23" s="2"/>
      <c r="Q23" s="2"/>
      <c r="R23" s="36">
        <f t="shared" si="1"/>
        <v>11</v>
      </c>
      <c r="S23" s="2"/>
      <c r="T23" s="8"/>
      <c r="U23" s="2"/>
      <c r="V23" s="2"/>
      <c r="W23" s="2"/>
      <c r="X23" s="8"/>
    </row>
    <row r="24" spans="2:24" x14ac:dyDescent="0.25">
      <c r="B24" s="30"/>
      <c r="C24" s="1" t="s">
        <v>110</v>
      </c>
      <c r="D24" s="2"/>
      <c r="E24" s="2"/>
      <c r="F24" s="2"/>
      <c r="G24" s="2">
        <v>14</v>
      </c>
      <c r="H24" s="2"/>
      <c r="I24" s="2"/>
      <c r="J24" s="2"/>
      <c r="K24" s="2"/>
      <c r="L24" s="8"/>
      <c r="M24" s="2"/>
      <c r="N24" s="2"/>
      <c r="O24" s="2"/>
      <c r="P24" s="2"/>
      <c r="Q24" s="2"/>
      <c r="R24" s="36">
        <f t="shared" si="1"/>
        <v>14</v>
      </c>
      <c r="S24" s="2"/>
      <c r="T24" s="8"/>
      <c r="U24" s="2"/>
      <c r="V24" s="2"/>
      <c r="W24" s="2"/>
      <c r="X24" s="8"/>
    </row>
    <row r="25" spans="2:24" x14ac:dyDescent="0.25">
      <c r="B25" s="30"/>
      <c r="C25" s="1" t="s">
        <v>111</v>
      </c>
      <c r="D25" s="2"/>
      <c r="E25" s="2"/>
      <c r="F25" s="2"/>
      <c r="G25" s="2">
        <v>11</v>
      </c>
      <c r="H25" s="2"/>
      <c r="I25" s="2"/>
      <c r="J25" s="2"/>
      <c r="K25" s="2"/>
      <c r="L25" s="8"/>
      <c r="M25" s="2"/>
      <c r="N25" s="2"/>
      <c r="O25" s="2"/>
      <c r="P25" s="2"/>
      <c r="Q25" s="2"/>
      <c r="R25" s="36">
        <f t="shared" si="1"/>
        <v>11</v>
      </c>
      <c r="S25" s="2"/>
      <c r="T25" s="8"/>
      <c r="U25" s="2"/>
      <c r="V25" s="2"/>
      <c r="W25" s="2"/>
      <c r="X25" s="8"/>
    </row>
    <row r="26" spans="2:24" x14ac:dyDescent="0.25">
      <c r="B26" s="30"/>
      <c r="C26" s="1" t="s">
        <v>112</v>
      </c>
      <c r="D26" s="2"/>
      <c r="E26" s="2"/>
      <c r="F26" s="2"/>
      <c r="G26" s="2">
        <v>24</v>
      </c>
      <c r="H26" s="2"/>
      <c r="I26" s="2"/>
      <c r="J26" s="2"/>
      <c r="K26" s="2"/>
      <c r="L26" s="8"/>
      <c r="M26" s="2"/>
      <c r="N26" s="2"/>
      <c r="O26" s="2"/>
      <c r="P26" s="2"/>
      <c r="Q26" s="2"/>
      <c r="R26" s="36">
        <f t="shared" si="1"/>
        <v>24</v>
      </c>
      <c r="S26" s="2"/>
      <c r="T26" s="8"/>
      <c r="U26" s="2"/>
      <c r="V26" s="2"/>
      <c r="W26" s="2"/>
      <c r="X26" s="8"/>
    </row>
    <row r="27" spans="2:24" ht="15.75" thickBot="1" x14ac:dyDescent="0.3">
      <c r="B27" s="19" t="s">
        <v>20</v>
      </c>
      <c r="C27" s="19"/>
      <c r="D27" s="20">
        <f t="shared" ref="D27:K27" si="2">SUM(D8:D26)</f>
        <v>0</v>
      </c>
      <c r="E27" s="20">
        <f t="shared" si="2"/>
        <v>3</v>
      </c>
      <c r="F27" s="20">
        <f t="shared" si="2"/>
        <v>0</v>
      </c>
      <c r="G27" s="20">
        <f t="shared" si="2"/>
        <v>129</v>
      </c>
      <c r="H27" s="20">
        <f t="shared" si="2"/>
        <v>5</v>
      </c>
      <c r="I27" s="20">
        <f t="shared" si="2"/>
        <v>0</v>
      </c>
      <c r="J27" s="20">
        <f t="shared" si="2"/>
        <v>20</v>
      </c>
      <c r="K27" s="20">
        <f t="shared" si="2"/>
        <v>22</v>
      </c>
      <c r="L27" s="21">
        <f t="shared" ref="L27" si="3">IF(J27=0,0,(K27-J27)/J27)</f>
        <v>0.1</v>
      </c>
      <c r="M27" s="20"/>
      <c r="N27" s="20">
        <f>SUM(N8:N26)</f>
        <v>0</v>
      </c>
      <c r="O27" s="20">
        <f>SUM(O8:O26)</f>
        <v>27</v>
      </c>
      <c r="P27" s="21">
        <f t="shared" ref="P27" si="4">IF(N27=0,0,(O27-N27)/N27)</f>
        <v>0</v>
      </c>
      <c r="Q27" s="20"/>
      <c r="R27" s="37">
        <f>SUM(R8:R26)</f>
        <v>186</v>
      </c>
      <c r="S27" s="20"/>
      <c r="T27" s="20"/>
      <c r="U27" s="20">
        <f>SUM(U8:U26)</f>
        <v>0</v>
      </c>
      <c r="V27" s="20">
        <f>SUM(V8:V26)</f>
        <v>0</v>
      </c>
      <c r="W27" s="20">
        <f>SUM(W8:W26)</f>
        <v>0</v>
      </c>
      <c r="X27" s="20">
        <f>SUM(X8:X26)</f>
        <v>0</v>
      </c>
    </row>
    <row r="28" spans="2:24" ht="15.75" thickTop="1" x14ac:dyDescent="0.25"/>
  </sheetData>
  <mergeCells count="9">
    <mergeCell ref="B2:X2"/>
    <mergeCell ref="B3:X3"/>
    <mergeCell ref="B4:X4"/>
    <mergeCell ref="D6:G6"/>
    <mergeCell ref="H6:H7"/>
    <mergeCell ref="I6:I7"/>
    <mergeCell ref="J6:L6"/>
    <mergeCell ref="N6:P6"/>
    <mergeCell ref="U6:X6"/>
  </mergeCells>
  <conditionalFormatting sqref="U9">
    <cfRule type="expression" priority="1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2024-11-08T10:10:47Z</dcterms:modified>
</cp:coreProperties>
</file>