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QA\"/>
    </mc:Choice>
  </mc:AlternateContent>
  <xr:revisionPtr revIDLastSave="0" documentId="13_ncr:1_{CEF3AFA8-5D05-4886-9AD8-18A49A39B835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4" sheetId="1" r:id="rId4"/>
    <sheet name="October 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5" l="1"/>
  <c r="N15" i="5"/>
  <c r="N14" i="5"/>
  <c r="N13" i="4" l="1"/>
  <c r="N12" i="4"/>
  <c r="N11" i="4"/>
  <c r="P17" i="5" l="1"/>
  <c r="M16" i="5"/>
  <c r="P16" i="5" s="1"/>
  <c r="M15" i="5"/>
  <c r="P15" i="5" s="1"/>
  <c r="M14" i="5"/>
  <c r="P14" i="5" s="1"/>
  <c r="P10" i="5"/>
  <c r="P22" i="5"/>
  <c r="U20" i="5"/>
  <c r="P20" i="5"/>
  <c r="P19" i="5"/>
  <c r="P13" i="5"/>
  <c r="P12" i="5"/>
  <c r="P9" i="5"/>
  <c r="P17" i="4"/>
  <c r="P14" i="4"/>
  <c r="P13" i="4"/>
  <c r="P12" i="4"/>
  <c r="P11" i="4"/>
  <c r="P12" i="1"/>
  <c r="T24" i="5"/>
  <c r="S24" i="5"/>
  <c r="R24" i="5"/>
  <c r="N24" i="5"/>
  <c r="L24" i="5"/>
  <c r="J24" i="5"/>
  <c r="I24" i="5"/>
  <c r="H24" i="5"/>
  <c r="G24" i="5"/>
  <c r="F24" i="5"/>
  <c r="E24" i="5"/>
  <c r="D24" i="5"/>
  <c r="M13" i="4"/>
  <c r="M11" i="4"/>
  <c r="M12" i="4"/>
  <c r="T22" i="4"/>
  <c r="S22" i="4"/>
  <c r="R22" i="4"/>
  <c r="N22" i="4"/>
  <c r="L22" i="4"/>
  <c r="J22" i="4"/>
  <c r="I22" i="4"/>
  <c r="H22" i="4"/>
  <c r="G22" i="4"/>
  <c r="F22" i="4"/>
  <c r="E22" i="4"/>
  <c r="D22" i="4"/>
  <c r="U19" i="4"/>
  <c r="U22" i="4" s="1"/>
  <c r="P19" i="4"/>
  <c r="P18" i="4"/>
  <c r="P16" i="4"/>
  <c r="P9" i="4"/>
  <c r="U15" i="1"/>
  <c r="U19" i="1" s="1"/>
  <c r="P17" i="1"/>
  <c r="P15" i="1"/>
  <c r="P14" i="1"/>
  <c r="P11" i="1"/>
  <c r="P9" i="1"/>
  <c r="G19" i="1"/>
  <c r="T19" i="1"/>
  <c r="S19" i="1"/>
  <c r="R19" i="1"/>
  <c r="M19" i="1"/>
  <c r="L19" i="1"/>
  <c r="J19" i="1"/>
  <c r="I19" i="1"/>
  <c r="H19" i="1"/>
  <c r="F19" i="1"/>
  <c r="E19" i="1"/>
  <c r="D19" i="1"/>
  <c r="C10" i="2"/>
  <c r="P19" i="1" l="1"/>
  <c r="M24" i="5"/>
  <c r="U24" i="5"/>
  <c r="P24" i="5"/>
  <c r="M22" i="4"/>
  <c r="P22" i="4"/>
  <c r="N19" i="1"/>
</calcChain>
</file>

<file path=xl/sharedStrings.xml><?xml version="1.0" encoding="utf-8"?>
<sst xmlns="http://schemas.openxmlformats.org/spreadsheetml/2006/main" count="181" uniqueCount="106">
  <si>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</si>
  <si>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</si>
  <si>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</si>
  <si>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</si>
  <si>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</si>
  <si>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</si>
  <si>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</si>
  <si>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</si>
  <si>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</si>
  <si>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</si>
  <si>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</si>
  <si>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</si>
  <si>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</si>
  <si>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</si>
  <si>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</si>
  <si>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</si>
  <si>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</si>
  <si>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</si>
  <si>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</si>
  <si>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</si>
  <si>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</si>
  <si>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</si>
  <si>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</si>
  <si>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</si>
  <si>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</si>
  <si>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</si>
  <si>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</si>
  <si>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</si>
  <si>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</si>
  <si>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</si>
  <si>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</si>
  <si>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</si>
  <si>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</si>
  <si>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</si>
  <si>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</si>
  <si>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</si>
  <si>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</si>
  <si>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</si>
  <si>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</si>
  <si>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</si>
  <si>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</si>
  <si>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</si>
  <si>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</si>
  <si>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</si>
  <si>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</si>
  <si>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</si>
  <si>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</si>
  <si>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</si>
  <si>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</si>
  <si>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</si>
  <si>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</si>
  <si>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</si>
  <si>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</si>
  <si>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</si>
  <si>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</si>
  <si>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</si>
  <si>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</si>
  <si>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</si>
  <si>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</si>
  <si>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</si>
  <si>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</si>
  <si>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</si>
  <si>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</si>
  <si>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</si>
  <si>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</si>
  <si>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</si>
  <si>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</si>
  <si>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</si>
  <si>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</si>
  <si>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</si>
  <si>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</si>
  <si>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</si>
  <si>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</si>
  <si>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</si>
  <si>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</si>
  <si>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</si>
  <si>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</si>
  <si>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Ayesha Qurban</t>
  </si>
  <si>
    <t>QA Lead</t>
  </si>
  <si>
    <t>005</t>
  </si>
  <si>
    <t>03/01/2022</t>
  </si>
  <si>
    <t>2024-25</t>
  </si>
  <si>
    <t>AP WORKFLOW</t>
  </si>
  <si>
    <t>Analysis of the new project/assignment/task</t>
  </si>
  <si>
    <t>APWORKS 2024.2 - PHASE 3</t>
  </si>
  <si>
    <t>Ability to automatically attach additional documents to Invoice</t>
  </si>
  <si>
    <t>Meetings, mails, communication, TFS, Interviews</t>
  </si>
  <si>
    <t>Regular testing and QA new project/assignment/task</t>
  </si>
  <si>
    <t>NEXELUS 2024.2</t>
  </si>
  <si>
    <t>Test Case</t>
  </si>
  <si>
    <t>Time</t>
  </si>
  <si>
    <t>Quarterly Evaluation (%)</t>
  </si>
  <si>
    <t>Performance Evaluation</t>
  </si>
  <si>
    <t>Jul-Sep</t>
  </si>
  <si>
    <t>Oct-Dec</t>
  </si>
  <si>
    <t>Jan-Mar</t>
  </si>
  <si>
    <t>Period: October 2024</t>
  </si>
  <si>
    <t xml:space="preserve">APWORKS 2024.2 - PHASE 3        </t>
  </si>
  <si>
    <t>Internal Meetings</t>
  </si>
  <si>
    <t xml:space="preserve">AP WORKFLOW                     </t>
  </si>
  <si>
    <t>Add Media Type/Service type/Roles</t>
  </si>
  <si>
    <t>Ability to assign Employees to Roles by Media type and by Client</t>
  </si>
  <si>
    <t>Checkbox to filter discrepant lines</t>
  </si>
  <si>
    <t xml:space="preserve">APWORKS PHASE2                  </t>
  </si>
  <si>
    <t xml:space="preserve">NEXELUS 2024.2                  </t>
  </si>
  <si>
    <t>Period: September 2024 -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</si>
</sst>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0" fillId="3" borderId="1" xfId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598-AB51-9A463D98E2BC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598-AB51-9A463D98E2BC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598-AB51-9A463D98E2BC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4-4598-AB51-9A463D98E2BC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4-4598-AB51-9A463D98E2BC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4-4598-AB51-9A463D98E2BC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4-4598-AB51-9A463D98E2BC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4-4598-AB51-9A463D98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49EA-2154-44DB-98E4-1C68220C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3" workbookViewId="0">
      <selection activeCell="L9" sqref="L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5" t="s">
        <v>52</v>
      </c>
      <c r="C2" s="35"/>
    </row>
    <row r="4" spans="2:14" x14ac:dyDescent="0.25">
      <c r="B4" s="34" t="s">
        <v>4</v>
      </c>
      <c r="C4" s="34"/>
      <c r="D4" s="34"/>
      <c r="E4" s="34"/>
      <c r="F4" s="21"/>
      <c r="G4" s="21"/>
    </row>
    <row r="5" spans="2:14" x14ac:dyDescent="0.25">
      <c r="B5" s="3" t="s">
        <v>1</v>
      </c>
      <c r="C5" s="32" t="s">
        <v>79</v>
      </c>
      <c r="D5" s="32"/>
      <c r="E5" s="32"/>
      <c r="F5" s="4"/>
      <c r="G5" s="4"/>
    </row>
    <row r="6" spans="2:14" x14ac:dyDescent="0.25">
      <c r="B6" s="3" t="s">
        <v>0</v>
      </c>
      <c r="C6" s="32" t="s">
        <v>77</v>
      </c>
      <c r="D6" s="32"/>
      <c r="E6" s="32"/>
      <c r="F6" s="4"/>
      <c r="G6" s="4"/>
    </row>
    <row r="7" spans="2:14" x14ac:dyDescent="0.25">
      <c r="B7" s="3" t="s">
        <v>2</v>
      </c>
      <c r="C7" s="32" t="s">
        <v>78</v>
      </c>
      <c r="D7" s="32"/>
      <c r="E7" s="32"/>
      <c r="F7" s="4"/>
      <c r="G7" s="4"/>
    </row>
    <row r="8" spans="2:14" x14ac:dyDescent="0.25">
      <c r="B8" s="3" t="s">
        <v>3</v>
      </c>
      <c r="C8" s="32" t="s">
        <v>24</v>
      </c>
      <c r="D8" s="32"/>
      <c r="E8" s="32"/>
      <c r="F8" s="4"/>
      <c r="G8" s="4"/>
    </row>
    <row r="9" spans="2:14" x14ac:dyDescent="0.25">
      <c r="B9" s="3" t="s">
        <v>5</v>
      </c>
      <c r="C9" s="32" t="s">
        <v>80</v>
      </c>
      <c r="D9" s="32"/>
      <c r="E9" s="32"/>
      <c r="F9" s="4"/>
      <c r="G9" s="4"/>
    </row>
    <row r="10" spans="2:14" x14ac:dyDescent="0.25">
      <c r="B10" s="3" t="s">
        <v>54</v>
      </c>
      <c r="C10" s="33">
        <f ca="1">(_xlfn.DAYS(TODAY(),C9)/365)</f>
        <v>2.6931506849315068</v>
      </c>
      <c r="D10" s="33"/>
      <c r="E10" s="33"/>
      <c r="F10" s="17"/>
      <c r="G10" s="17"/>
    </row>
    <row r="11" spans="2:14" x14ac:dyDescent="0.25">
      <c r="B11" s="3" t="s">
        <v>6</v>
      </c>
      <c r="C11" s="32" t="s">
        <v>81</v>
      </c>
      <c r="D11" s="32"/>
      <c r="E11" s="32"/>
      <c r="F11" s="4"/>
      <c r="G11" s="4"/>
    </row>
    <row r="12" spans="2:14" ht="9" customHeight="1" x14ac:dyDescent="0.25"/>
    <row r="13" spans="2:14" x14ac:dyDescent="0.25">
      <c r="B13" s="19" t="s">
        <v>17</v>
      </c>
      <c r="C13" s="16" t="s">
        <v>56</v>
      </c>
      <c r="D13" s="20" t="s">
        <v>57</v>
      </c>
      <c r="E13" s="16" t="s">
        <v>58</v>
      </c>
      <c r="F13" s="20" t="s">
        <v>59</v>
      </c>
      <c r="G13" s="16" t="s">
        <v>60</v>
      </c>
      <c r="H13" s="20" t="s">
        <v>61</v>
      </c>
      <c r="I13" s="16" t="s">
        <v>62</v>
      </c>
      <c r="J13" s="20" t="s">
        <v>63</v>
      </c>
      <c r="K13" s="16" t="s">
        <v>64</v>
      </c>
      <c r="L13" s="20" t="s">
        <v>65</v>
      </c>
      <c r="M13" s="16" t="s">
        <v>66</v>
      </c>
      <c r="N13" s="20" t="s">
        <v>67</v>
      </c>
    </row>
    <row r="14" spans="2:14" x14ac:dyDescent="0.25">
      <c r="B14" s="18" t="s">
        <v>21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8" t="s">
        <v>26</v>
      </c>
      <c r="C15" s="2">
        <v>19</v>
      </c>
      <c r="D15" s="2">
        <v>22</v>
      </c>
      <c r="E15" s="2">
        <v>17</v>
      </c>
      <c r="F15" s="2">
        <v>19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8" t="s">
        <v>18</v>
      </c>
      <c r="C16" s="2">
        <v>2</v>
      </c>
      <c r="D16" s="2">
        <v>0</v>
      </c>
      <c r="E16" s="2">
        <v>2</v>
      </c>
      <c r="F16" s="2">
        <v>4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8" t="s">
        <v>19</v>
      </c>
      <c r="C17" s="2">
        <v>17</v>
      </c>
      <c r="D17" s="2">
        <v>19</v>
      </c>
      <c r="E17" s="2">
        <v>16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8" t="s">
        <v>23</v>
      </c>
      <c r="C18" s="2">
        <v>2</v>
      </c>
      <c r="D18" s="2">
        <v>3</v>
      </c>
      <c r="E18" s="2">
        <v>1</v>
      </c>
      <c r="F18" s="2">
        <v>4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8" t="s">
        <v>20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8" t="s">
        <v>22</v>
      </c>
      <c r="C20" s="2">
        <v>2</v>
      </c>
      <c r="D20" s="2">
        <v>3</v>
      </c>
      <c r="E20" s="2">
        <v>0</v>
      </c>
      <c r="F20" s="2">
        <v>3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8" t="s">
        <v>27</v>
      </c>
      <c r="C21" s="2">
        <v>0</v>
      </c>
      <c r="D21" s="2">
        <v>0</v>
      </c>
      <c r="E21" s="2">
        <v>1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5E4E-FD08-4DBC-ACD4-5233127E6602}">
  <dimension ref="B2:L31"/>
  <sheetViews>
    <sheetView workbookViewId="0">
      <selection activeCell="E10" sqref="E10"/>
    </sheetView>
  </sheetViews>
  <sheetFormatPr defaultRowHeight="15" x14ac:dyDescent="0.25"/>
  <cols>
    <col min="2" max="2" width="47.42578125" customWidth="1"/>
    <col min="3" max="6" width="20.7109375" style="5" customWidth="1"/>
  </cols>
  <sheetData>
    <row r="2" spans="2:12" ht="18.75" x14ac:dyDescent="0.3">
      <c r="B2" s="36" t="s">
        <v>92</v>
      </c>
      <c r="C2" s="36"/>
      <c r="D2" s="36"/>
      <c r="E2" s="36"/>
      <c r="F2" s="36"/>
    </row>
    <row r="3" spans="2:12" ht="18.75" x14ac:dyDescent="0.3">
      <c r="B3" s="27"/>
      <c r="C3" s="28"/>
      <c r="D3" s="28"/>
      <c r="E3" s="28"/>
      <c r="F3" s="28"/>
      <c r="G3" s="27"/>
      <c r="H3" s="27"/>
      <c r="I3" s="27"/>
      <c r="J3" s="27"/>
      <c r="K3" s="27"/>
      <c r="L3" s="27"/>
    </row>
    <row r="4" spans="2:12" x14ac:dyDescent="0.25">
      <c r="B4" s="29"/>
      <c r="C4" s="40" t="s">
        <v>91</v>
      </c>
      <c r="D4" s="41"/>
      <c r="E4" s="41"/>
      <c r="F4" s="41"/>
    </row>
    <row r="5" spans="2:12" x14ac:dyDescent="0.25">
      <c r="B5" s="30" t="s">
        <v>28</v>
      </c>
      <c r="C5" s="15" t="s">
        <v>93</v>
      </c>
      <c r="D5" s="15" t="s">
        <v>94</v>
      </c>
      <c r="E5" s="15" t="s">
        <v>95</v>
      </c>
      <c r="F5" s="15" t="s">
        <v>95</v>
      </c>
    </row>
    <row r="6" spans="2:12" x14ac:dyDescent="0.25">
      <c r="B6" s="42" t="s">
        <v>16</v>
      </c>
      <c r="C6" s="38"/>
      <c r="D6" s="38"/>
      <c r="E6" s="38"/>
      <c r="F6" s="39"/>
    </row>
    <row r="7" spans="2:12" x14ac:dyDescent="0.25">
      <c r="B7" s="14" t="s">
        <v>29</v>
      </c>
      <c r="C7" s="23">
        <v>0.8</v>
      </c>
      <c r="D7" s="23"/>
      <c r="E7" s="23"/>
      <c r="F7" s="23"/>
    </row>
    <row r="8" spans="2:12" x14ac:dyDescent="0.25">
      <c r="B8" s="14" t="s">
        <v>30</v>
      </c>
      <c r="C8" s="23">
        <v>0.8</v>
      </c>
      <c r="D8" s="23"/>
      <c r="E8" s="23"/>
      <c r="F8" s="23"/>
    </row>
    <row r="9" spans="2:12" x14ac:dyDescent="0.25">
      <c r="B9" s="14" t="s">
        <v>31</v>
      </c>
      <c r="C9" s="23">
        <v>0.8</v>
      </c>
      <c r="D9" s="23"/>
      <c r="E9" s="23"/>
      <c r="F9" s="23"/>
    </row>
    <row r="10" spans="2:12" x14ac:dyDescent="0.25">
      <c r="B10" s="14" t="s">
        <v>32</v>
      </c>
      <c r="C10" s="23">
        <v>0.8</v>
      </c>
      <c r="D10" s="23"/>
      <c r="E10" s="23"/>
      <c r="F10" s="23"/>
    </row>
    <row r="11" spans="2:12" x14ac:dyDescent="0.25">
      <c r="B11" s="14" t="s">
        <v>33</v>
      </c>
      <c r="C11" s="23">
        <v>0.8</v>
      </c>
      <c r="D11" s="23"/>
      <c r="E11" s="23"/>
      <c r="F11" s="23"/>
    </row>
    <row r="12" spans="2:12" x14ac:dyDescent="0.25">
      <c r="B12" s="14" t="s">
        <v>34</v>
      </c>
      <c r="C12" s="23">
        <v>0.8</v>
      </c>
      <c r="D12" s="23"/>
      <c r="E12" s="23"/>
      <c r="F12" s="23"/>
    </row>
    <row r="13" spans="2:12" x14ac:dyDescent="0.25">
      <c r="B13" s="14" t="s">
        <v>47</v>
      </c>
      <c r="C13" s="23">
        <v>0.8</v>
      </c>
      <c r="D13" s="23"/>
      <c r="E13" s="23"/>
      <c r="F13" s="23"/>
    </row>
    <row r="14" spans="2:12" x14ac:dyDescent="0.25">
      <c r="B14" s="14" t="s">
        <v>48</v>
      </c>
      <c r="C14" s="23">
        <v>0.8</v>
      </c>
      <c r="D14" s="23"/>
      <c r="E14" s="23"/>
      <c r="F14" s="23"/>
    </row>
    <row r="15" spans="2:12" x14ac:dyDescent="0.25">
      <c r="B15" s="37" t="s">
        <v>46</v>
      </c>
      <c r="C15" s="38"/>
      <c r="D15" s="38"/>
      <c r="E15" s="38"/>
      <c r="F15" s="39"/>
    </row>
    <row r="16" spans="2:12" x14ac:dyDescent="0.25">
      <c r="B16" s="18" t="s">
        <v>51</v>
      </c>
      <c r="C16" s="23">
        <v>0.8</v>
      </c>
      <c r="D16" s="23"/>
      <c r="E16" s="23"/>
      <c r="F16" s="23"/>
    </row>
    <row r="17" spans="2:6" x14ac:dyDescent="0.25">
      <c r="B17" s="18" t="s">
        <v>35</v>
      </c>
      <c r="C17" s="23">
        <v>0.6</v>
      </c>
      <c r="D17" s="23"/>
      <c r="E17" s="23"/>
      <c r="F17" s="23"/>
    </row>
    <row r="18" spans="2:6" x14ac:dyDescent="0.25">
      <c r="B18" s="18" t="s">
        <v>36</v>
      </c>
      <c r="C18" s="23">
        <v>0.7</v>
      </c>
      <c r="D18" s="23"/>
      <c r="E18" s="23"/>
      <c r="F18" s="23"/>
    </row>
    <row r="19" spans="2:6" x14ac:dyDescent="0.25">
      <c r="B19" s="18" t="s">
        <v>37</v>
      </c>
      <c r="C19" s="23">
        <v>0.8</v>
      </c>
      <c r="D19" s="23"/>
      <c r="E19" s="23"/>
      <c r="F19" s="23"/>
    </row>
    <row r="20" spans="2:6" x14ac:dyDescent="0.25">
      <c r="B20" s="18" t="s">
        <v>38</v>
      </c>
      <c r="C20" s="23">
        <v>0.8</v>
      </c>
      <c r="D20" s="23"/>
      <c r="E20" s="23"/>
      <c r="F20" s="23"/>
    </row>
    <row r="21" spans="2:6" x14ac:dyDescent="0.25">
      <c r="B21" s="18" t="s">
        <v>46</v>
      </c>
      <c r="C21" s="23">
        <v>0.8</v>
      </c>
      <c r="D21" s="23"/>
      <c r="E21" s="23"/>
      <c r="F21" s="23"/>
    </row>
    <row r="22" spans="2:6" x14ac:dyDescent="0.25">
      <c r="B22" s="18" t="s">
        <v>45</v>
      </c>
      <c r="C22" s="23">
        <v>0.7</v>
      </c>
      <c r="D22" s="23"/>
      <c r="E22" s="23"/>
      <c r="F22" s="23"/>
    </row>
    <row r="23" spans="2:6" x14ac:dyDescent="0.25">
      <c r="B23" s="37" t="s">
        <v>39</v>
      </c>
      <c r="C23" s="38"/>
      <c r="D23" s="38"/>
      <c r="E23" s="38"/>
      <c r="F23" s="39"/>
    </row>
    <row r="24" spans="2:6" x14ac:dyDescent="0.25">
      <c r="B24" s="26" t="s">
        <v>40</v>
      </c>
      <c r="C24" s="23">
        <v>0.7</v>
      </c>
      <c r="D24" s="23"/>
      <c r="E24" s="23"/>
      <c r="F24" s="23"/>
    </row>
    <row r="25" spans="2:6" x14ac:dyDescent="0.25">
      <c r="B25" s="26" t="s">
        <v>53</v>
      </c>
      <c r="C25" s="23">
        <v>0.7</v>
      </c>
      <c r="D25" s="23"/>
      <c r="E25" s="23"/>
      <c r="F25" s="23"/>
    </row>
    <row r="26" spans="2:6" x14ac:dyDescent="0.25">
      <c r="B26" s="26" t="s">
        <v>41</v>
      </c>
      <c r="C26" s="23">
        <v>0.7</v>
      </c>
      <c r="D26" s="23"/>
      <c r="E26" s="23"/>
      <c r="F26" s="23"/>
    </row>
    <row r="27" spans="2:6" x14ac:dyDescent="0.25">
      <c r="B27" s="26" t="s">
        <v>42</v>
      </c>
      <c r="C27" s="23">
        <v>0.7</v>
      </c>
      <c r="D27" s="23"/>
      <c r="E27" s="23"/>
      <c r="F27" s="23"/>
    </row>
    <row r="28" spans="2:6" x14ac:dyDescent="0.25">
      <c r="B28" s="26" t="s">
        <v>43</v>
      </c>
      <c r="C28" s="23">
        <v>0.7</v>
      </c>
      <c r="D28" s="23"/>
      <c r="E28" s="23"/>
      <c r="F28" s="23"/>
    </row>
    <row r="29" spans="2:6" x14ac:dyDescent="0.25">
      <c r="B29" s="26" t="s">
        <v>44</v>
      </c>
      <c r="C29" s="23">
        <v>0.8</v>
      </c>
      <c r="D29" s="23"/>
      <c r="E29" s="23"/>
      <c r="F29" s="23"/>
    </row>
    <row r="30" spans="2:6" x14ac:dyDescent="0.25">
      <c r="B30" s="26" t="s">
        <v>49</v>
      </c>
      <c r="C30" s="23">
        <v>0.8</v>
      </c>
      <c r="D30" s="23"/>
      <c r="E30" s="23"/>
      <c r="F30" s="23"/>
    </row>
    <row r="31" spans="2:6" x14ac:dyDescent="0.25">
      <c r="B31" s="26" t="s">
        <v>50</v>
      </c>
      <c r="C31" s="23">
        <v>0.8</v>
      </c>
      <c r="D31" s="23"/>
      <c r="E31" s="23"/>
      <c r="F31" s="23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{7B51EA11-170A-4E0E-BC0B-69B4CB41E39E}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{9E1286F5-262E-4BC6-ADE4-F4FBF2829A7F}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{B0D4E5C5-3473-4634-AD33-DD54EE214CD2}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{DBA87961-331F-4262-B96F-5DDBF3210EB3}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{F17256EC-FC29-4657-8FE4-3C0D945400DA}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{3D108085-0AC4-4EA0-8AE1-42E4B448586B}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{1DDDC86A-244C-4AB5-B139-7657251EC385}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{932DE8EF-7065-4FE3-BC61-96D6A1A5D971}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{8414D5D8-7E8C-4085-A03D-7582A525B2E2}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{D53CCC64-DC07-42F4-BC5A-F565ACD9EA4A}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{212069F3-D765-48D4-92F2-02CE9910FB5B}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{9A9019BC-53BC-4CBF-8FDF-25B15EC46881}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1EA11-170A-4E0E-BC0B-69B4CB41E39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9E1286F5-262E-4BC6-ADE4-F4FBF2829A7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B0D4E5C5-3473-4634-AD33-DD54EE214CD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DBA87961-331F-4262-B96F-5DDBF3210E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F17256EC-FC29-4657-8FE4-3C0D945400D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D108085-0AC4-4EA0-8AE1-42E4B44858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DDDC86A-244C-4AB5-B139-7657251E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32DE8EF-7065-4FE3-BC61-96D6A1A5D97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414D5D8-7E8C-4085-A03D-7582A525B2E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D53CCC64-DC07-42F4-BC5A-F565ACD9EA4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212069F3-D765-48D4-92F2-02CE9910FB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A9019BC-53BC-4CBF-8FDF-25B15EC46881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0E4D-112A-4009-A074-0A7A7F2136ED}">
  <dimension ref="B2:U25"/>
  <sheetViews>
    <sheetView workbookViewId="0">
      <selection activeCell="M14" sqref="M14:M16"/>
    </sheetView>
  </sheetViews>
  <sheetFormatPr defaultRowHeight="15" x14ac:dyDescent="0.25"/>
  <cols>
    <col min="2" max="2" width="10.4257812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43" t="s">
        <v>12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2:21" ht="15.75" x14ac:dyDescent="0.25">
      <c r="B3" s="44" t="s">
        <v>77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25">
      <c r="B4" s="46" t="s">
        <v>105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6" spans="2:21" x14ac:dyDescent="0.25">
      <c r="B6" s="7" t="s">
        <v>8</v>
      </c>
      <c r="C6" s="8" t="s">
        <v>7</v>
      </c>
      <c r="D6" s="47" t="s">
        <v>70</v>
      </c>
      <c r="E6" s="47"/>
      <c r="F6" s="47"/>
      <c r="G6" s="47"/>
      <c r="H6" s="47"/>
      <c r="I6" s="48" t="s">
        <v>72</v>
      </c>
      <c r="J6" s="48" t="s">
        <v>74</v>
      </c>
      <c r="L6" s="50" t="s">
        <v>75</v>
      </c>
      <c r="M6" s="51"/>
      <c r="N6" s="52"/>
      <c r="P6" s="9" t="s">
        <v>9</v>
      </c>
      <c r="R6" s="50" t="s">
        <v>14</v>
      </c>
      <c r="S6" s="51"/>
      <c r="T6" s="51"/>
      <c r="U6" s="52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49"/>
      <c r="J7" s="4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4" t="s">
        <v>82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24" t="s">
        <v>83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4"/>
      <c r="C10" s="1" t="s">
        <v>98</v>
      </c>
      <c r="D10" s="2"/>
      <c r="E10" s="2">
        <v>1</v>
      </c>
      <c r="F10" s="2"/>
      <c r="G10" s="2"/>
      <c r="H10" s="2"/>
      <c r="I10" s="2"/>
      <c r="J10" s="2"/>
      <c r="L10" s="2"/>
      <c r="M10" s="2"/>
      <c r="N10" s="6"/>
      <c r="P10" s="6">
        <f>D10+E10+F10+G10+H10+I10+J10+M10</f>
        <v>1</v>
      </c>
      <c r="R10" s="2"/>
      <c r="S10" s="2"/>
      <c r="T10" s="2"/>
      <c r="U10" s="6"/>
    </row>
    <row r="11" spans="2:21" x14ac:dyDescent="0.25">
      <c r="B11" s="24" t="s">
        <v>84</v>
      </c>
      <c r="D11" s="2"/>
      <c r="E11" s="2"/>
      <c r="F11" s="2"/>
      <c r="G11" s="2"/>
      <c r="H11" s="2"/>
      <c r="I11" s="2"/>
      <c r="J11" s="2"/>
      <c r="L11" s="2"/>
      <c r="M11" s="2"/>
      <c r="N11" s="6"/>
      <c r="P11" s="6"/>
      <c r="R11" s="2"/>
      <c r="S11" s="2"/>
      <c r="T11" s="2"/>
      <c r="U11" s="6"/>
    </row>
    <row r="12" spans="2:21" x14ac:dyDescent="0.25">
      <c r="B12" s="24"/>
      <c r="C12" s="24" t="s">
        <v>85</v>
      </c>
      <c r="D12" s="2"/>
      <c r="E12" s="2"/>
      <c r="F12" s="2"/>
      <c r="G12" s="2"/>
      <c r="H12" s="2">
        <v>16</v>
      </c>
      <c r="I12" s="2"/>
      <c r="J12" s="2"/>
      <c r="L12" s="2"/>
      <c r="M12" s="2"/>
      <c r="N12" s="6"/>
      <c r="P12" s="6">
        <f t="shared" ref="P12:P17" si="0">D12+E12+F12+G12+H12+I12+J12+M12</f>
        <v>16</v>
      </c>
      <c r="R12" s="2"/>
      <c r="S12" s="2"/>
      <c r="T12" s="2"/>
      <c r="U12" s="6"/>
    </row>
    <row r="13" spans="2:21" x14ac:dyDescent="0.25">
      <c r="B13" s="24"/>
      <c r="C13" s="1" t="s">
        <v>101</v>
      </c>
      <c r="D13" s="2"/>
      <c r="E13" s="2"/>
      <c r="F13" s="2"/>
      <c r="G13" s="2"/>
      <c r="H13" s="2">
        <v>16</v>
      </c>
      <c r="I13" s="2"/>
      <c r="J13" s="2"/>
      <c r="L13" s="2"/>
      <c r="M13" s="2"/>
      <c r="N13" s="6"/>
      <c r="P13" s="6">
        <f t="shared" si="0"/>
        <v>16</v>
      </c>
      <c r="R13" s="2"/>
      <c r="S13" s="2"/>
      <c r="T13" s="2"/>
      <c r="U13" s="6"/>
    </row>
    <row r="14" spans="2:21" x14ac:dyDescent="0.25">
      <c r="B14" s="24"/>
      <c r="C14" s="1" t="s">
        <v>85</v>
      </c>
      <c r="D14" s="2"/>
      <c r="E14" s="2">
        <v>2</v>
      </c>
      <c r="F14" s="2"/>
      <c r="G14" s="2"/>
      <c r="H14" s="2">
        <v>28</v>
      </c>
      <c r="I14" s="2"/>
      <c r="J14" s="2"/>
      <c r="L14" s="2"/>
      <c r="M14" s="54">
        <f>16+29</f>
        <v>45</v>
      </c>
      <c r="N14" s="31">
        <f t="shared" ref="N14:N16" si="1">IF(L14=0,0,(M14-L14)/L14)</f>
        <v>0</v>
      </c>
      <c r="P14" s="6">
        <f t="shared" si="0"/>
        <v>75</v>
      </c>
      <c r="R14" s="2"/>
      <c r="S14" s="2"/>
      <c r="T14" s="2"/>
      <c r="U14" s="6"/>
    </row>
    <row r="15" spans="2:21" x14ac:dyDescent="0.25">
      <c r="B15" s="24"/>
      <c r="C15" s="1" t="s">
        <v>100</v>
      </c>
      <c r="D15" s="2"/>
      <c r="E15" s="2">
        <v>4</v>
      </c>
      <c r="F15" s="2"/>
      <c r="G15" s="2"/>
      <c r="H15" s="2"/>
      <c r="I15" s="2"/>
      <c r="J15" s="2"/>
      <c r="L15" s="2"/>
      <c r="M15" s="54">
        <f>3+21</f>
        <v>24</v>
      </c>
      <c r="N15" s="31">
        <f t="shared" si="1"/>
        <v>0</v>
      </c>
      <c r="P15" s="6">
        <f t="shared" si="0"/>
        <v>28</v>
      </c>
      <c r="R15" s="2"/>
      <c r="S15" s="2"/>
      <c r="T15" s="2"/>
      <c r="U15" s="6"/>
    </row>
    <row r="16" spans="2:21" x14ac:dyDescent="0.25">
      <c r="B16" s="24"/>
      <c r="C16" s="1" t="s">
        <v>101</v>
      </c>
      <c r="D16" s="2"/>
      <c r="E16" s="2"/>
      <c r="F16" s="2"/>
      <c r="G16" s="2"/>
      <c r="H16" s="2"/>
      <c r="I16" s="2"/>
      <c r="J16" s="2"/>
      <c r="L16" s="2"/>
      <c r="M16" s="54">
        <f>4+21</f>
        <v>25</v>
      </c>
      <c r="N16" s="31">
        <f t="shared" si="1"/>
        <v>0</v>
      </c>
      <c r="P16" s="6">
        <f t="shared" si="0"/>
        <v>25</v>
      </c>
      <c r="R16" s="2"/>
      <c r="S16" s="2"/>
      <c r="T16" s="2"/>
      <c r="U16" s="6"/>
    </row>
    <row r="17" spans="2:21" x14ac:dyDescent="0.25">
      <c r="B17" s="1"/>
      <c r="C17" s="1" t="s">
        <v>102</v>
      </c>
      <c r="D17" s="2"/>
      <c r="E17" s="2"/>
      <c r="F17" s="2"/>
      <c r="G17" s="2"/>
      <c r="H17" s="2"/>
      <c r="I17" s="2"/>
      <c r="J17" s="2"/>
      <c r="L17" s="2"/>
      <c r="M17" s="2">
        <v>2</v>
      </c>
      <c r="N17" s="6"/>
      <c r="P17" s="6">
        <f t="shared" si="0"/>
        <v>2</v>
      </c>
      <c r="R17" s="2"/>
      <c r="S17" s="2"/>
      <c r="T17" s="2"/>
      <c r="U17" s="6"/>
    </row>
    <row r="18" spans="2:21" x14ac:dyDescent="0.25">
      <c r="B18" s="24" t="s">
        <v>68</v>
      </c>
      <c r="D18" s="2"/>
      <c r="E18" s="2"/>
      <c r="F18" s="2"/>
      <c r="G18" s="2"/>
      <c r="H18" s="2"/>
      <c r="I18" s="2"/>
      <c r="J18" s="2"/>
      <c r="L18" s="2"/>
      <c r="M18" s="2"/>
      <c r="N18" s="6"/>
      <c r="P18" s="6"/>
      <c r="R18" s="2"/>
      <c r="S18" s="2"/>
      <c r="T18" s="2"/>
      <c r="U18" s="6"/>
    </row>
    <row r="19" spans="2:21" x14ac:dyDescent="0.25">
      <c r="B19" s="25"/>
      <c r="C19" s="24" t="s">
        <v>86</v>
      </c>
      <c r="D19" s="2"/>
      <c r="E19" s="2">
        <v>17</v>
      </c>
      <c r="F19" s="2"/>
      <c r="G19" s="2"/>
      <c r="H19" s="2">
        <v>1</v>
      </c>
      <c r="I19" s="2"/>
      <c r="J19" s="2"/>
      <c r="L19" s="2"/>
      <c r="M19" s="2"/>
      <c r="N19" s="6"/>
      <c r="P19" s="6">
        <f>D19+E19+F19+G19+H19+I19+J19+M19</f>
        <v>18</v>
      </c>
      <c r="R19" s="2"/>
      <c r="S19" s="2"/>
      <c r="T19" s="2"/>
      <c r="U19" s="6"/>
    </row>
    <row r="20" spans="2:21" x14ac:dyDescent="0.25">
      <c r="B20" s="25"/>
      <c r="C20" s="24" t="s">
        <v>87</v>
      </c>
      <c r="D20" s="2"/>
      <c r="E20" s="2"/>
      <c r="F20" s="2"/>
      <c r="G20" s="2"/>
      <c r="H20" s="2"/>
      <c r="I20" s="2"/>
      <c r="J20" s="2"/>
      <c r="L20" s="2"/>
      <c r="M20" s="2">
        <v>87</v>
      </c>
      <c r="N20" s="6"/>
      <c r="P20" s="6">
        <f>D20+E20+F20+G20+H20+I20+J20+M20</f>
        <v>87</v>
      </c>
      <c r="R20" s="2">
        <v>15</v>
      </c>
      <c r="S20" s="2"/>
      <c r="T20" s="2"/>
      <c r="U20" s="6">
        <f>SUM(R20:T20)</f>
        <v>15</v>
      </c>
    </row>
    <row r="21" spans="2:21" x14ac:dyDescent="0.25">
      <c r="B21" s="24" t="s">
        <v>88</v>
      </c>
      <c r="D21" s="2"/>
      <c r="E21" s="2"/>
      <c r="F21" s="2"/>
      <c r="G21" s="2"/>
      <c r="H21" s="2"/>
      <c r="I21" s="2"/>
      <c r="J21" s="2"/>
      <c r="L21" s="2"/>
      <c r="M21" s="2"/>
      <c r="N21" s="6"/>
      <c r="P21" s="6"/>
      <c r="R21" s="2"/>
      <c r="S21" s="2"/>
      <c r="T21" s="2"/>
      <c r="U21" s="6"/>
    </row>
    <row r="22" spans="2:21" x14ac:dyDescent="0.25">
      <c r="B22" s="24"/>
      <c r="C22" s="24" t="s">
        <v>83</v>
      </c>
      <c r="D22" s="2"/>
      <c r="E22" s="2"/>
      <c r="F22" s="2"/>
      <c r="G22" s="2">
        <v>6</v>
      </c>
      <c r="H22" s="2"/>
      <c r="I22" s="2">
        <v>28</v>
      </c>
      <c r="J22" s="2"/>
      <c r="L22" s="2"/>
      <c r="M22" s="2"/>
      <c r="N22" s="6"/>
      <c r="P22" s="6">
        <f>D22+E22+F22+G22+H22+I22+J22+M22</f>
        <v>34</v>
      </c>
      <c r="R22" s="2"/>
      <c r="S22" s="2"/>
      <c r="T22" s="2"/>
      <c r="U22" s="6"/>
    </row>
    <row r="23" spans="2:21" x14ac:dyDescent="0.25">
      <c r="B23" s="24"/>
      <c r="C23" s="24"/>
      <c r="D23" s="2"/>
      <c r="E23" s="2"/>
      <c r="F23" s="2"/>
      <c r="G23" s="2"/>
      <c r="H23" s="2"/>
      <c r="I23" s="2"/>
      <c r="J23" s="2"/>
      <c r="L23" s="2"/>
      <c r="M23" s="2"/>
      <c r="N23" s="6"/>
      <c r="P23" s="6"/>
      <c r="R23" s="2"/>
      <c r="S23" s="2"/>
      <c r="T23" s="2"/>
      <c r="U23" s="6"/>
    </row>
    <row r="24" spans="2:21" ht="15.75" thickBot="1" x14ac:dyDescent="0.3">
      <c r="B24" s="12" t="s">
        <v>16</v>
      </c>
      <c r="C24" s="12"/>
      <c r="D24" s="13">
        <f t="shared" ref="D24:J24" si="2">SUM(D8:D23)</f>
        <v>0</v>
      </c>
      <c r="E24" s="13">
        <f t="shared" si="2"/>
        <v>24</v>
      </c>
      <c r="F24" s="13">
        <f t="shared" si="2"/>
        <v>0</v>
      </c>
      <c r="G24" s="13">
        <f t="shared" si="2"/>
        <v>6</v>
      </c>
      <c r="H24" s="13">
        <f t="shared" si="2"/>
        <v>61</v>
      </c>
      <c r="I24" s="13">
        <f t="shared" si="2"/>
        <v>33</v>
      </c>
      <c r="J24" s="13">
        <f t="shared" si="2"/>
        <v>0</v>
      </c>
      <c r="K24" s="13"/>
      <c r="L24" s="13">
        <f>SUM(L8:L23)</f>
        <v>0</v>
      </c>
      <c r="M24" s="13">
        <f>SUM(M8:M23)</f>
        <v>183</v>
      </c>
      <c r="N24" s="13">
        <f>SUM(N8:N23)</f>
        <v>0</v>
      </c>
      <c r="O24" s="13"/>
      <c r="P24" s="13">
        <f>SUM(P8:P23)</f>
        <v>307</v>
      </c>
      <c r="Q24" s="13"/>
      <c r="R24" s="13">
        <f>SUM(R8:R23)</f>
        <v>15</v>
      </c>
      <c r="S24" s="13">
        <f>SUM(S8:S23)</f>
        <v>0</v>
      </c>
      <c r="T24" s="13">
        <f>SUM(T8:T23)</f>
        <v>0</v>
      </c>
      <c r="U24" s="13">
        <f>SUM(U8:U23)</f>
        <v>15</v>
      </c>
    </row>
    <row r="25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0"/>
  <sheetViews>
    <sheetView workbookViewId="0">
      <selection activeCell="I13" sqref="I13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28515625" style="5"/>
    <col min="21" max="21" width="9.7109375" style="5" bestFit="1" customWidth="1"/>
  </cols>
  <sheetData>
    <row r="2" spans="2:21" ht="26.25" x14ac:dyDescent="0.4">
      <c r="B2" s="43" t="s">
        <v>12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2:21" ht="15.75" x14ac:dyDescent="0.25">
      <c r="B3" s="44" t="s">
        <v>77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25">
      <c r="B4" s="46" t="s">
        <v>69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6" spans="2:21" x14ac:dyDescent="0.25">
      <c r="B6" s="7" t="s">
        <v>8</v>
      </c>
      <c r="C6" s="8" t="s">
        <v>7</v>
      </c>
      <c r="D6" s="47" t="s">
        <v>70</v>
      </c>
      <c r="E6" s="47"/>
      <c r="F6" s="47"/>
      <c r="G6" s="47"/>
      <c r="H6" s="47"/>
      <c r="I6" s="48" t="s">
        <v>72</v>
      </c>
      <c r="J6" s="48" t="s">
        <v>74</v>
      </c>
      <c r="L6" s="50" t="s">
        <v>75</v>
      </c>
      <c r="M6" s="51"/>
      <c r="N6" s="52"/>
      <c r="P6" s="9" t="s">
        <v>9</v>
      </c>
      <c r="R6" s="50" t="s">
        <v>14</v>
      </c>
      <c r="S6" s="51"/>
      <c r="T6" s="51"/>
      <c r="U6" s="52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49"/>
      <c r="J7" s="4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4" t="s">
        <v>82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24" t="s">
        <v>83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4" t="s">
        <v>84</v>
      </c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24" t="s">
        <v>85</v>
      </c>
      <c r="D11" s="2"/>
      <c r="E11" s="2"/>
      <c r="F11" s="2"/>
      <c r="G11" s="2"/>
      <c r="H11" s="2">
        <v>16</v>
      </c>
      <c r="I11" s="2"/>
      <c r="J11" s="2"/>
      <c r="L11" s="2"/>
      <c r="M11" s="2"/>
      <c r="N11" s="6"/>
      <c r="P11" s="6">
        <f>D11+E11+F11+G11+H11+I11+J11+M11</f>
        <v>16</v>
      </c>
      <c r="R11" s="2"/>
      <c r="S11" s="2"/>
      <c r="T11" s="2"/>
      <c r="U11" s="6"/>
    </row>
    <row r="12" spans="2:21" x14ac:dyDescent="0.25">
      <c r="B12" s="24"/>
      <c r="C12" s="1" t="s">
        <v>101</v>
      </c>
      <c r="D12" s="2"/>
      <c r="E12" s="2"/>
      <c r="F12" s="2"/>
      <c r="G12" s="2"/>
      <c r="H12" s="2">
        <v>16</v>
      </c>
      <c r="I12" s="2"/>
      <c r="J12" s="2"/>
      <c r="L12" s="2"/>
      <c r="M12" s="2"/>
      <c r="N12" s="6"/>
      <c r="P12" s="6">
        <f>D12+E12+F12+G12+H12+I12+J12+M12</f>
        <v>16</v>
      </c>
      <c r="R12" s="2"/>
      <c r="S12" s="2"/>
      <c r="T12" s="2"/>
      <c r="U12" s="6"/>
    </row>
    <row r="13" spans="2:21" x14ac:dyDescent="0.25">
      <c r="B13" s="24" t="s">
        <v>68</v>
      </c>
      <c r="D13" s="2"/>
      <c r="E13" s="2"/>
      <c r="F13" s="2"/>
      <c r="G13" s="2"/>
      <c r="H13" s="2"/>
      <c r="I13" s="2"/>
      <c r="J13" s="2"/>
      <c r="L13" s="2"/>
      <c r="M13" s="2"/>
      <c r="N13" s="6"/>
      <c r="P13" s="6"/>
      <c r="R13" s="2"/>
      <c r="S13" s="2"/>
      <c r="T13" s="2"/>
      <c r="U13" s="6"/>
    </row>
    <row r="14" spans="2:21" x14ac:dyDescent="0.25">
      <c r="B14" s="25"/>
      <c r="C14" s="24" t="s">
        <v>86</v>
      </c>
      <c r="D14" s="2"/>
      <c r="E14" s="2">
        <v>14</v>
      </c>
      <c r="F14" s="2"/>
      <c r="G14" s="2"/>
      <c r="H14" s="2">
        <v>1</v>
      </c>
      <c r="I14" s="2"/>
      <c r="J14" s="2"/>
      <c r="L14" s="2"/>
      <c r="M14" s="2"/>
      <c r="N14" s="6"/>
      <c r="P14" s="6">
        <f>D14+E14+F14+G14+H14+I14+J14+M14</f>
        <v>15</v>
      </c>
      <c r="R14" s="2"/>
      <c r="S14" s="2"/>
      <c r="T14" s="2"/>
      <c r="U14" s="6"/>
    </row>
    <row r="15" spans="2:21" x14ac:dyDescent="0.25">
      <c r="B15" s="25"/>
      <c r="C15" s="24" t="s">
        <v>87</v>
      </c>
      <c r="D15" s="2"/>
      <c r="E15" s="2"/>
      <c r="F15" s="2"/>
      <c r="G15" s="2"/>
      <c r="H15" s="2"/>
      <c r="I15" s="2"/>
      <c r="J15" s="2"/>
      <c r="L15" s="2"/>
      <c r="M15" s="2">
        <v>76</v>
      </c>
      <c r="N15" s="6"/>
      <c r="P15" s="6">
        <f>D15+E15+F15+G15+H15+I15+J15+M15</f>
        <v>76</v>
      </c>
      <c r="R15" s="2">
        <v>15</v>
      </c>
      <c r="S15" s="2"/>
      <c r="T15" s="2"/>
      <c r="U15" s="6">
        <f>SUM(R15:T15)</f>
        <v>15</v>
      </c>
    </row>
    <row r="16" spans="2:21" x14ac:dyDescent="0.25">
      <c r="B16" s="24" t="s">
        <v>88</v>
      </c>
      <c r="D16" s="2"/>
      <c r="E16" s="2"/>
      <c r="F16" s="2"/>
      <c r="G16" s="2"/>
      <c r="H16" s="2"/>
      <c r="I16" s="2"/>
      <c r="J16" s="2"/>
      <c r="L16" s="2"/>
      <c r="M16" s="2"/>
      <c r="N16" s="6"/>
      <c r="P16" s="6"/>
      <c r="R16" s="2"/>
      <c r="S16" s="2"/>
      <c r="T16" s="2"/>
      <c r="U16" s="6"/>
    </row>
    <row r="17" spans="2:21" x14ac:dyDescent="0.25">
      <c r="B17" s="24"/>
      <c r="C17" s="24" t="s">
        <v>83</v>
      </c>
      <c r="D17" s="2"/>
      <c r="E17" s="2"/>
      <c r="F17" s="2"/>
      <c r="G17" s="2">
        <v>6</v>
      </c>
      <c r="H17" s="2"/>
      <c r="I17" s="2">
        <v>22</v>
      </c>
      <c r="J17" s="2"/>
      <c r="L17" s="2"/>
      <c r="M17" s="2"/>
      <c r="N17" s="6"/>
      <c r="P17" s="6">
        <f>D17+E17+F17+G17+H17+I17+J17+M17</f>
        <v>28</v>
      </c>
      <c r="R17" s="2"/>
      <c r="S17" s="2"/>
      <c r="T17" s="2"/>
      <c r="U17" s="6"/>
    </row>
    <row r="18" spans="2:21" x14ac:dyDescent="0.25">
      <c r="B18" s="24"/>
      <c r="C18" s="24"/>
      <c r="D18" s="2"/>
      <c r="E18" s="2"/>
      <c r="F18" s="2"/>
      <c r="G18" s="2"/>
      <c r="H18" s="2"/>
      <c r="I18" s="2"/>
      <c r="J18" s="2"/>
      <c r="L18" s="2"/>
      <c r="M18" s="2"/>
      <c r="N18" s="6"/>
      <c r="P18" s="6"/>
      <c r="R18" s="2"/>
      <c r="S18" s="2"/>
      <c r="T18" s="2"/>
      <c r="U18" s="6"/>
    </row>
    <row r="19" spans="2:21" ht="15.75" thickBot="1" x14ac:dyDescent="0.3">
      <c r="B19" s="12" t="s">
        <v>16</v>
      </c>
      <c r="C19" s="12"/>
      <c r="D19" s="13">
        <f t="shared" ref="D19:J19" si="0">SUM(D8:D18)</f>
        <v>0</v>
      </c>
      <c r="E19" s="13">
        <f t="shared" si="0"/>
        <v>14</v>
      </c>
      <c r="F19" s="13">
        <f t="shared" si="0"/>
        <v>0</v>
      </c>
      <c r="G19" s="13">
        <f t="shared" si="0"/>
        <v>6</v>
      </c>
      <c r="H19" s="13">
        <f t="shared" si="0"/>
        <v>33</v>
      </c>
      <c r="I19" s="13">
        <f t="shared" si="0"/>
        <v>27</v>
      </c>
      <c r="J19" s="13">
        <f t="shared" si="0"/>
        <v>0</v>
      </c>
      <c r="K19" s="13"/>
      <c r="L19" s="13">
        <f>SUM(L8:L18)</f>
        <v>0</v>
      </c>
      <c r="M19" s="13">
        <f>SUM(M8:M18)</f>
        <v>76</v>
      </c>
      <c r="N19" s="13">
        <f>SUM(N8:N18)</f>
        <v>0</v>
      </c>
      <c r="O19" s="13"/>
      <c r="P19" s="13">
        <f>SUM(P8:P18)</f>
        <v>156</v>
      </c>
      <c r="Q19" s="13"/>
      <c r="R19" s="13">
        <f>SUM(R8:R18)</f>
        <v>15</v>
      </c>
      <c r="S19" s="13">
        <f>SUM(S8:S18)</f>
        <v>0</v>
      </c>
      <c r="T19" s="13">
        <f>SUM(T8:T18)</f>
        <v>0</v>
      </c>
      <c r="U19" s="13">
        <f>SUM(U8:U18)</f>
        <v>15</v>
      </c>
    </row>
    <row r="20" spans="2:21" ht="15.75" thickTop="1" x14ac:dyDescent="0.25"/>
  </sheetData>
  <mergeCells count="8">
    <mergeCell ref="B3:U3"/>
    <mergeCell ref="B2:U2"/>
    <mergeCell ref="B4:U4"/>
    <mergeCell ref="R6:U6"/>
    <mergeCell ref="L6:N6"/>
    <mergeCell ref="D6:H6"/>
    <mergeCell ref="J6:J7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F081-873E-4266-A08B-BAA9BFDB0CB3}">
  <dimension ref="B2:U23"/>
  <sheetViews>
    <sheetView workbookViewId="0">
      <selection activeCell="M11" sqref="M11:M13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43" t="s">
        <v>12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2:21" ht="15.75" x14ac:dyDescent="0.25">
      <c r="B3" s="44" t="s">
        <v>77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25">
      <c r="B4" s="46" t="s">
        <v>96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6" spans="2:21" x14ac:dyDescent="0.25">
      <c r="B6" s="7" t="s">
        <v>8</v>
      </c>
      <c r="C6" s="8" t="s">
        <v>7</v>
      </c>
      <c r="D6" s="47" t="s">
        <v>70</v>
      </c>
      <c r="E6" s="47"/>
      <c r="F6" s="47"/>
      <c r="G6" s="47"/>
      <c r="H6" s="47"/>
      <c r="I6" s="48" t="s">
        <v>72</v>
      </c>
      <c r="J6" s="48" t="s">
        <v>74</v>
      </c>
      <c r="L6" s="50" t="s">
        <v>75</v>
      </c>
      <c r="M6" s="51"/>
      <c r="N6" s="52"/>
      <c r="P6" s="9" t="s">
        <v>9</v>
      </c>
      <c r="R6" s="50" t="s">
        <v>14</v>
      </c>
      <c r="S6" s="51"/>
      <c r="T6" s="51"/>
      <c r="U6" s="52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49"/>
      <c r="J7" s="49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1</v>
      </c>
      <c r="F9" s="2"/>
      <c r="G9" s="2"/>
      <c r="H9" s="2"/>
      <c r="I9" s="2"/>
      <c r="J9" s="2"/>
      <c r="L9" s="2"/>
      <c r="M9" s="2"/>
      <c r="N9" s="6"/>
      <c r="P9" s="6">
        <f>D9+E9+F9+G9+H9+I9+J9+M9</f>
        <v>1</v>
      </c>
      <c r="R9" s="2"/>
      <c r="S9" s="2"/>
      <c r="T9" s="2"/>
      <c r="U9" s="6"/>
    </row>
    <row r="10" spans="2:21" x14ac:dyDescent="0.25">
      <c r="B10" s="1" t="s">
        <v>97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1" t="s">
        <v>85</v>
      </c>
      <c r="D11" s="2"/>
      <c r="E11" s="2">
        <v>2</v>
      </c>
      <c r="F11" s="2"/>
      <c r="G11" s="2"/>
      <c r="H11" s="2">
        <v>28</v>
      </c>
      <c r="I11" s="2"/>
      <c r="J11" s="2"/>
      <c r="L11" s="2"/>
      <c r="M11" s="54">
        <f>16+29</f>
        <v>45</v>
      </c>
      <c r="N11" s="31">
        <f t="shared" ref="N11:N13" si="0">IF(L11=0,0,(M11-L11)/L11)</f>
        <v>0</v>
      </c>
      <c r="P11" s="6">
        <f>D11+E11+F11+G11+H11+I11+J11+M11</f>
        <v>75</v>
      </c>
      <c r="R11" s="2"/>
      <c r="S11" s="2"/>
      <c r="T11" s="2"/>
      <c r="U11" s="6"/>
    </row>
    <row r="12" spans="2:21" x14ac:dyDescent="0.25">
      <c r="B12" s="24"/>
      <c r="C12" s="1" t="s">
        <v>100</v>
      </c>
      <c r="D12" s="2"/>
      <c r="E12" s="2">
        <v>4</v>
      </c>
      <c r="F12" s="2"/>
      <c r="G12" s="2"/>
      <c r="H12" s="2"/>
      <c r="I12" s="2"/>
      <c r="J12" s="2"/>
      <c r="L12" s="2"/>
      <c r="M12" s="54">
        <f>3+21</f>
        <v>24</v>
      </c>
      <c r="N12" s="31">
        <f t="shared" si="0"/>
        <v>0</v>
      </c>
      <c r="P12" s="6">
        <f>D12+E12+F12+G12+H12+I12+J12+M12</f>
        <v>28</v>
      </c>
      <c r="R12" s="2"/>
      <c r="S12" s="2"/>
      <c r="T12" s="2"/>
      <c r="U12" s="6"/>
    </row>
    <row r="13" spans="2:21" x14ac:dyDescent="0.25">
      <c r="B13" s="24"/>
      <c r="C13" s="1" t="s">
        <v>101</v>
      </c>
      <c r="D13" s="2"/>
      <c r="E13" s="2"/>
      <c r="F13" s="2"/>
      <c r="G13" s="2"/>
      <c r="H13" s="2"/>
      <c r="I13" s="2"/>
      <c r="J13" s="2"/>
      <c r="L13" s="2"/>
      <c r="M13" s="54">
        <f>4+21</f>
        <v>25</v>
      </c>
      <c r="N13" s="31">
        <f t="shared" si="0"/>
        <v>0</v>
      </c>
      <c r="P13" s="6">
        <f>D13+E13+F13+G13+H13+I13+J13+M13</f>
        <v>25</v>
      </c>
      <c r="R13" s="2"/>
      <c r="S13" s="2"/>
      <c r="T13" s="2"/>
      <c r="U13" s="6"/>
    </row>
    <row r="14" spans="2:21" x14ac:dyDescent="0.25">
      <c r="B14" s="1"/>
      <c r="C14" s="1" t="s">
        <v>102</v>
      </c>
      <c r="D14" s="2"/>
      <c r="E14" s="2"/>
      <c r="F14" s="2"/>
      <c r="G14" s="2"/>
      <c r="H14" s="2"/>
      <c r="I14" s="2"/>
      <c r="J14" s="2"/>
      <c r="L14" s="2"/>
      <c r="M14" s="2">
        <v>2</v>
      </c>
      <c r="N14" s="6"/>
      <c r="P14" s="6">
        <f>D14+E14+F14+G14+H14+I14+J14+M14</f>
        <v>2</v>
      </c>
      <c r="R14" s="2"/>
      <c r="S14" s="2"/>
      <c r="T14" s="2"/>
      <c r="U14" s="6"/>
    </row>
    <row r="15" spans="2:21" x14ac:dyDescent="0.25">
      <c r="B15" s="1" t="s">
        <v>103</v>
      </c>
      <c r="C15" s="1"/>
      <c r="D15" s="2"/>
      <c r="E15" s="2"/>
      <c r="F15" s="2"/>
      <c r="G15" s="2"/>
      <c r="H15" s="2"/>
      <c r="I15" s="2"/>
      <c r="J15" s="2"/>
      <c r="L15" s="2"/>
      <c r="M15" s="2"/>
      <c r="N15" s="6"/>
      <c r="P15" s="6"/>
      <c r="R15" s="2"/>
      <c r="S15" s="2"/>
      <c r="T15" s="2"/>
      <c r="U15" s="6"/>
    </row>
    <row r="16" spans="2:21" x14ac:dyDescent="0.25">
      <c r="B16" s="1"/>
      <c r="C16" s="1" t="s">
        <v>86</v>
      </c>
      <c r="D16" s="2"/>
      <c r="E16" s="2">
        <v>3</v>
      </c>
      <c r="F16" s="2"/>
      <c r="G16" s="2"/>
      <c r="H16" s="2"/>
      <c r="I16" s="2"/>
      <c r="J16" s="2"/>
      <c r="L16" s="2"/>
      <c r="M16" s="2"/>
      <c r="N16" s="6"/>
      <c r="P16" s="6">
        <f>D16+E16+F16+G16+H16+I16+J16+M16</f>
        <v>3</v>
      </c>
      <c r="R16" s="2"/>
      <c r="S16" s="2"/>
      <c r="T16" s="2"/>
      <c r="U16" s="6"/>
    </row>
    <row r="17" spans="2:21" x14ac:dyDescent="0.25">
      <c r="B17" s="24"/>
      <c r="C17" s="1" t="s">
        <v>87</v>
      </c>
      <c r="D17" s="2"/>
      <c r="E17" s="2"/>
      <c r="F17" s="2"/>
      <c r="G17" s="2"/>
      <c r="H17" s="2"/>
      <c r="I17" s="2"/>
      <c r="J17" s="2"/>
      <c r="L17" s="2"/>
      <c r="M17" s="2">
        <v>11</v>
      </c>
      <c r="N17" s="6"/>
      <c r="P17" s="6">
        <f>D17+E17+F17+G17+H17+I17+J17+M17</f>
        <v>11</v>
      </c>
      <c r="R17" s="2"/>
      <c r="S17" s="2"/>
      <c r="T17" s="2"/>
      <c r="U17" s="6"/>
    </row>
    <row r="18" spans="2:21" x14ac:dyDescent="0.25">
      <c r="B18" s="1" t="s">
        <v>104</v>
      </c>
      <c r="C18" s="1"/>
      <c r="D18" s="2"/>
      <c r="E18" s="2"/>
      <c r="F18" s="2"/>
      <c r="G18" s="2"/>
      <c r="H18" s="2"/>
      <c r="I18" s="2"/>
      <c r="J18" s="2"/>
      <c r="L18" s="2"/>
      <c r="M18" s="2"/>
      <c r="N18" s="6"/>
      <c r="P18" s="6">
        <f>D18+E18+F18+G18+H18+I18+J18+M18</f>
        <v>0</v>
      </c>
      <c r="R18" s="2"/>
      <c r="S18" s="2"/>
      <c r="T18" s="2"/>
      <c r="U18" s="6"/>
    </row>
    <row r="19" spans="2:21" x14ac:dyDescent="0.25">
      <c r="B19" s="25"/>
      <c r="C19" s="1" t="s">
        <v>83</v>
      </c>
      <c r="D19" s="2"/>
      <c r="E19" s="2"/>
      <c r="F19" s="2"/>
      <c r="G19" s="2"/>
      <c r="H19" s="2"/>
      <c r="I19" s="2">
        <v>6</v>
      </c>
      <c r="J19" s="2"/>
      <c r="L19" s="2"/>
      <c r="M19" s="2"/>
      <c r="N19" s="6"/>
      <c r="P19" s="6">
        <f>D19+E19+F19+G19+H19+I19+J19+M19</f>
        <v>6</v>
      </c>
      <c r="R19" s="2"/>
      <c r="S19" s="2"/>
      <c r="T19" s="2"/>
      <c r="U19" s="6">
        <f>SUM(R19:T19)</f>
        <v>0</v>
      </c>
    </row>
    <row r="20" spans="2:21" x14ac:dyDescent="0.25">
      <c r="B20" s="24"/>
      <c r="C20" s="1"/>
      <c r="D20" s="2"/>
      <c r="E20" s="2"/>
      <c r="F20" s="2"/>
      <c r="G20" s="2"/>
      <c r="H20" s="2"/>
      <c r="I20" s="2"/>
      <c r="J20" s="2"/>
      <c r="L20" s="2"/>
      <c r="M20" s="2"/>
      <c r="N20" s="6"/>
      <c r="P20" s="6"/>
      <c r="R20" s="2"/>
      <c r="S20" s="2"/>
      <c r="T20" s="2"/>
      <c r="U20" s="6"/>
    </row>
    <row r="21" spans="2:21" x14ac:dyDescent="0.25">
      <c r="B21" s="24"/>
      <c r="C21" s="24"/>
      <c r="D21" s="2"/>
      <c r="E21" s="2"/>
      <c r="F21" s="2"/>
      <c r="G21" s="2"/>
      <c r="H21" s="2"/>
      <c r="I21" s="2"/>
      <c r="J21" s="2"/>
      <c r="L21" s="2"/>
      <c r="M21" s="2"/>
      <c r="N21" s="6"/>
      <c r="P21" s="6"/>
      <c r="R21" s="2"/>
      <c r="S21" s="2"/>
      <c r="T21" s="2"/>
      <c r="U21" s="6"/>
    </row>
    <row r="22" spans="2:21" ht="15.75" thickBot="1" x14ac:dyDescent="0.3">
      <c r="B22" s="12" t="s">
        <v>16</v>
      </c>
      <c r="C22" s="12"/>
      <c r="D22" s="13">
        <f t="shared" ref="D22:J22" si="1">SUM(D8:D21)</f>
        <v>0</v>
      </c>
      <c r="E22" s="13">
        <f t="shared" si="1"/>
        <v>10</v>
      </c>
      <c r="F22" s="13">
        <f t="shared" si="1"/>
        <v>0</v>
      </c>
      <c r="G22" s="13">
        <f t="shared" si="1"/>
        <v>0</v>
      </c>
      <c r="H22" s="13">
        <f t="shared" si="1"/>
        <v>28</v>
      </c>
      <c r="I22" s="13">
        <f t="shared" si="1"/>
        <v>6</v>
      </c>
      <c r="J22" s="13">
        <f t="shared" si="1"/>
        <v>0</v>
      </c>
      <c r="K22" s="13"/>
      <c r="L22" s="13">
        <f>SUM(L8:L21)</f>
        <v>0</v>
      </c>
      <c r="M22" s="13">
        <f>SUM(M8:M21)</f>
        <v>107</v>
      </c>
      <c r="N22" s="53">
        <f>SUM(N8:N21)</f>
        <v>0</v>
      </c>
      <c r="O22" s="13"/>
      <c r="P22" s="13">
        <f>SUM(P8:P21)</f>
        <v>151</v>
      </c>
      <c r="Q22" s="13"/>
      <c r="R22" s="13">
        <f>SUM(R8:R21)</f>
        <v>0</v>
      </c>
      <c r="S22" s="13">
        <f>SUM(S8:S21)</f>
        <v>0</v>
      </c>
      <c r="T22" s="13">
        <f>SUM(T8:T21)</f>
        <v>0</v>
      </c>
      <c r="U22" s="13">
        <f>SUM(U8:U21)</f>
        <v>0</v>
      </c>
    </row>
    <row r="2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24</vt:lpstr>
      <vt:lpstr>October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2024-11-08T09:59:40Z</dcterms:modified>
</cp:coreProperties>
</file>