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ocs\hiqu\HR\Performance Evaluation\September 2024\QA\"/>
    </mc:Choice>
  </mc:AlternateContent>
  <xr:revisionPtr revIDLastSave="0" documentId="13_ncr:1_{5FCD0EDE-6EDE-4529-9141-AB3CF48246D7}" xr6:coauthVersionLast="47" xr6:coauthVersionMax="47" xr10:uidLastSave="{00000000-0000-0000-0000-000000000000}"/>
  <bookViews>
    <workbookView xWindow="-120" yWindow="-120" windowWidth="20730" windowHeight="11040" xr2:uid="{C18F1D24-2B51-47D5-ADD3-847EF68750D1}"/>
  </bookViews>
  <sheets>
    <sheet name="Employee" sheetId="2" r:id="rId1"/>
    <sheet name="Quarterly Evaluation" sheetId="3" r:id="rId2"/>
    <sheet name="Consolidated" sheetId="1" r:id="rId3"/>
    <sheet name="September 2024" sheetId="5" r:id="rId4"/>
    <sheet name="October 2024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0" i="4" l="1"/>
  <c r="O9" i="4"/>
  <c r="Q27" i="1"/>
  <c r="Q26" i="1"/>
  <c r="Q25" i="1"/>
  <c r="Q24" i="1"/>
  <c r="Q23" i="1"/>
  <c r="Q21" i="1"/>
  <c r="Q20" i="1"/>
  <c r="Q19" i="1"/>
  <c r="Q18" i="1"/>
  <c r="Q17" i="1"/>
  <c r="Q15" i="1"/>
  <c r="Q14" i="1"/>
  <c r="Q13" i="1"/>
  <c r="Q12" i="1"/>
  <c r="Q10" i="1"/>
  <c r="Q9" i="1"/>
  <c r="W32" i="1"/>
  <c r="V32" i="1"/>
  <c r="U32" i="1"/>
  <c r="T32" i="1"/>
  <c r="N32" i="1"/>
  <c r="M32" i="1"/>
  <c r="O32" i="1" s="1"/>
  <c r="K32" i="1"/>
  <c r="J32" i="1"/>
  <c r="I32" i="1"/>
  <c r="H32" i="1"/>
  <c r="G32" i="1"/>
  <c r="F32" i="1"/>
  <c r="E32" i="1"/>
  <c r="D32" i="1"/>
  <c r="W25" i="5"/>
  <c r="V25" i="5"/>
  <c r="U25" i="5"/>
  <c r="T25" i="5"/>
  <c r="N25" i="5"/>
  <c r="M25" i="5"/>
  <c r="O25" i="5" s="1"/>
  <c r="K25" i="5"/>
  <c r="J25" i="5"/>
  <c r="I25" i="5"/>
  <c r="H25" i="5"/>
  <c r="G25" i="5"/>
  <c r="F25" i="5"/>
  <c r="E25" i="5"/>
  <c r="D25" i="5"/>
  <c r="Q14" i="5"/>
  <c r="Q13" i="5"/>
  <c r="Q12" i="5"/>
  <c r="Q10" i="5"/>
  <c r="Q9" i="5"/>
  <c r="G22" i="4"/>
  <c r="H22" i="4"/>
  <c r="Q19" i="4"/>
  <c r="Q18" i="4"/>
  <c r="Q17" i="4"/>
  <c r="Q16" i="4"/>
  <c r="Q15" i="4"/>
  <c r="N22" i="4"/>
  <c r="W22" i="4"/>
  <c r="V22" i="4"/>
  <c r="U22" i="4"/>
  <c r="T22" i="4"/>
  <c r="M22" i="4"/>
  <c r="O22" i="4" s="1"/>
  <c r="K22" i="4"/>
  <c r="J22" i="4"/>
  <c r="I22" i="4"/>
  <c r="F22" i="4"/>
  <c r="E22" i="4"/>
  <c r="D22" i="4"/>
  <c r="Q13" i="4"/>
  <c r="Q12" i="4"/>
  <c r="Q11" i="4"/>
  <c r="Q10" i="4"/>
  <c r="Q9" i="4"/>
  <c r="C10" i="2"/>
  <c r="Q25" i="5" l="1"/>
  <c r="Q32" i="1"/>
  <c r="Q22" i="4"/>
</calcChain>
</file>

<file path=xl/sharedStrings.xml><?xml version="1.0" encoding="utf-8"?>
<sst xmlns="http://schemas.openxmlformats.org/spreadsheetml/2006/main" count="190" uniqueCount="103">
  <si>
    <t>Employee Name</t>
  </si>
  <si>
    <t>Employee ID</t>
  </si>
  <si>
    <t>Designation</t>
  </si>
  <si>
    <t>Department</t>
  </si>
  <si>
    <t>Employee Information</t>
  </si>
  <si>
    <t>Joining Date</t>
  </si>
  <si>
    <t>Assessment Year</t>
  </si>
  <si>
    <t>Task</t>
  </si>
  <si>
    <t>Project / Release</t>
  </si>
  <si>
    <t>Total</t>
  </si>
  <si>
    <t>Post-Prod</t>
  </si>
  <si>
    <t>Actual</t>
  </si>
  <si>
    <t>Project Profile</t>
  </si>
  <si>
    <t>Variance</t>
  </si>
  <si>
    <t>Planned</t>
  </si>
  <si>
    <t>Number of Bugs</t>
  </si>
  <si>
    <t>Overall Performance</t>
  </si>
  <si>
    <t>Punctuality</t>
  </si>
  <si>
    <t>Leaves</t>
  </si>
  <si>
    <t>Days Worked over 8 hours</t>
  </si>
  <si>
    <t>Weekends</t>
  </si>
  <si>
    <t>Total Working Days</t>
  </si>
  <si>
    <t>Late Arrivals</t>
  </si>
  <si>
    <t>Days Worked under 8 hours</t>
  </si>
  <si>
    <t>Smoke</t>
  </si>
  <si>
    <t>QA</t>
  </si>
  <si>
    <t>UAT</t>
  </si>
  <si>
    <t>Employee Working Days</t>
  </si>
  <si>
    <t>Short Leaves</t>
  </si>
  <si>
    <t>Personal Traits</t>
  </si>
  <si>
    <t>General attitude</t>
  </si>
  <si>
    <t>Office decorum/appearance</t>
  </si>
  <si>
    <t>Proactive behavior/eagerness to learn</t>
  </si>
  <si>
    <t>Attitude towards team members</t>
  </si>
  <si>
    <t>Loyalty towards the company</t>
  </si>
  <si>
    <t>Overall Commitment</t>
  </si>
  <si>
    <t>Database understanding</t>
  </si>
  <si>
    <t>Ability to troubleshoot product</t>
  </si>
  <si>
    <t>Verbal Communications</t>
  </si>
  <si>
    <t>Written Communications</t>
  </si>
  <si>
    <t>Leadership</t>
  </si>
  <si>
    <t>Project Management</t>
  </si>
  <si>
    <t>Leadership Skills</t>
  </si>
  <si>
    <t>Conflict Management</t>
  </si>
  <si>
    <t>Motivational Skills</t>
  </si>
  <si>
    <t>Communication Skills</t>
  </si>
  <si>
    <t>Technical Documentation</t>
  </si>
  <si>
    <t>Technical Skills</t>
  </si>
  <si>
    <t>Interpersonal Communication</t>
  </si>
  <si>
    <t>Written Communication</t>
  </si>
  <si>
    <t>Responsibility Delegation</t>
  </si>
  <si>
    <t>Task Distribution</t>
  </si>
  <si>
    <t>Product Domain</t>
  </si>
  <si>
    <t>Annual Performance Evaluation</t>
  </si>
  <si>
    <t>Task Estimation Skills</t>
  </si>
  <si>
    <t>Experience With Hiqu Systems</t>
  </si>
  <si>
    <t>Client Items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</si>
  <si>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</si>
  <si>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</si>
  <si>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</si>
  <si>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</si>
  <si>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</si>
  <si>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</si>
  <si>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</si>
  <si>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</si>
  <si>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</si>
  <si>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</si>
  <si>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</si>
  <si>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</si>
  <si>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Period: September 2024</t>
  </si>
  <si>
    <t>Project Overhead</t>
  </si>
  <si>
    <t>Mgmt</t>
  </si>
  <si>
    <t>Analysis</t>
  </si>
  <si>
    <t>Deployment</t>
  </si>
  <si>
    <t>Design</t>
  </si>
  <si>
    <t>Kashif hayat</t>
  </si>
  <si>
    <t>Kashif Hayat</t>
  </si>
  <si>
    <t>Testing and Verification</t>
  </si>
  <si>
    <t>Meetings</t>
  </si>
  <si>
    <t>019</t>
  </si>
  <si>
    <t>QA Engineer</t>
  </si>
  <si>
    <t>08/01/2023</t>
  </si>
  <si>
    <t>2024-25</t>
  </si>
  <si>
    <t>Ability to assign Employees to Roles by Media type and by Client</t>
  </si>
  <si>
    <t>Add Media Type/Service type/Roles</t>
  </si>
  <si>
    <t>Regular testing and QA new project/assignment/task</t>
  </si>
  <si>
    <t>Test Cases</t>
  </si>
  <si>
    <t>Time</t>
  </si>
  <si>
    <t>Quarterly Evaluation (%)</t>
  </si>
  <si>
    <t>Jul-Sep</t>
  </si>
  <si>
    <t>Oct-Dec</t>
  </si>
  <si>
    <t>Jan-Mar</t>
  </si>
  <si>
    <t>Performance Evaluation</t>
  </si>
  <si>
    <t xml:space="preserve">APWORKS 2024.2 - PHASE 3        </t>
  </si>
  <si>
    <t>Switch Company on Invoice</t>
  </si>
  <si>
    <t>Customer Information: Select Client on Vendor Invoice</t>
  </si>
  <si>
    <t>Vendor/stations/sites associated to multiple pay to.</t>
  </si>
  <si>
    <t xml:space="preserve">APWORKS PHASE2                  </t>
  </si>
  <si>
    <t>Cient UAT Upgrade</t>
  </si>
  <si>
    <t>Internal Meetings</t>
  </si>
  <si>
    <t>QA Environment Upgrade</t>
  </si>
  <si>
    <t>Document</t>
  </si>
  <si>
    <t>Analysis of production issues reported by support team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</si>
</sst>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1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20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0"/>
      <name val="Arial"/>
      <family val="2"/>
    </font>
    <font>
      <sz val="8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11"/>
      <color rgb="FFFF0000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10" fillId="0" borderId="0">
      <alignment vertical="top"/>
    </xf>
    <xf numFmtId="43" fontId="1" fillId="0" borderId="0" applyFont="0" applyFill="0" applyBorder="0" applyAlignment="0" applyProtection="0"/>
  </cellStyleXfs>
  <cellXfs count="5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/>
    <xf numFmtId="49" fontId="0" fillId="0" borderId="0" xfId="0" applyNumberFormat="1"/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4" xfId="0" applyFill="1" applyBorder="1"/>
    <xf numFmtId="0" fontId="0" fillId="2" borderId="5" xfId="0" applyFill="1" applyBorder="1"/>
    <xf numFmtId="0" fontId="0" fillId="2" borderId="4" xfId="0" applyFill="1" applyBorder="1" applyAlignment="1">
      <alignment horizontal="center"/>
    </xf>
    <xf numFmtId="0" fontId="0" fillId="4" borderId="6" xfId="0" applyFill="1" applyBorder="1"/>
    <xf numFmtId="0" fontId="0" fillId="4" borderId="6" xfId="0" applyFill="1" applyBorder="1" applyAlignment="1">
      <alignment horizontal="center"/>
    </xf>
    <xf numFmtId="9" fontId="0" fillId="4" borderId="6" xfId="1" applyFont="1" applyFill="1" applyBorder="1" applyAlignment="1">
      <alignment horizontal="center"/>
    </xf>
    <xf numFmtId="0" fontId="0" fillId="6" borderId="1" xfId="0" applyFill="1" applyBorder="1"/>
    <xf numFmtId="0" fontId="3" fillId="5" borderId="3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2" fontId="0" fillId="0" borderId="0" xfId="0" applyNumberFormat="1" applyAlignment="1">
      <alignment horizontal="left"/>
    </xf>
    <xf numFmtId="0" fontId="0" fillId="6" borderId="2" xfId="0" applyFill="1" applyBorder="1"/>
    <xf numFmtId="0" fontId="2" fillId="7" borderId="2" xfId="0" applyFont="1" applyFill="1" applyBorder="1"/>
    <xf numFmtId="0" fontId="2" fillId="7" borderId="1" xfId="0" applyFont="1" applyFill="1" applyBorder="1"/>
    <xf numFmtId="0" fontId="2" fillId="0" borderId="0" xfId="0" applyFont="1" applyAlignment="1">
      <alignment horizontal="center"/>
    </xf>
    <xf numFmtId="9" fontId="0" fillId="0" borderId="1" xfId="1" applyFont="1" applyBorder="1" applyAlignment="1">
      <alignment horizontal="center"/>
    </xf>
    <xf numFmtId="0" fontId="0" fillId="2" borderId="8" xfId="0" applyFill="1" applyBorder="1"/>
    <xf numFmtId="0" fontId="0" fillId="2" borderId="9" xfId="0" applyFill="1" applyBorder="1"/>
    <xf numFmtId="0" fontId="0" fillId="2" borderId="9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11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43" fontId="0" fillId="3" borderId="1" xfId="5" applyFont="1" applyFill="1" applyBorder="1" applyAlignment="1">
      <alignment horizontal="center"/>
    </xf>
    <xf numFmtId="43" fontId="0" fillId="0" borderId="1" xfId="5" applyFont="1" applyBorder="1" applyAlignment="1">
      <alignment horizontal="center"/>
    </xf>
    <xf numFmtId="0" fontId="0" fillId="6" borderId="2" xfId="0" applyFill="1" applyBorder="1" applyAlignment="1">
      <alignment horizontal="left"/>
    </xf>
    <xf numFmtId="0" fontId="9" fillId="0" borderId="0" xfId="0" applyFont="1"/>
    <xf numFmtId="0" fontId="9" fillId="0" borderId="0" xfId="0" applyFont="1" applyAlignment="1">
      <alignment horizontal="center"/>
    </xf>
    <xf numFmtId="0" fontId="3" fillId="5" borderId="4" xfId="0" applyFont="1" applyFill="1" applyBorder="1"/>
    <xf numFmtId="0" fontId="3" fillId="5" borderId="10" xfId="0" applyFont="1" applyFill="1" applyBorder="1"/>
    <xf numFmtId="49" fontId="0" fillId="0" borderId="1" xfId="0" applyNumberFormat="1" applyBorder="1"/>
    <xf numFmtId="2" fontId="0" fillId="0" borderId="1" xfId="0" applyNumberFormat="1" applyBorder="1" applyAlignment="1">
      <alignment horizontal="left"/>
    </xf>
    <xf numFmtId="0" fontId="2" fillId="7" borderId="1" xfId="0" applyFont="1" applyFill="1" applyBorder="1" applyAlignment="1">
      <alignment horizontal="center"/>
    </xf>
    <xf numFmtId="0" fontId="5" fillId="0" borderId="0" xfId="0" applyFont="1" applyAlignment="1">
      <alignment horizontal="left"/>
    </xf>
    <xf numFmtId="0" fontId="9" fillId="0" borderId="0" xfId="0" applyFont="1" applyAlignment="1">
      <alignment horizontal="center"/>
    </xf>
    <xf numFmtId="49" fontId="3" fillId="5" borderId="3" xfId="0" applyNumberFormat="1" applyFont="1" applyFill="1" applyBorder="1" applyAlignment="1">
      <alignment horizontal="center"/>
    </xf>
    <xf numFmtId="49" fontId="3" fillId="5" borderId="1" xfId="0" applyNumberFormat="1" applyFont="1" applyFill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6" fillId="0" borderId="0" xfId="0" applyFont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9" fontId="0" fillId="3" borderId="1" xfId="1" applyFont="1" applyFill="1" applyBorder="1" applyAlignment="1">
      <alignment horizontal="center"/>
    </xf>
    <xf numFmtId="0" fontId="12" fillId="0" borderId="1" xfId="0" applyFont="1" applyBorder="1" applyAlignment="1">
      <alignment horizontal="center"/>
    </xf>
  </cellXfs>
  <cellStyles count="6">
    <cellStyle name="Comma" xfId="5" builtinId="3"/>
    <cellStyle name="Currency 2" xfId="3" xr:uid="{8180B592-B2B1-4676-AFAD-227D0E36D85D}"/>
    <cellStyle name="Normal" xfId="0" builtinId="0"/>
    <cellStyle name="Normal 2" xfId="2" xr:uid="{C6FF6618-242E-45B7-94CB-EA40EC999215}"/>
    <cellStyle name="Normal 3" xfId="4" xr:uid="{2701FF39-7653-422A-8590-37E5DFF3CAE0}"/>
    <cellStyle name="Percent" xfId="1" builtinId="5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Attendance and Punctuality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Employee!$B$14</c:f>
              <c:strCache>
                <c:ptCount val="1"/>
                <c:pt idx="0">
                  <c:v>Total Working Days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Employee!$C$14:$N$14</c:f>
              <c:numCache>
                <c:formatCode>General</c:formatCode>
                <c:ptCount val="12"/>
                <c:pt idx="0">
                  <c:v>21</c:v>
                </c:pt>
                <c:pt idx="1">
                  <c:v>22</c:v>
                </c:pt>
                <c:pt idx="2">
                  <c:v>19</c:v>
                </c:pt>
                <c:pt idx="3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37-4937-B9D1-65F8AE74FA14}"/>
            </c:ext>
          </c:extLst>
        </c:ser>
        <c:ser>
          <c:idx val="1"/>
          <c:order val="1"/>
          <c:tx>
            <c:strRef>
              <c:f>Employee!$B$15</c:f>
              <c:strCache>
                <c:ptCount val="1"/>
                <c:pt idx="0">
                  <c:v>Employee Working Days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Employee!$C$15:$N$15</c:f>
              <c:numCache>
                <c:formatCode>General</c:formatCode>
                <c:ptCount val="12"/>
                <c:pt idx="0">
                  <c:v>19</c:v>
                </c:pt>
                <c:pt idx="1">
                  <c:v>22</c:v>
                </c:pt>
                <c:pt idx="2">
                  <c:v>18</c:v>
                </c:pt>
                <c:pt idx="3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37-4937-B9D1-65F8AE74FA14}"/>
            </c:ext>
          </c:extLst>
        </c:ser>
        <c:ser>
          <c:idx val="2"/>
          <c:order val="2"/>
          <c:tx>
            <c:strRef>
              <c:f>Employee!$B$16</c:f>
              <c:strCache>
                <c:ptCount val="1"/>
                <c:pt idx="0">
                  <c:v>Leaves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Employee!$C$16:$N$16</c:f>
              <c:numCache>
                <c:formatCode>General</c:formatCode>
                <c:ptCount val="12"/>
                <c:pt idx="0">
                  <c:v>2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37-4937-B9D1-65F8AE74FA14}"/>
            </c:ext>
          </c:extLst>
        </c:ser>
        <c:ser>
          <c:idx val="3"/>
          <c:order val="3"/>
          <c:tx>
            <c:strRef>
              <c:f>Employee!$B$17</c:f>
              <c:strCache>
                <c:ptCount val="1"/>
                <c:pt idx="0">
                  <c:v>Days Worked over 8 hours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Employee!$C$17:$N$17</c:f>
              <c:numCache>
                <c:formatCode>General</c:formatCode>
                <c:ptCount val="12"/>
                <c:pt idx="0">
                  <c:v>14</c:v>
                </c:pt>
                <c:pt idx="1">
                  <c:v>12</c:v>
                </c:pt>
                <c:pt idx="2">
                  <c:v>17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D37-4937-B9D1-65F8AE74FA14}"/>
            </c:ext>
          </c:extLst>
        </c:ser>
        <c:ser>
          <c:idx val="4"/>
          <c:order val="4"/>
          <c:tx>
            <c:strRef>
              <c:f>Employee!$B$18</c:f>
              <c:strCache>
                <c:ptCount val="1"/>
                <c:pt idx="0">
                  <c:v>Days Worked under 8 hours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Employee!$C$18:$N$18</c:f>
              <c:numCache>
                <c:formatCode>General</c:formatCode>
                <c:ptCount val="12"/>
                <c:pt idx="0">
                  <c:v>5</c:v>
                </c:pt>
                <c:pt idx="1">
                  <c:v>10</c:v>
                </c:pt>
                <c:pt idx="2">
                  <c:v>1</c:v>
                </c:pt>
                <c:pt idx="3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D37-4937-B9D1-65F8AE74FA14}"/>
            </c:ext>
          </c:extLst>
        </c:ser>
        <c:ser>
          <c:idx val="5"/>
          <c:order val="5"/>
          <c:tx>
            <c:strRef>
              <c:f>Employee!$B$19</c:f>
              <c:strCache>
                <c:ptCount val="1"/>
                <c:pt idx="0">
                  <c:v>Weekends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Employee!$C$19:$N$19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D37-4937-B9D1-65F8AE74FA14}"/>
            </c:ext>
          </c:extLst>
        </c:ser>
        <c:ser>
          <c:idx val="6"/>
          <c:order val="6"/>
          <c:tx>
            <c:strRef>
              <c:f>Employee!$B$20</c:f>
              <c:strCache>
                <c:ptCount val="1"/>
                <c:pt idx="0">
                  <c:v>Late Arrivals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Employee!$C$20:$N$20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D37-4937-B9D1-65F8AE74FA14}"/>
            </c:ext>
          </c:extLst>
        </c:ser>
        <c:ser>
          <c:idx val="7"/>
          <c:order val="7"/>
          <c:tx>
            <c:strRef>
              <c:f>Employee!$B$21</c:f>
              <c:strCache>
                <c:ptCount val="1"/>
                <c:pt idx="0">
                  <c:v>Short Leaves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Employee!$C$21:$N$21</c:f>
              <c:numCache>
                <c:formatCode>General</c:formatCode>
                <c:ptCount val="12"/>
                <c:pt idx="0">
                  <c:v>5</c:v>
                </c:pt>
                <c:pt idx="1">
                  <c:v>5</c:v>
                </c:pt>
                <c:pt idx="2">
                  <c:v>1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D37-4937-B9D1-65F8AE74FA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7740943"/>
        <c:axId val="647752943"/>
      </c:lineChart>
      <c:catAx>
        <c:axId val="64774094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752943"/>
        <c:crosses val="autoZero"/>
        <c:auto val="1"/>
        <c:lblAlgn val="ctr"/>
        <c:lblOffset val="100"/>
        <c:noMultiLvlLbl val="0"/>
      </c:catAx>
      <c:valAx>
        <c:axId val="647752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740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23</xdr:row>
      <xdr:rowOff>0</xdr:rowOff>
    </xdr:from>
    <xdr:to>
      <xdr:col>14</xdr:col>
      <xdr:colOff>57150</xdr:colOff>
      <xdr:row>37</xdr:row>
      <xdr:rowOff>23813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2A6B0F-F29A-4934-BB0C-CA1E8C3BD0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6B91B-8D62-4F20-9CB7-F711303AA283}">
  <dimension ref="B2:N21"/>
  <sheetViews>
    <sheetView tabSelected="1" topLeftCell="A3" workbookViewId="0">
      <selection activeCell="Q9" sqref="Q9"/>
    </sheetView>
  </sheetViews>
  <sheetFormatPr defaultRowHeight="15" x14ac:dyDescent="0.25"/>
  <cols>
    <col min="2" max="2" width="37" customWidth="1"/>
    <col min="3" max="3" width="11.28515625" style="4" customWidth="1"/>
    <col min="4" max="14" width="11.28515625" customWidth="1"/>
  </cols>
  <sheetData>
    <row r="2" spans="2:14" ht="21" x14ac:dyDescent="0.35">
      <c r="B2" s="38" t="s">
        <v>53</v>
      </c>
      <c r="C2" s="38"/>
    </row>
    <row r="4" spans="2:14" x14ac:dyDescent="0.25">
      <c r="B4" s="37" t="s">
        <v>4</v>
      </c>
      <c r="C4" s="37"/>
      <c r="D4" s="37"/>
      <c r="E4" s="37"/>
      <c r="F4" s="20"/>
      <c r="G4" s="20"/>
    </row>
    <row r="5" spans="2:14" x14ac:dyDescent="0.25">
      <c r="B5" s="3" t="s">
        <v>1</v>
      </c>
      <c r="C5" s="35" t="s">
        <v>79</v>
      </c>
      <c r="D5" s="35"/>
      <c r="E5" s="35"/>
      <c r="F5" s="4"/>
      <c r="G5" s="4"/>
    </row>
    <row r="6" spans="2:14" x14ac:dyDescent="0.25">
      <c r="B6" s="3" t="s">
        <v>0</v>
      </c>
      <c r="C6" s="35" t="s">
        <v>75</v>
      </c>
      <c r="D6" s="35"/>
      <c r="E6" s="35"/>
      <c r="F6" s="4"/>
      <c r="G6" s="4"/>
    </row>
    <row r="7" spans="2:14" x14ac:dyDescent="0.25">
      <c r="B7" s="3" t="s">
        <v>2</v>
      </c>
      <c r="C7" s="35" t="s">
        <v>80</v>
      </c>
      <c r="D7" s="35"/>
      <c r="E7" s="35"/>
      <c r="F7" s="4"/>
      <c r="G7" s="4"/>
    </row>
    <row r="8" spans="2:14" x14ac:dyDescent="0.25">
      <c r="B8" s="3" t="s">
        <v>3</v>
      </c>
      <c r="C8" s="35" t="s">
        <v>25</v>
      </c>
      <c r="D8" s="35"/>
      <c r="E8" s="35"/>
      <c r="F8" s="4"/>
      <c r="G8" s="4"/>
    </row>
    <row r="9" spans="2:14" x14ac:dyDescent="0.25">
      <c r="B9" s="3" t="s">
        <v>5</v>
      </c>
      <c r="C9" s="35" t="s">
        <v>81</v>
      </c>
      <c r="D9" s="35"/>
      <c r="E9" s="35"/>
      <c r="F9" s="4"/>
      <c r="G9" s="4"/>
    </row>
    <row r="10" spans="2:14" x14ac:dyDescent="0.25">
      <c r="B10" s="3" t="s">
        <v>55</v>
      </c>
      <c r="C10" s="36">
        <f ca="1">(_xlfn.DAYS(TODAY(),C9)/365)</f>
        <v>1.273972602739726</v>
      </c>
      <c r="D10" s="36"/>
      <c r="E10" s="36"/>
      <c r="F10" s="16"/>
      <c r="G10" s="16"/>
    </row>
    <row r="11" spans="2:14" x14ac:dyDescent="0.25">
      <c r="B11" s="3" t="s">
        <v>6</v>
      </c>
      <c r="C11" s="35" t="s">
        <v>82</v>
      </c>
      <c r="D11" s="35"/>
      <c r="E11" s="35"/>
      <c r="F11" s="4"/>
      <c r="G11" s="4"/>
    </row>
    <row r="12" spans="2:14" ht="6" customHeight="1" x14ac:dyDescent="0.25"/>
    <row r="13" spans="2:14" x14ac:dyDescent="0.25">
      <c r="B13" s="18" t="s">
        <v>17</v>
      </c>
      <c r="C13" s="15" t="s">
        <v>57</v>
      </c>
      <c r="D13" s="19" t="s">
        <v>58</v>
      </c>
      <c r="E13" s="15" t="s">
        <v>59</v>
      </c>
      <c r="F13" s="19" t="s">
        <v>60</v>
      </c>
      <c r="G13" s="15" t="s">
        <v>61</v>
      </c>
      <c r="H13" s="19" t="s">
        <v>62</v>
      </c>
      <c r="I13" s="15" t="s">
        <v>63</v>
      </c>
      <c r="J13" s="19" t="s">
        <v>64</v>
      </c>
      <c r="K13" s="15" t="s">
        <v>65</v>
      </c>
      <c r="L13" s="19" t="s">
        <v>66</v>
      </c>
      <c r="M13" s="15" t="s">
        <v>67</v>
      </c>
      <c r="N13" s="19" t="s">
        <v>68</v>
      </c>
    </row>
    <row r="14" spans="2:14" x14ac:dyDescent="0.25">
      <c r="B14" s="17" t="s">
        <v>21</v>
      </c>
      <c r="C14" s="2">
        <v>21</v>
      </c>
      <c r="D14" s="2">
        <v>22</v>
      </c>
      <c r="E14" s="2">
        <v>19</v>
      </c>
      <c r="F14" s="2">
        <v>23</v>
      </c>
      <c r="G14" s="1"/>
      <c r="H14" s="1"/>
      <c r="I14" s="1"/>
      <c r="J14" s="1"/>
      <c r="K14" s="1"/>
      <c r="L14" s="1"/>
      <c r="M14" s="1"/>
      <c r="N14" s="1"/>
    </row>
    <row r="15" spans="2:14" x14ac:dyDescent="0.25">
      <c r="B15" s="17" t="s">
        <v>27</v>
      </c>
      <c r="C15" s="2">
        <v>19</v>
      </c>
      <c r="D15" s="2">
        <v>22</v>
      </c>
      <c r="E15" s="2">
        <v>18</v>
      </c>
      <c r="F15" s="2">
        <v>22</v>
      </c>
      <c r="G15" s="1"/>
      <c r="H15" s="1"/>
      <c r="I15" s="1"/>
      <c r="J15" s="1"/>
      <c r="K15" s="1"/>
      <c r="L15" s="1"/>
      <c r="M15" s="1"/>
      <c r="N15" s="1"/>
    </row>
    <row r="16" spans="2:14" x14ac:dyDescent="0.25">
      <c r="B16" s="17" t="s">
        <v>18</v>
      </c>
      <c r="C16" s="2">
        <v>2</v>
      </c>
      <c r="D16" s="2">
        <v>0</v>
      </c>
      <c r="E16" s="2">
        <v>1</v>
      </c>
      <c r="F16" s="2">
        <v>1</v>
      </c>
      <c r="G16" s="1"/>
      <c r="H16" s="1"/>
      <c r="I16" s="1"/>
      <c r="J16" s="1"/>
      <c r="K16" s="1"/>
      <c r="L16" s="1"/>
      <c r="M16" s="1"/>
      <c r="N16" s="1"/>
    </row>
    <row r="17" spans="2:14" x14ac:dyDescent="0.25">
      <c r="B17" s="17" t="s">
        <v>19</v>
      </c>
      <c r="C17" s="2">
        <v>14</v>
      </c>
      <c r="D17" s="2">
        <v>12</v>
      </c>
      <c r="E17" s="2">
        <v>17</v>
      </c>
      <c r="F17" s="2">
        <v>0</v>
      </c>
      <c r="G17" s="1"/>
      <c r="H17" s="1"/>
      <c r="I17" s="1"/>
      <c r="J17" s="1"/>
      <c r="K17" s="1"/>
      <c r="L17" s="1"/>
      <c r="M17" s="1"/>
      <c r="N17" s="1"/>
    </row>
    <row r="18" spans="2:14" x14ac:dyDescent="0.25">
      <c r="B18" s="17" t="s">
        <v>23</v>
      </c>
      <c r="C18" s="2">
        <v>5</v>
      </c>
      <c r="D18" s="2">
        <v>10</v>
      </c>
      <c r="E18" s="2">
        <v>1</v>
      </c>
      <c r="F18" s="2">
        <v>11</v>
      </c>
      <c r="G18" s="1"/>
      <c r="H18" s="1"/>
      <c r="I18" s="1"/>
      <c r="J18" s="1"/>
      <c r="K18" s="1"/>
      <c r="L18" s="1"/>
      <c r="M18" s="1"/>
      <c r="N18" s="1"/>
    </row>
    <row r="19" spans="2:14" x14ac:dyDescent="0.25">
      <c r="B19" s="17" t="s">
        <v>20</v>
      </c>
      <c r="C19" s="2">
        <v>0</v>
      </c>
      <c r="D19" s="2">
        <v>1</v>
      </c>
      <c r="E19" s="2">
        <v>0</v>
      </c>
      <c r="F19" s="2">
        <v>0</v>
      </c>
      <c r="G19" s="1"/>
      <c r="H19" s="1"/>
      <c r="I19" s="1"/>
      <c r="J19" s="1"/>
      <c r="K19" s="1"/>
      <c r="L19" s="1"/>
      <c r="M19" s="1"/>
      <c r="N19" s="1"/>
    </row>
    <row r="20" spans="2:14" x14ac:dyDescent="0.25">
      <c r="B20" s="17" t="s">
        <v>22</v>
      </c>
      <c r="C20" s="2">
        <v>0</v>
      </c>
      <c r="D20" s="2">
        <v>5</v>
      </c>
      <c r="E20" s="2">
        <v>0</v>
      </c>
      <c r="F20" s="2">
        <v>0</v>
      </c>
      <c r="G20" s="1"/>
      <c r="H20" s="1"/>
      <c r="I20" s="1"/>
      <c r="J20" s="1"/>
      <c r="K20" s="1"/>
      <c r="L20" s="1"/>
      <c r="M20" s="1"/>
      <c r="N20" s="1"/>
    </row>
    <row r="21" spans="2:14" x14ac:dyDescent="0.25">
      <c r="B21" s="17" t="s">
        <v>28</v>
      </c>
      <c r="C21" s="2">
        <v>5</v>
      </c>
      <c r="D21" s="2">
        <v>5</v>
      </c>
      <c r="E21" s="2">
        <v>1</v>
      </c>
      <c r="F21" s="2">
        <v>0</v>
      </c>
      <c r="G21" s="1"/>
      <c r="H21" s="1"/>
      <c r="I21" s="1"/>
      <c r="J21" s="1"/>
      <c r="K21" s="1"/>
      <c r="L21" s="1"/>
      <c r="M21" s="1"/>
      <c r="N21" s="1"/>
    </row>
  </sheetData>
  <mergeCells count="9">
    <mergeCell ref="C9:E9"/>
    <mergeCell ref="C10:E10"/>
    <mergeCell ref="C11:E11"/>
    <mergeCell ref="B4:E4"/>
    <mergeCell ref="B2:C2"/>
    <mergeCell ref="C5:E5"/>
    <mergeCell ref="C6:E6"/>
    <mergeCell ref="C7:E7"/>
    <mergeCell ref="C8:E8"/>
  </mergeCells>
  <phoneticPr fontId="8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C9BAD-B65A-4A96-9DE3-A2864D56E5E3}">
  <dimension ref="B2:L31"/>
  <sheetViews>
    <sheetView workbookViewId="0">
      <selection activeCell="E11" sqref="E11"/>
    </sheetView>
  </sheetViews>
  <sheetFormatPr defaultRowHeight="15" x14ac:dyDescent="0.25"/>
  <cols>
    <col min="2" max="2" width="52" customWidth="1"/>
    <col min="3" max="6" width="23.85546875" style="5" customWidth="1"/>
  </cols>
  <sheetData>
    <row r="2" spans="2:12" ht="18.75" x14ac:dyDescent="0.3">
      <c r="B2" s="39" t="s">
        <v>92</v>
      </c>
      <c r="C2" s="39"/>
      <c r="D2" s="39"/>
      <c r="E2" s="39"/>
      <c r="F2" s="39"/>
    </row>
    <row r="3" spans="2:12" ht="18.75" x14ac:dyDescent="0.3">
      <c r="B3" s="31"/>
      <c r="C3" s="32"/>
      <c r="D3" s="32"/>
      <c r="E3" s="32"/>
      <c r="F3" s="32"/>
      <c r="G3" s="31"/>
      <c r="H3" s="31"/>
      <c r="I3" s="31"/>
      <c r="J3" s="31"/>
      <c r="K3" s="31"/>
      <c r="L3" s="31"/>
    </row>
    <row r="4" spans="2:12" x14ac:dyDescent="0.25">
      <c r="B4" s="33"/>
      <c r="C4" s="40" t="s">
        <v>88</v>
      </c>
      <c r="D4" s="41"/>
      <c r="E4" s="41"/>
      <c r="F4" s="41"/>
    </row>
    <row r="5" spans="2:12" x14ac:dyDescent="0.25">
      <c r="B5" s="34" t="s">
        <v>29</v>
      </c>
      <c r="C5" s="14" t="s">
        <v>89</v>
      </c>
      <c r="D5" s="14" t="s">
        <v>90</v>
      </c>
      <c r="E5" s="14" t="s">
        <v>91</v>
      </c>
      <c r="F5" s="14" t="s">
        <v>91</v>
      </c>
    </row>
    <row r="6" spans="2:12" x14ac:dyDescent="0.25">
      <c r="B6" s="42" t="s">
        <v>16</v>
      </c>
      <c r="C6" s="43"/>
      <c r="D6" s="43"/>
      <c r="E6" s="43"/>
      <c r="F6" s="44"/>
    </row>
    <row r="7" spans="2:12" x14ac:dyDescent="0.25">
      <c r="B7" s="13" t="s">
        <v>30</v>
      </c>
      <c r="C7" s="21">
        <v>0.6</v>
      </c>
      <c r="D7" s="21"/>
      <c r="E7" s="21"/>
      <c r="F7" s="21"/>
    </row>
    <row r="8" spans="2:12" x14ac:dyDescent="0.25">
      <c r="B8" s="13" t="s">
        <v>31</v>
      </c>
      <c r="C8" s="21">
        <v>0.6</v>
      </c>
      <c r="D8" s="21"/>
      <c r="E8" s="21"/>
      <c r="F8" s="21"/>
    </row>
    <row r="9" spans="2:12" x14ac:dyDescent="0.25">
      <c r="B9" s="13" t="s">
        <v>32</v>
      </c>
      <c r="C9" s="21">
        <v>0.8</v>
      </c>
      <c r="D9" s="21"/>
      <c r="E9" s="21"/>
      <c r="F9" s="21"/>
    </row>
    <row r="10" spans="2:12" x14ac:dyDescent="0.25">
      <c r="B10" s="13" t="s">
        <v>33</v>
      </c>
      <c r="C10" s="21">
        <v>0.6</v>
      </c>
      <c r="D10" s="21"/>
      <c r="E10" s="21"/>
      <c r="F10" s="21"/>
    </row>
    <row r="11" spans="2:12" x14ac:dyDescent="0.25">
      <c r="B11" s="13" t="s">
        <v>34</v>
      </c>
      <c r="C11" s="21">
        <v>0.7</v>
      </c>
      <c r="D11" s="21"/>
      <c r="E11" s="21"/>
      <c r="F11" s="21"/>
    </row>
    <row r="12" spans="2:12" x14ac:dyDescent="0.25">
      <c r="B12" s="13" t="s">
        <v>35</v>
      </c>
      <c r="C12" s="21">
        <v>0.65</v>
      </c>
      <c r="D12" s="21"/>
      <c r="E12" s="21"/>
      <c r="F12" s="21"/>
    </row>
    <row r="13" spans="2:12" x14ac:dyDescent="0.25">
      <c r="B13" s="13" t="s">
        <v>48</v>
      </c>
      <c r="C13" s="21">
        <v>0.6</v>
      </c>
      <c r="D13" s="21"/>
      <c r="E13" s="21"/>
      <c r="F13" s="21"/>
    </row>
    <row r="14" spans="2:12" x14ac:dyDescent="0.25">
      <c r="B14" s="13" t="s">
        <v>49</v>
      </c>
      <c r="C14" s="21">
        <v>0.6</v>
      </c>
      <c r="D14" s="21"/>
      <c r="E14" s="21"/>
      <c r="F14" s="21"/>
    </row>
    <row r="15" spans="2:12" x14ac:dyDescent="0.25">
      <c r="B15" s="45" t="s">
        <v>47</v>
      </c>
      <c r="C15" s="43"/>
      <c r="D15" s="43"/>
      <c r="E15" s="43"/>
      <c r="F15" s="44"/>
    </row>
    <row r="16" spans="2:12" x14ac:dyDescent="0.25">
      <c r="B16" s="17" t="s">
        <v>52</v>
      </c>
      <c r="C16" s="21">
        <v>0.7</v>
      </c>
      <c r="D16" s="21"/>
      <c r="E16" s="21"/>
      <c r="F16" s="21"/>
    </row>
    <row r="17" spans="2:6" x14ac:dyDescent="0.25">
      <c r="B17" s="17" t="s">
        <v>36</v>
      </c>
      <c r="C17" s="21">
        <v>0.6</v>
      </c>
      <c r="D17" s="21"/>
      <c r="E17" s="21"/>
      <c r="F17" s="21"/>
    </row>
    <row r="18" spans="2:6" x14ac:dyDescent="0.25">
      <c r="B18" s="17" t="s">
        <v>37</v>
      </c>
      <c r="C18" s="21">
        <v>0.8</v>
      </c>
      <c r="D18" s="21"/>
      <c r="E18" s="21"/>
      <c r="F18" s="21"/>
    </row>
    <row r="19" spans="2:6" x14ac:dyDescent="0.25">
      <c r="B19" s="17" t="s">
        <v>38</v>
      </c>
      <c r="C19" s="21">
        <v>0.6</v>
      </c>
      <c r="D19" s="21"/>
      <c r="E19" s="21"/>
      <c r="F19" s="21"/>
    </row>
    <row r="20" spans="2:6" x14ac:dyDescent="0.25">
      <c r="B20" s="17" t="s">
        <v>39</v>
      </c>
      <c r="C20" s="21">
        <v>0.6</v>
      </c>
      <c r="D20" s="21"/>
      <c r="E20" s="21"/>
      <c r="F20" s="21"/>
    </row>
    <row r="21" spans="2:6" x14ac:dyDescent="0.25">
      <c r="B21" s="17" t="s">
        <v>47</v>
      </c>
      <c r="C21" s="21">
        <v>0.75</v>
      </c>
      <c r="D21" s="21"/>
      <c r="E21" s="21"/>
      <c r="F21" s="21"/>
    </row>
    <row r="22" spans="2:6" x14ac:dyDescent="0.25">
      <c r="B22" s="17" t="s">
        <v>46</v>
      </c>
      <c r="C22" s="21">
        <v>0.6</v>
      </c>
      <c r="D22" s="21"/>
      <c r="E22" s="21"/>
      <c r="F22" s="21"/>
    </row>
    <row r="23" spans="2:6" x14ac:dyDescent="0.25">
      <c r="B23" s="45" t="s">
        <v>40</v>
      </c>
      <c r="C23" s="43"/>
      <c r="D23" s="43"/>
      <c r="E23" s="43"/>
      <c r="F23" s="44"/>
    </row>
    <row r="24" spans="2:6" x14ac:dyDescent="0.25">
      <c r="B24" s="30" t="s">
        <v>41</v>
      </c>
      <c r="C24" s="21">
        <v>0.6</v>
      </c>
      <c r="D24" s="21"/>
      <c r="E24" s="21"/>
      <c r="F24" s="21"/>
    </row>
    <row r="25" spans="2:6" x14ac:dyDescent="0.25">
      <c r="B25" s="30" t="s">
        <v>54</v>
      </c>
      <c r="C25" s="21">
        <v>0.6</v>
      </c>
      <c r="D25" s="21"/>
      <c r="E25" s="21"/>
      <c r="F25" s="21"/>
    </row>
    <row r="26" spans="2:6" x14ac:dyDescent="0.25">
      <c r="B26" s="30" t="s">
        <v>42</v>
      </c>
      <c r="C26" s="21">
        <v>0.6</v>
      </c>
      <c r="D26" s="21"/>
      <c r="E26" s="21"/>
      <c r="F26" s="21"/>
    </row>
    <row r="27" spans="2:6" x14ac:dyDescent="0.25">
      <c r="B27" s="30" t="s">
        <v>43</v>
      </c>
      <c r="C27" s="21">
        <v>0.7</v>
      </c>
      <c r="D27" s="21"/>
      <c r="E27" s="21"/>
      <c r="F27" s="21"/>
    </row>
    <row r="28" spans="2:6" x14ac:dyDescent="0.25">
      <c r="B28" s="30" t="s">
        <v>44</v>
      </c>
      <c r="C28" s="21">
        <v>0.7</v>
      </c>
      <c r="D28" s="21"/>
      <c r="E28" s="21"/>
      <c r="F28" s="21"/>
    </row>
    <row r="29" spans="2:6" x14ac:dyDescent="0.25">
      <c r="B29" s="30" t="s">
        <v>45</v>
      </c>
      <c r="C29" s="21">
        <v>0.7</v>
      </c>
      <c r="D29" s="21"/>
      <c r="E29" s="21"/>
      <c r="F29" s="21"/>
    </row>
    <row r="30" spans="2:6" x14ac:dyDescent="0.25">
      <c r="B30" s="30" t="s">
        <v>50</v>
      </c>
      <c r="C30" s="21">
        <v>0.8</v>
      </c>
      <c r="D30" s="21"/>
      <c r="E30" s="21"/>
      <c r="F30" s="21"/>
    </row>
    <row r="31" spans="2:6" x14ac:dyDescent="0.25">
      <c r="B31" s="30" t="s">
        <v>51</v>
      </c>
      <c r="C31" s="21">
        <v>0.8</v>
      </c>
      <c r="D31" s="21"/>
      <c r="E31" s="21"/>
      <c r="F31" s="21"/>
    </row>
  </sheetData>
  <mergeCells count="5">
    <mergeCell ref="B2:F2"/>
    <mergeCell ref="C4:F4"/>
    <mergeCell ref="B6:F6"/>
    <mergeCell ref="B15:F15"/>
    <mergeCell ref="B23:F23"/>
  </mergeCells>
  <conditionalFormatting sqref="C7:C14">
    <cfRule type="dataBar" priority="7">
      <dataBar>
        <cfvo type="min"/>
        <cfvo type="num" val="1"/>
        <color rgb="FF638EC6"/>
      </dataBar>
      <extLst>
        <ext xmlns:x14="http://schemas.microsoft.com/office/spreadsheetml/2009/9/main" uri="{B025F937-C7B1-47D3-B67F-A62EFF666E3E}">
          <x14:id>{18CF117D-E6E8-43C6-B669-EB8A23FC5E53}</x14:id>
        </ext>
      </extLst>
    </cfRule>
  </conditionalFormatting>
  <conditionalFormatting sqref="C16:C22">
    <cfRule type="dataBar" priority="14">
      <dataBar>
        <cfvo type="min"/>
        <cfvo type="num" val="1"/>
        <color rgb="FF63C384"/>
      </dataBar>
      <extLst>
        <ext xmlns:x14="http://schemas.microsoft.com/office/spreadsheetml/2009/9/main" uri="{B025F937-C7B1-47D3-B67F-A62EFF666E3E}">
          <x14:id>{BB4FBADD-B90A-4DE1-93B9-F60A87C05E6B}</x14:id>
        </ext>
      </extLst>
    </cfRule>
  </conditionalFormatting>
  <conditionalFormatting sqref="C24:C31">
    <cfRule type="dataBar" priority="5">
      <dataBar>
        <cfvo type="min"/>
        <cfvo type="num" val="1"/>
        <color theme="5" tint="0.79998168889431442"/>
      </dataBar>
      <extLst>
        <ext xmlns:x14="http://schemas.microsoft.com/office/spreadsheetml/2009/9/main" uri="{B025F937-C7B1-47D3-B67F-A62EFF666E3E}">
          <x14:id>{4AE35B5D-1B4E-4AE6-AA0D-A30ED6749052}</x14:id>
        </ext>
      </extLst>
    </cfRule>
  </conditionalFormatting>
  <conditionalFormatting sqref="D7:D14">
    <cfRule type="dataBar" priority="13">
      <dataBar>
        <cfvo type="min"/>
        <cfvo type="num" val="1"/>
        <color rgb="FF638EC6"/>
      </dataBar>
      <extLst>
        <ext xmlns:x14="http://schemas.microsoft.com/office/spreadsheetml/2009/9/main" uri="{B025F937-C7B1-47D3-B67F-A62EFF666E3E}">
          <x14:id>{B74F0BC4-391C-4A93-8A8A-AA00FD1B00ED}</x14:id>
        </ext>
      </extLst>
    </cfRule>
  </conditionalFormatting>
  <conditionalFormatting sqref="D16:D22">
    <cfRule type="dataBar" priority="15">
      <dataBar>
        <cfvo type="min"/>
        <cfvo type="num" val="1"/>
        <color rgb="FF63C384"/>
      </dataBar>
      <extLst>
        <ext xmlns:x14="http://schemas.microsoft.com/office/spreadsheetml/2009/9/main" uri="{B025F937-C7B1-47D3-B67F-A62EFF666E3E}">
          <x14:id>{DFE5244B-44D9-492D-8451-6AAC23FE9EE2}</x14:id>
        </ext>
      </extLst>
    </cfRule>
  </conditionalFormatting>
  <conditionalFormatting sqref="D24:D31">
    <cfRule type="dataBar" priority="9">
      <dataBar>
        <cfvo type="min"/>
        <cfvo type="num" val="1"/>
        <color theme="5" tint="0.79998168889431442"/>
      </dataBar>
      <extLst>
        <ext xmlns:x14="http://schemas.microsoft.com/office/spreadsheetml/2009/9/main" uri="{B025F937-C7B1-47D3-B67F-A62EFF666E3E}">
          <x14:id>{9D3A778A-3555-4B40-B414-C3AB36126ABB}</x14:id>
        </ext>
      </extLst>
    </cfRule>
  </conditionalFormatting>
  <conditionalFormatting sqref="E7:E14">
    <cfRule type="dataBar" priority="12">
      <dataBar>
        <cfvo type="min"/>
        <cfvo type="num" val="1"/>
        <color rgb="FF638EC6"/>
      </dataBar>
      <extLst>
        <ext xmlns:x14="http://schemas.microsoft.com/office/spreadsheetml/2009/9/main" uri="{B025F937-C7B1-47D3-B67F-A62EFF666E3E}">
          <x14:id>{C359AD0E-DF64-4755-BA16-ACC0D39A79D1}</x14:id>
        </ext>
      </extLst>
    </cfRule>
  </conditionalFormatting>
  <conditionalFormatting sqref="E16:E22">
    <cfRule type="dataBar" priority="16">
      <dataBar>
        <cfvo type="min"/>
        <cfvo type="num" val="1"/>
        <color rgb="FF63C384"/>
      </dataBar>
      <extLst>
        <ext xmlns:x14="http://schemas.microsoft.com/office/spreadsheetml/2009/9/main" uri="{B025F937-C7B1-47D3-B67F-A62EFF666E3E}">
          <x14:id>{F829C9B6-6DBA-400A-A8E8-13EE4F87768A}</x14:id>
        </ext>
      </extLst>
    </cfRule>
  </conditionalFormatting>
  <conditionalFormatting sqref="E24:E31">
    <cfRule type="dataBar" priority="8">
      <dataBar>
        <cfvo type="min"/>
        <cfvo type="num" val="1"/>
        <color theme="5" tint="0.79998168889431442"/>
      </dataBar>
      <extLst>
        <ext xmlns:x14="http://schemas.microsoft.com/office/spreadsheetml/2009/9/main" uri="{B025F937-C7B1-47D3-B67F-A62EFF666E3E}">
          <x14:id>{6162BD40-D58F-414C-9055-5447B36AF69B}</x14:id>
        </ext>
      </extLst>
    </cfRule>
  </conditionalFormatting>
  <conditionalFormatting sqref="F7:F14">
    <cfRule type="dataBar" priority="3">
      <dataBar>
        <cfvo type="min"/>
        <cfvo type="num" val="1"/>
        <color rgb="FF638EC6"/>
      </dataBar>
      <extLst>
        <ext xmlns:x14="http://schemas.microsoft.com/office/spreadsheetml/2009/9/main" uri="{B025F937-C7B1-47D3-B67F-A62EFF666E3E}">
          <x14:id>{C0173B67-3CF6-4E05-B2B6-EE80FDE8E81D}</x14:id>
        </ext>
      </extLst>
    </cfRule>
  </conditionalFormatting>
  <conditionalFormatting sqref="F16:F22">
    <cfRule type="dataBar" priority="17">
      <dataBar>
        <cfvo type="min"/>
        <cfvo type="num" val="1"/>
        <color rgb="FF63C384"/>
      </dataBar>
      <extLst>
        <ext xmlns:x14="http://schemas.microsoft.com/office/spreadsheetml/2009/9/main" uri="{B025F937-C7B1-47D3-B67F-A62EFF666E3E}">
          <x14:id>{E71C3D00-E009-4608-B130-BF915BF6732B}</x14:id>
        </ext>
      </extLst>
    </cfRule>
  </conditionalFormatting>
  <conditionalFormatting sqref="F24:F31">
    <cfRule type="dataBar" priority="1">
      <dataBar>
        <cfvo type="min"/>
        <cfvo type="num" val="1"/>
        <color theme="5" tint="0.79998168889431442"/>
      </dataBar>
      <extLst>
        <ext xmlns:x14="http://schemas.microsoft.com/office/spreadsheetml/2009/9/main" uri="{B025F937-C7B1-47D3-B67F-A62EFF666E3E}">
          <x14:id>{9649C61E-B50B-415A-908D-F4E3B8152829}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8CF117D-E6E8-43C6-B669-EB8A23FC5E53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C7:C14</xm:sqref>
        </x14:conditionalFormatting>
        <x14:conditionalFormatting xmlns:xm="http://schemas.microsoft.com/office/excel/2006/main">
          <x14:cfRule type="dataBar" id="{BB4FBADD-B90A-4DE1-93B9-F60A87C05E6B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C16:C22</xm:sqref>
        </x14:conditionalFormatting>
        <x14:conditionalFormatting xmlns:xm="http://schemas.microsoft.com/office/excel/2006/main">
          <x14:cfRule type="dataBar" id="{4AE35B5D-1B4E-4AE6-AA0D-A30ED6749052}">
            <x14:dataBar minLength="0" maxLength="100" border="1" negativeBarBorderColorSameAsPositive="0">
              <x14:cfvo type="autoMin"/>
              <x14:cfvo type="num">
                <xm:f>1</xm:f>
              </x14:cfvo>
              <x14:borderColor theme="5" tint="0.39997558519241921"/>
              <x14:negativeFillColor rgb="FFFF0000"/>
              <x14:negativeBorderColor rgb="FFFF0000"/>
              <x14:axisColor rgb="FF000000"/>
            </x14:dataBar>
          </x14:cfRule>
          <xm:sqref>C24:C31</xm:sqref>
        </x14:conditionalFormatting>
        <x14:conditionalFormatting xmlns:xm="http://schemas.microsoft.com/office/excel/2006/main">
          <x14:cfRule type="dataBar" id="{B74F0BC4-391C-4A93-8A8A-AA00FD1B00ED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D7:D14</xm:sqref>
        </x14:conditionalFormatting>
        <x14:conditionalFormatting xmlns:xm="http://schemas.microsoft.com/office/excel/2006/main">
          <x14:cfRule type="dataBar" id="{DFE5244B-44D9-492D-8451-6AAC23FE9EE2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D16:D22</xm:sqref>
        </x14:conditionalFormatting>
        <x14:conditionalFormatting xmlns:xm="http://schemas.microsoft.com/office/excel/2006/main">
          <x14:cfRule type="dataBar" id="{9D3A778A-3555-4B40-B414-C3AB36126ABB}">
            <x14:dataBar minLength="0" maxLength="100" border="1" negativeBarBorderColorSameAsPositive="0">
              <x14:cfvo type="autoMin"/>
              <x14:cfvo type="num">
                <xm:f>1</xm:f>
              </x14:cfvo>
              <x14:borderColor theme="5" tint="0.39997558519241921"/>
              <x14:negativeFillColor rgb="FFFF0000"/>
              <x14:negativeBorderColor rgb="FFFF0000"/>
              <x14:axisColor rgb="FF000000"/>
            </x14:dataBar>
          </x14:cfRule>
          <xm:sqref>D24:D31</xm:sqref>
        </x14:conditionalFormatting>
        <x14:conditionalFormatting xmlns:xm="http://schemas.microsoft.com/office/excel/2006/main">
          <x14:cfRule type="dataBar" id="{C359AD0E-DF64-4755-BA16-ACC0D39A79D1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E7:E14</xm:sqref>
        </x14:conditionalFormatting>
        <x14:conditionalFormatting xmlns:xm="http://schemas.microsoft.com/office/excel/2006/main">
          <x14:cfRule type="dataBar" id="{F829C9B6-6DBA-400A-A8E8-13EE4F87768A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E16:E22</xm:sqref>
        </x14:conditionalFormatting>
        <x14:conditionalFormatting xmlns:xm="http://schemas.microsoft.com/office/excel/2006/main">
          <x14:cfRule type="dataBar" id="{6162BD40-D58F-414C-9055-5447B36AF69B}">
            <x14:dataBar minLength="0" maxLength="100" border="1" negativeBarBorderColorSameAsPositive="0">
              <x14:cfvo type="autoMin"/>
              <x14:cfvo type="num">
                <xm:f>1</xm:f>
              </x14:cfvo>
              <x14:borderColor theme="5" tint="0.39997558519241921"/>
              <x14:negativeFillColor rgb="FFFF0000"/>
              <x14:negativeBorderColor rgb="FFFF0000"/>
              <x14:axisColor rgb="FF000000"/>
            </x14:dataBar>
          </x14:cfRule>
          <xm:sqref>E24:E31</xm:sqref>
        </x14:conditionalFormatting>
        <x14:conditionalFormatting xmlns:xm="http://schemas.microsoft.com/office/excel/2006/main">
          <x14:cfRule type="dataBar" id="{C0173B67-3CF6-4E05-B2B6-EE80FDE8E81D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F7:F14</xm:sqref>
        </x14:conditionalFormatting>
        <x14:conditionalFormatting xmlns:xm="http://schemas.microsoft.com/office/excel/2006/main">
          <x14:cfRule type="dataBar" id="{E71C3D00-E009-4608-B130-BF915BF6732B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F16:F22</xm:sqref>
        </x14:conditionalFormatting>
        <x14:conditionalFormatting xmlns:xm="http://schemas.microsoft.com/office/excel/2006/main">
          <x14:cfRule type="dataBar" id="{9649C61E-B50B-415A-908D-F4E3B8152829}">
            <x14:dataBar minLength="0" maxLength="100" border="1" negativeBarBorderColorSameAsPositive="0">
              <x14:cfvo type="autoMin"/>
              <x14:cfvo type="num">
                <xm:f>1</xm:f>
              </x14:cfvo>
              <x14:borderColor theme="5" tint="0.39997558519241921"/>
              <x14:negativeFillColor rgb="FFFF0000"/>
              <x14:negativeBorderColor rgb="FFFF0000"/>
              <x14:axisColor rgb="FF000000"/>
            </x14:dataBar>
          </x14:cfRule>
          <xm:sqref>F24:F31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43861-FD89-470C-9D9D-D3C0781A3547}">
  <dimension ref="B2:W33"/>
  <sheetViews>
    <sheetView workbookViewId="0">
      <selection activeCell="A10" sqref="A10"/>
    </sheetView>
  </sheetViews>
  <sheetFormatPr defaultRowHeight="15" x14ac:dyDescent="0.25"/>
  <cols>
    <col min="2" max="2" width="10.140625" customWidth="1"/>
    <col min="3" max="3" width="56.85546875" bestFit="1" customWidth="1"/>
    <col min="4" max="5" width="9.42578125" style="5" customWidth="1"/>
    <col min="6" max="6" width="11.42578125" style="5" bestFit="1" customWidth="1"/>
    <col min="7" max="9" width="11.42578125" style="5" customWidth="1"/>
    <col min="10" max="10" width="10.5703125" style="5" bestFit="1" customWidth="1"/>
    <col min="11" max="11" width="10.5703125" style="5" customWidth="1"/>
    <col min="12" max="12" width="2.28515625" style="5" customWidth="1"/>
    <col min="13" max="13" width="8.28515625" style="5" bestFit="1" customWidth="1"/>
    <col min="14" max="14" width="6.5703125" style="5" bestFit="1" customWidth="1"/>
    <col min="15" max="15" width="8.7109375" style="5" bestFit="1" customWidth="1"/>
    <col min="16" max="16" width="1.7109375" style="5" customWidth="1"/>
    <col min="17" max="17" width="9.7109375" style="5" customWidth="1"/>
    <col min="18" max="18" width="2.28515625" style="5" customWidth="1"/>
    <col min="19" max="19" width="8.42578125" style="5" customWidth="1"/>
    <col min="20" max="22" width="9.140625" style="5"/>
    <col min="23" max="23" width="9.7109375" style="5" bestFit="1" customWidth="1"/>
  </cols>
  <sheetData>
    <row r="2" spans="2:23" ht="26.25" x14ac:dyDescent="0.4">
      <c r="B2" s="46" t="s">
        <v>12</v>
      </c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</row>
    <row r="3" spans="2:23" ht="15.75" x14ac:dyDescent="0.25">
      <c r="B3" s="47" t="s">
        <v>76</v>
      </c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</row>
    <row r="4" spans="2:23" x14ac:dyDescent="0.25">
      <c r="B4" s="48" t="s">
        <v>69</v>
      </c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</row>
    <row r="6" spans="2:23" x14ac:dyDescent="0.25">
      <c r="B6" s="7" t="s">
        <v>8</v>
      </c>
      <c r="C6" s="8" t="s">
        <v>7</v>
      </c>
      <c r="D6" s="49" t="s">
        <v>70</v>
      </c>
      <c r="E6" s="50"/>
      <c r="F6" s="50"/>
      <c r="G6" s="50"/>
      <c r="H6" s="50"/>
      <c r="I6" s="51"/>
      <c r="J6" s="52" t="s">
        <v>72</v>
      </c>
      <c r="K6" s="52" t="s">
        <v>74</v>
      </c>
      <c r="M6" s="49" t="s">
        <v>77</v>
      </c>
      <c r="N6" s="50"/>
      <c r="O6" s="51"/>
      <c r="Q6" s="9" t="s">
        <v>9</v>
      </c>
      <c r="S6" s="9"/>
      <c r="T6" s="49" t="s">
        <v>15</v>
      </c>
      <c r="U6" s="50"/>
      <c r="V6" s="50"/>
      <c r="W6" s="51"/>
    </row>
    <row r="7" spans="2:23" x14ac:dyDescent="0.25">
      <c r="B7" s="22"/>
      <c r="C7" s="23"/>
      <c r="D7" s="24" t="s">
        <v>71</v>
      </c>
      <c r="E7" s="24" t="s">
        <v>78</v>
      </c>
      <c r="F7" s="24" t="s">
        <v>73</v>
      </c>
      <c r="G7" s="24" t="s">
        <v>101</v>
      </c>
      <c r="H7" s="24" t="s">
        <v>56</v>
      </c>
      <c r="I7" s="24" t="s">
        <v>86</v>
      </c>
      <c r="J7" s="53"/>
      <c r="K7" s="53"/>
      <c r="M7" s="9" t="s">
        <v>14</v>
      </c>
      <c r="N7" s="9" t="s">
        <v>11</v>
      </c>
      <c r="O7" s="9" t="s">
        <v>13</v>
      </c>
      <c r="Q7" s="25" t="s">
        <v>87</v>
      </c>
      <c r="S7" s="25" t="s">
        <v>24</v>
      </c>
      <c r="T7" s="9" t="s">
        <v>25</v>
      </c>
      <c r="U7" s="9" t="s">
        <v>26</v>
      </c>
      <c r="V7" s="9" t="s">
        <v>10</v>
      </c>
      <c r="W7" s="9" t="s">
        <v>9</v>
      </c>
    </row>
    <row r="8" spans="2:23" x14ac:dyDescent="0.25">
      <c r="B8" s="1" t="s">
        <v>93</v>
      </c>
      <c r="C8" s="26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8"/>
      <c r="R8" s="2"/>
      <c r="S8" s="6"/>
      <c r="T8" s="2"/>
      <c r="U8" s="2"/>
      <c r="V8" s="2"/>
      <c r="W8" s="6"/>
    </row>
    <row r="9" spans="2:23" x14ac:dyDescent="0.25">
      <c r="B9" s="27"/>
      <c r="C9" s="1" t="s">
        <v>84</v>
      </c>
      <c r="D9" s="2"/>
      <c r="E9" s="2"/>
      <c r="F9" s="2"/>
      <c r="G9" s="2"/>
      <c r="H9" s="2"/>
      <c r="I9" s="2">
        <v>9</v>
      </c>
      <c r="J9" s="2"/>
      <c r="K9" s="2"/>
      <c r="L9" s="2"/>
      <c r="M9" s="2"/>
      <c r="N9" s="2"/>
      <c r="O9" s="2"/>
      <c r="P9" s="2"/>
      <c r="Q9" s="28">
        <f>D9+E9+F9+G9+H9+I9+J9+K9+N9</f>
        <v>9</v>
      </c>
      <c r="R9" s="2"/>
      <c r="S9" s="6"/>
      <c r="T9" s="2"/>
      <c r="U9" s="2"/>
      <c r="V9" s="2"/>
      <c r="W9" s="6"/>
    </row>
    <row r="10" spans="2:23" x14ac:dyDescent="0.25">
      <c r="B10" s="27"/>
      <c r="C10" s="1" t="s">
        <v>83</v>
      </c>
      <c r="D10" s="2"/>
      <c r="E10" s="2">
        <v>16</v>
      </c>
      <c r="F10" s="2"/>
      <c r="G10" s="2"/>
      <c r="H10" s="2"/>
      <c r="I10" s="2">
        <v>3</v>
      </c>
      <c r="J10" s="2"/>
      <c r="K10" s="2"/>
      <c r="L10" s="2"/>
      <c r="M10" s="2"/>
      <c r="N10" s="2"/>
      <c r="O10" s="2"/>
      <c r="P10" s="2"/>
      <c r="Q10" s="28">
        <f>D10+E10+F10+G10+H10+I10+J10+K10+N10</f>
        <v>19</v>
      </c>
      <c r="R10" s="2"/>
      <c r="S10" s="6"/>
      <c r="T10" s="2"/>
      <c r="U10" s="2"/>
      <c r="V10" s="2"/>
      <c r="W10" s="6"/>
    </row>
    <row r="11" spans="2:23" x14ac:dyDescent="0.25">
      <c r="B11" s="1" t="s">
        <v>97</v>
      </c>
      <c r="C11" s="1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8"/>
      <c r="R11" s="2"/>
      <c r="S11" s="6"/>
      <c r="T11" s="2"/>
      <c r="U11" s="2"/>
      <c r="V11" s="2"/>
      <c r="W11" s="6"/>
    </row>
    <row r="12" spans="2:23" x14ac:dyDescent="0.25">
      <c r="B12" s="27"/>
      <c r="C12" s="1" t="s">
        <v>99</v>
      </c>
      <c r="D12" s="2"/>
      <c r="E12" s="2">
        <v>15</v>
      </c>
      <c r="F12" s="2"/>
      <c r="G12" s="2"/>
      <c r="H12" s="2"/>
      <c r="I12" s="2"/>
      <c r="J12" s="2"/>
      <c r="K12" s="2"/>
      <c r="L12" s="2"/>
      <c r="M12" s="2"/>
      <c r="N12" s="2">
        <v>30</v>
      </c>
      <c r="O12" s="2"/>
      <c r="P12" s="2"/>
      <c r="Q12" s="28">
        <f t="shared" ref="Q12:Q15" si="0">D12+E12+F12+G12+H12+I12+J12+K12+N12</f>
        <v>45</v>
      </c>
      <c r="R12" s="2"/>
      <c r="S12" s="6"/>
      <c r="T12" s="2"/>
      <c r="U12" s="2"/>
      <c r="V12" s="2"/>
      <c r="W12" s="6"/>
    </row>
    <row r="13" spans="2:23" x14ac:dyDescent="0.25">
      <c r="B13" s="27"/>
      <c r="C13" s="1" t="s">
        <v>102</v>
      </c>
      <c r="D13" s="2"/>
      <c r="E13" s="2"/>
      <c r="F13" s="2"/>
      <c r="G13" s="2"/>
      <c r="H13" s="2">
        <v>15</v>
      </c>
      <c r="I13" s="2"/>
      <c r="J13" s="2"/>
      <c r="K13" s="2"/>
      <c r="L13" s="2"/>
      <c r="M13" s="2"/>
      <c r="N13" s="2"/>
      <c r="O13" s="2"/>
      <c r="P13" s="2"/>
      <c r="Q13" s="28">
        <f t="shared" si="0"/>
        <v>15</v>
      </c>
      <c r="R13" s="2"/>
      <c r="S13" s="6"/>
      <c r="T13" s="2"/>
      <c r="U13" s="2"/>
      <c r="V13" s="2"/>
      <c r="W13" s="6"/>
    </row>
    <row r="14" spans="2:23" x14ac:dyDescent="0.25">
      <c r="B14" s="27"/>
      <c r="C14" s="1" t="s">
        <v>85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>
        <v>52</v>
      </c>
      <c r="O14" s="2"/>
      <c r="P14" s="2"/>
      <c r="Q14" s="28">
        <f t="shared" si="0"/>
        <v>52</v>
      </c>
      <c r="R14" s="2"/>
      <c r="S14" s="6"/>
      <c r="T14" s="2"/>
      <c r="U14" s="2"/>
      <c r="V14" s="2"/>
      <c r="W14" s="6"/>
    </row>
    <row r="15" spans="2:23" x14ac:dyDescent="0.25">
      <c r="B15" s="27"/>
      <c r="C15" s="1" t="s">
        <v>100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>
        <v>4</v>
      </c>
      <c r="O15" s="2"/>
      <c r="P15" s="2"/>
      <c r="Q15" s="28">
        <f t="shared" si="0"/>
        <v>4</v>
      </c>
      <c r="R15" s="2"/>
      <c r="S15" s="6"/>
      <c r="T15" s="2"/>
      <c r="U15" s="2"/>
      <c r="V15" s="2"/>
      <c r="W15" s="6"/>
    </row>
    <row r="16" spans="2:23" x14ac:dyDescent="0.25">
      <c r="B16" s="1" t="s">
        <v>93</v>
      </c>
      <c r="C16" s="26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8"/>
      <c r="R16" s="2"/>
      <c r="S16" s="6"/>
      <c r="T16" s="2"/>
      <c r="U16" s="2"/>
      <c r="V16" s="2"/>
      <c r="W16" s="6"/>
    </row>
    <row r="17" spans="2:23" x14ac:dyDescent="0.25">
      <c r="B17" s="27"/>
      <c r="C17" s="1" t="s">
        <v>84</v>
      </c>
      <c r="D17" s="2"/>
      <c r="E17" s="2"/>
      <c r="F17" s="2"/>
      <c r="G17" s="2"/>
      <c r="H17" s="2"/>
      <c r="I17" s="2">
        <v>2</v>
      </c>
      <c r="J17" s="2"/>
      <c r="K17" s="2"/>
      <c r="L17" s="2"/>
      <c r="M17" s="2"/>
      <c r="N17" s="2">
        <v>44</v>
      </c>
      <c r="O17" s="2"/>
      <c r="P17" s="2"/>
      <c r="Q17" s="28">
        <f t="shared" ref="Q17:Q21" si="1">D17+E17+F17+G17+H17+I17+J17+K17+N17</f>
        <v>46</v>
      </c>
      <c r="R17" s="2"/>
      <c r="S17" s="6"/>
      <c r="T17" s="2"/>
      <c r="U17" s="2"/>
      <c r="V17" s="2"/>
      <c r="W17" s="6"/>
    </row>
    <row r="18" spans="2:23" x14ac:dyDescent="0.25">
      <c r="B18" s="27"/>
      <c r="C18" s="1" t="s">
        <v>83</v>
      </c>
      <c r="D18" s="2"/>
      <c r="E18" s="2"/>
      <c r="F18" s="2"/>
      <c r="G18" s="2"/>
      <c r="H18" s="2"/>
      <c r="I18" s="2">
        <v>3</v>
      </c>
      <c r="J18" s="2"/>
      <c r="K18" s="2"/>
      <c r="L18" s="2"/>
      <c r="M18" s="2"/>
      <c r="N18" s="2">
        <v>33</v>
      </c>
      <c r="O18" s="2"/>
      <c r="P18" s="2"/>
      <c r="Q18" s="28">
        <f t="shared" si="1"/>
        <v>36</v>
      </c>
      <c r="R18" s="2"/>
      <c r="S18" s="6"/>
      <c r="T18" s="2"/>
      <c r="U18" s="2"/>
      <c r="V18" s="2"/>
      <c r="W18" s="6"/>
    </row>
    <row r="19" spans="2:23" x14ac:dyDescent="0.25">
      <c r="B19" s="27"/>
      <c r="C19" s="1" t="s">
        <v>94</v>
      </c>
      <c r="D19" s="2"/>
      <c r="E19" s="2"/>
      <c r="F19" s="2"/>
      <c r="G19" s="2"/>
      <c r="H19" s="2"/>
      <c r="I19" s="2"/>
      <c r="J19" s="2">
        <v>1</v>
      </c>
      <c r="K19" s="2"/>
      <c r="L19" s="2"/>
      <c r="M19" s="2"/>
      <c r="N19" s="2"/>
      <c r="O19" s="2"/>
      <c r="P19" s="2"/>
      <c r="Q19" s="28">
        <f t="shared" si="1"/>
        <v>1</v>
      </c>
      <c r="R19" s="2"/>
      <c r="S19" s="6"/>
      <c r="T19" s="2"/>
      <c r="U19" s="2"/>
      <c r="V19" s="2"/>
      <c r="W19" s="6"/>
    </row>
    <row r="20" spans="2:23" x14ac:dyDescent="0.25">
      <c r="B20" s="26"/>
      <c r="C20" s="1" t="s">
        <v>95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>
        <v>4</v>
      </c>
      <c r="O20" s="2"/>
      <c r="P20" s="2"/>
      <c r="Q20" s="28">
        <f t="shared" si="1"/>
        <v>4</v>
      </c>
      <c r="R20" s="2"/>
      <c r="S20" s="6"/>
      <c r="T20" s="2"/>
      <c r="U20" s="2"/>
      <c r="V20" s="2"/>
      <c r="W20" s="6"/>
    </row>
    <row r="21" spans="2:23" x14ac:dyDescent="0.25">
      <c r="B21" s="27"/>
      <c r="C21" s="1" t="s">
        <v>96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>
        <v>29</v>
      </c>
      <c r="O21" s="2"/>
      <c r="P21" s="2"/>
      <c r="Q21" s="28">
        <f t="shared" si="1"/>
        <v>29</v>
      </c>
      <c r="R21" s="2"/>
      <c r="S21" s="6"/>
      <c r="T21" s="2"/>
      <c r="U21" s="2"/>
      <c r="V21" s="2"/>
      <c r="W21" s="6"/>
    </row>
    <row r="22" spans="2:23" x14ac:dyDescent="0.25">
      <c r="B22" s="1" t="s">
        <v>97</v>
      </c>
      <c r="C22" s="1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8"/>
      <c r="R22" s="2"/>
      <c r="S22" s="6"/>
      <c r="T22" s="2"/>
      <c r="U22" s="2"/>
      <c r="V22" s="2"/>
      <c r="W22" s="6"/>
    </row>
    <row r="23" spans="2:23" x14ac:dyDescent="0.25">
      <c r="B23" s="27"/>
      <c r="C23" s="1" t="s">
        <v>98</v>
      </c>
      <c r="D23" s="2"/>
      <c r="E23" s="2"/>
      <c r="F23" s="2"/>
      <c r="G23" s="2"/>
      <c r="H23" s="2">
        <v>11</v>
      </c>
      <c r="I23" s="2"/>
      <c r="J23" s="2"/>
      <c r="K23" s="2"/>
      <c r="L23" s="2"/>
      <c r="M23" s="2"/>
      <c r="N23" s="2">
        <v>8</v>
      </c>
      <c r="O23" s="2"/>
      <c r="P23" s="2"/>
      <c r="Q23" s="28">
        <f t="shared" ref="Q23:Q27" si="2">D23+E23+F23+G23+H23+I23+J23+K23+N23</f>
        <v>19</v>
      </c>
      <c r="R23" s="2"/>
      <c r="S23" s="6"/>
      <c r="T23" s="2"/>
      <c r="U23" s="2"/>
      <c r="V23" s="2"/>
      <c r="W23" s="6"/>
    </row>
    <row r="24" spans="2:23" x14ac:dyDescent="0.25">
      <c r="B24" s="27"/>
      <c r="C24" s="1" t="s">
        <v>56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>
        <v>13</v>
      </c>
      <c r="O24" s="2"/>
      <c r="P24" s="2"/>
      <c r="Q24" s="28">
        <f t="shared" si="2"/>
        <v>13</v>
      </c>
      <c r="R24" s="2"/>
      <c r="S24" s="6"/>
      <c r="T24" s="2"/>
      <c r="U24" s="2"/>
      <c r="V24" s="2"/>
      <c r="W24" s="6"/>
    </row>
    <row r="25" spans="2:23" x14ac:dyDescent="0.25">
      <c r="B25" s="27"/>
      <c r="C25" s="1" t="s">
        <v>99</v>
      </c>
      <c r="D25" s="2"/>
      <c r="E25" s="2">
        <v>4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8">
        <f t="shared" si="2"/>
        <v>4</v>
      </c>
      <c r="R25" s="2"/>
      <c r="S25" s="6"/>
      <c r="T25" s="2"/>
      <c r="U25" s="2"/>
      <c r="V25" s="2"/>
      <c r="W25" s="6"/>
    </row>
    <row r="26" spans="2:23" x14ac:dyDescent="0.25">
      <c r="B26" s="27"/>
      <c r="C26" s="1" t="s">
        <v>85</v>
      </c>
      <c r="D26" s="2"/>
      <c r="E26" s="2"/>
      <c r="F26" s="2"/>
      <c r="G26" s="2"/>
      <c r="H26" s="2"/>
      <c r="I26" s="2"/>
      <c r="J26" s="2"/>
      <c r="K26" s="2"/>
      <c r="L26" s="2"/>
      <c r="M26" s="2"/>
      <c r="N26" s="2">
        <v>8</v>
      </c>
      <c r="O26" s="2"/>
      <c r="P26" s="2"/>
      <c r="Q26" s="28">
        <f t="shared" si="2"/>
        <v>8</v>
      </c>
      <c r="R26" s="2"/>
      <c r="S26" s="6"/>
      <c r="T26" s="2"/>
      <c r="U26" s="2"/>
      <c r="V26" s="2"/>
      <c r="W26" s="6"/>
    </row>
    <row r="27" spans="2:23" x14ac:dyDescent="0.25">
      <c r="B27" s="27"/>
      <c r="C27" s="1" t="s">
        <v>100</v>
      </c>
      <c r="D27" s="2"/>
      <c r="E27" s="2"/>
      <c r="F27" s="2"/>
      <c r="G27" s="2"/>
      <c r="H27" s="2"/>
      <c r="I27" s="2"/>
      <c r="J27" s="2"/>
      <c r="K27" s="2"/>
      <c r="L27" s="2"/>
      <c r="M27" s="2"/>
      <c r="N27" s="2">
        <v>9</v>
      </c>
      <c r="O27" s="2"/>
      <c r="P27" s="2"/>
      <c r="Q27" s="28">
        <f t="shared" si="2"/>
        <v>9</v>
      </c>
      <c r="R27" s="2"/>
      <c r="S27" s="6"/>
      <c r="T27" s="2"/>
      <c r="U27" s="2"/>
      <c r="V27" s="2"/>
      <c r="W27" s="6"/>
    </row>
    <row r="28" spans="2:23" x14ac:dyDescent="0.25">
      <c r="B28" s="27"/>
      <c r="C28" s="1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8"/>
      <c r="R28" s="2"/>
      <c r="S28" s="6"/>
      <c r="T28" s="2"/>
      <c r="U28" s="2"/>
      <c r="V28" s="2"/>
      <c r="W28" s="6"/>
    </row>
    <row r="29" spans="2:23" x14ac:dyDescent="0.25">
      <c r="B29" s="27"/>
      <c r="C29" s="1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8"/>
      <c r="R29" s="2"/>
      <c r="S29" s="6"/>
      <c r="T29" s="2"/>
      <c r="U29" s="2"/>
      <c r="V29" s="2"/>
      <c r="W29" s="6"/>
    </row>
    <row r="30" spans="2:23" x14ac:dyDescent="0.25">
      <c r="B30" s="27"/>
      <c r="C30" s="1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8"/>
      <c r="R30" s="2"/>
      <c r="S30" s="6"/>
      <c r="T30" s="2"/>
      <c r="U30" s="2"/>
      <c r="V30" s="2"/>
      <c r="W30" s="6"/>
    </row>
    <row r="31" spans="2:23" x14ac:dyDescent="0.25">
      <c r="B31" s="27"/>
      <c r="C31" s="1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8"/>
      <c r="R31" s="2"/>
      <c r="S31" s="6"/>
      <c r="T31" s="2"/>
      <c r="U31" s="2"/>
      <c r="V31" s="2"/>
      <c r="W31" s="6"/>
    </row>
    <row r="32" spans="2:23" ht="15.75" thickBot="1" x14ac:dyDescent="0.3">
      <c r="B32" s="10" t="s">
        <v>16</v>
      </c>
      <c r="C32" s="10"/>
      <c r="D32" s="11">
        <f t="shared" ref="D32:K32" si="3">SUM(D8:D30)</f>
        <v>0</v>
      </c>
      <c r="E32" s="11">
        <f t="shared" si="3"/>
        <v>35</v>
      </c>
      <c r="F32" s="11">
        <f t="shared" si="3"/>
        <v>0</v>
      </c>
      <c r="G32" s="11">
        <f t="shared" si="3"/>
        <v>0</v>
      </c>
      <c r="H32" s="11">
        <f t="shared" si="3"/>
        <v>26</v>
      </c>
      <c r="I32" s="11">
        <f t="shared" si="3"/>
        <v>17</v>
      </c>
      <c r="J32" s="11">
        <f t="shared" si="3"/>
        <v>1</v>
      </c>
      <c r="K32" s="11">
        <f t="shared" si="3"/>
        <v>0</v>
      </c>
      <c r="L32" s="11"/>
      <c r="M32" s="11">
        <f>SUM(M8:M31)</f>
        <v>0</v>
      </c>
      <c r="N32" s="11">
        <f>SUM(N8:N31)</f>
        <v>234</v>
      </c>
      <c r="O32" s="12">
        <f t="shared" ref="O32" si="4">IF(M32=0,0,(N32-M32)/M32)</f>
        <v>0</v>
      </c>
      <c r="P32" s="11"/>
      <c r="Q32" s="11">
        <f>SUM(Q8:Q31)</f>
        <v>313</v>
      </c>
      <c r="R32" s="11"/>
      <c r="S32" s="11"/>
      <c r="T32" s="11">
        <f>SUM(T8:T31)</f>
        <v>0</v>
      </c>
      <c r="U32" s="11">
        <f>SUM(U8:U31)</f>
        <v>0</v>
      </c>
      <c r="V32" s="11">
        <f>SUM(V8:V31)</f>
        <v>0</v>
      </c>
      <c r="W32" s="11">
        <f>SUM(W8:W31)</f>
        <v>0</v>
      </c>
    </row>
    <row r="33" ht="15.75" thickTop="1" x14ac:dyDescent="0.25"/>
  </sheetData>
  <mergeCells count="8">
    <mergeCell ref="B2:W2"/>
    <mergeCell ref="B3:W3"/>
    <mergeCell ref="B4:W4"/>
    <mergeCell ref="D6:I6"/>
    <mergeCell ref="J6:J7"/>
    <mergeCell ref="K6:K7"/>
    <mergeCell ref="M6:O6"/>
    <mergeCell ref="T6:W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33CF5-12CD-4F68-96BC-A1A09EAF912B}">
  <dimension ref="B2:W26"/>
  <sheetViews>
    <sheetView workbookViewId="0">
      <selection activeCell="E21" sqref="E21"/>
    </sheetView>
  </sheetViews>
  <sheetFormatPr defaultRowHeight="15" x14ac:dyDescent="0.25"/>
  <cols>
    <col min="2" max="2" width="10.140625" customWidth="1"/>
    <col min="3" max="3" width="56.85546875" bestFit="1" customWidth="1"/>
    <col min="4" max="5" width="9.42578125" style="5" customWidth="1"/>
    <col min="6" max="6" width="11.42578125" style="5" bestFit="1" customWidth="1"/>
    <col min="7" max="9" width="11.42578125" style="5" customWidth="1"/>
    <col min="10" max="10" width="10.5703125" style="5" bestFit="1" customWidth="1"/>
    <col min="11" max="11" width="10.5703125" style="5" customWidth="1"/>
    <col min="12" max="12" width="2.28515625" style="5" customWidth="1"/>
    <col min="13" max="13" width="8.28515625" style="5" bestFit="1" customWidth="1"/>
    <col min="14" max="14" width="6.5703125" style="5" bestFit="1" customWidth="1"/>
    <col min="15" max="15" width="8.7109375" style="5" bestFit="1" customWidth="1"/>
    <col min="16" max="16" width="1.7109375" style="5" customWidth="1"/>
    <col min="17" max="17" width="9.7109375" style="5" customWidth="1"/>
    <col min="18" max="18" width="2.28515625" style="5" customWidth="1"/>
    <col min="19" max="19" width="8.42578125" style="5" customWidth="1"/>
    <col min="20" max="22" width="9.140625" style="5"/>
    <col min="23" max="23" width="9.7109375" style="5" bestFit="1" customWidth="1"/>
  </cols>
  <sheetData>
    <row r="2" spans="2:23" ht="26.25" x14ac:dyDescent="0.4">
      <c r="B2" s="46" t="s">
        <v>12</v>
      </c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</row>
    <row r="3" spans="2:23" ht="15.75" x14ac:dyDescent="0.25">
      <c r="B3" s="47" t="s">
        <v>76</v>
      </c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</row>
    <row r="4" spans="2:23" x14ac:dyDescent="0.25">
      <c r="B4" s="48" t="s">
        <v>69</v>
      </c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</row>
    <row r="6" spans="2:23" x14ac:dyDescent="0.25">
      <c r="B6" s="7" t="s">
        <v>8</v>
      </c>
      <c r="C6" s="8" t="s">
        <v>7</v>
      </c>
      <c r="D6" s="55" t="s">
        <v>70</v>
      </c>
      <c r="E6" s="55"/>
      <c r="F6" s="55"/>
      <c r="G6" s="55"/>
      <c r="H6" s="55"/>
      <c r="I6" s="55"/>
      <c r="J6" s="52" t="s">
        <v>72</v>
      </c>
      <c r="K6" s="52" t="s">
        <v>74</v>
      </c>
      <c r="M6" s="49" t="s">
        <v>77</v>
      </c>
      <c r="N6" s="50"/>
      <c r="O6" s="51"/>
      <c r="Q6" s="9" t="s">
        <v>9</v>
      </c>
      <c r="S6" s="9"/>
      <c r="T6" s="49" t="s">
        <v>15</v>
      </c>
      <c r="U6" s="50"/>
      <c r="V6" s="50"/>
      <c r="W6" s="51"/>
    </row>
    <row r="7" spans="2:23" x14ac:dyDescent="0.25">
      <c r="B7" s="22"/>
      <c r="C7" s="23"/>
      <c r="D7" s="24" t="s">
        <v>71</v>
      </c>
      <c r="E7" s="24" t="s">
        <v>78</v>
      </c>
      <c r="F7" s="24" t="s">
        <v>73</v>
      </c>
      <c r="G7" s="24" t="s">
        <v>101</v>
      </c>
      <c r="H7" s="24" t="s">
        <v>56</v>
      </c>
      <c r="I7" s="24" t="s">
        <v>86</v>
      </c>
      <c r="J7" s="56"/>
      <c r="K7" s="56"/>
      <c r="M7" s="9" t="s">
        <v>14</v>
      </c>
      <c r="N7" s="9" t="s">
        <v>11</v>
      </c>
      <c r="O7" s="9" t="s">
        <v>13</v>
      </c>
      <c r="Q7" s="25" t="s">
        <v>87</v>
      </c>
      <c r="S7" s="25" t="s">
        <v>24</v>
      </c>
      <c r="T7" s="9" t="s">
        <v>25</v>
      </c>
      <c r="U7" s="9" t="s">
        <v>26</v>
      </c>
      <c r="V7" s="9" t="s">
        <v>10</v>
      </c>
      <c r="W7" s="9" t="s">
        <v>9</v>
      </c>
    </row>
    <row r="8" spans="2:23" x14ac:dyDescent="0.25">
      <c r="B8" s="1" t="s">
        <v>93</v>
      </c>
      <c r="C8" s="26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8"/>
      <c r="R8" s="2"/>
      <c r="S8" s="6"/>
      <c r="T8" s="2"/>
      <c r="U8" s="2"/>
      <c r="V8" s="2"/>
      <c r="W8" s="6"/>
    </row>
    <row r="9" spans="2:23" x14ac:dyDescent="0.25">
      <c r="B9" s="27"/>
      <c r="C9" s="1" t="s">
        <v>84</v>
      </c>
      <c r="D9" s="2"/>
      <c r="E9" s="2"/>
      <c r="F9" s="2"/>
      <c r="G9" s="2"/>
      <c r="H9" s="2"/>
      <c r="I9" s="2">
        <v>9</v>
      </c>
      <c r="J9" s="2"/>
      <c r="K9" s="2"/>
      <c r="L9" s="2"/>
      <c r="M9" s="2"/>
      <c r="N9" s="2"/>
      <c r="O9" s="2"/>
      <c r="P9" s="2"/>
      <c r="Q9" s="28">
        <f t="shared" ref="Q9:Q14" si="0">D9+E9+F9+H9+I9+J9+K9+N9</f>
        <v>9</v>
      </c>
      <c r="R9" s="2"/>
      <c r="S9" s="6"/>
      <c r="T9" s="2"/>
      <c r="U9" s="2"/>
      <c r="V9" s="2"/>
      <c r="W9" s="6"/>
    </row>
    <row r="10" spans="2:23" x14ac:dyDescent="0.25">
      <c r="B10" s="27"/>
      <c r="C10" s="1" t="s">
        <v>83</v>
      </c>
      <c r="D10" s="2"/>
      <c r="E10" s="2">
        <v>16</v>
      </c>
      <c r="F10" s="2"/>
      <c r="G10" s="2"/>
      <c r="H10" s="2"/>
      <c r="I10" s="2">
        <v>3</v>
      </c>
      <c r="J10" s="2"/>
      <c r="K10" s="2"/>
      <c r="L10" s="2"/>
      <c r="M10" s="2"/>
      <c r="N10" s="2"/>
      <c r="O10" s="2"/>
      <c r="P10" s="2"/>
      <c r="Q10" s="28">
        <f t="shared" si="0"/>
        <v>19</v>
      </c>
      <c r="R10" s="2"/>
      <c r="S10" s="6"/>
      <c r="T10" s="2"/>
      <c r="U10" s="2"/>
      <c r="V10" s="2"/>
      <c r="W10" s="6"/>
    </row>
    <row r="11" spans="2:23" x14ac:dyDescent="0.25">
      <c r="B11" s="1" t="s">
        <v>97</v>
      </c>
      <c r="C11" s="1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8"/>
      <c r="R11" s="2"/>
      <c r="S11" s="6"/>
      <c r="T11" s="2"/>
      <c r="U11" s="2"/>
      <c r="V11" s="2"/>
      <c r="W11" s="6"/>
    </row>
    <row r="12" spans="2:23" x14ac:dyDescent="0.25">
      <c r="B12" s="27"/>
      <c r="C12" s="1" t="s">
        <v>99</v>
      </c>
      <c r="D12" s="2"/>
      <c r="E12" s="2">
        <v>15</v>
      </c>
      <c r="F12" s="2"/>
      <c r="G12" s="2"/>
      <c r="H12" s="2"/>
      <c r="I12" s="2"/>
      <c r="J12" s="2"/>
      <c r="K12" s="2"/>
      <c r="L12" s="2"/>
      <c r="M12" s="2"/>
      <c r="N12" s="2">
        <v>30</v>
      </c>
      <c r="O12" s="2"/>
      <c r="P12" s="2"/>
      <c r="Q12" s="28">
        <f t="shared" si="0"/>
        <v>45</v>
      </c>
      <c r="R12" s="2"/>
      <c r="S12" s="6"/>
      <c r="T12" s="2"/>
      <c r="U12" s="2"/>
      <c r="V12" s="2"/>
      <c r="W12" s="6"/>
    </row>
    <row r="13" spans="2:23" x14ac:dyDescent="0.25">
      <c r="B13" s="27"/>
      <c r="C13" s="1" t="s">
        <v>102</v>
      </c>
      <c r="D13" s="2"/>
      <c r="E13" s="2"/>
      <c r="F13" s="2"/>
      <c r="G13" s="2"/>
      <c r="H13" s="2">
        <v>15</v>
      </c>
      <c r="I13" s="2"/>
      <c r="J13" s="2"/>
      <c r="K13" s="2"/>
      <c r="L13" s="2"/>
      <c r="M13" s="2"/>
      <c r="N13" s="2"/>
      <c r="O13" s="2"/>
      <c r="P13" s="2"/>
      <c r="Q13" s="28">
        <f t="shared" si="0"/>
        <v>15</v>
      </c>
      <c r="R13" s="2"/>
      <c r="S13" s="6"/>
      <c r="T13" s="2"/>
      <c r="U13" s="2"/>
      <c r="V13" s="2"/>
      <c r="W13" s="6"/>
    </row>
    <row r="14" spans="2:23" x14ac:dyDescent="0.25">
      <c r="B14" s="27"/>
      <c r="C14" s="1" t="s">
        <v>85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>
        <v>52</v>
      </c>
      <c r="O14" s="2"/>
      <c r="P14" s="2"/>
      <c r="Q14" s="28">
        <f t="shared" si="0"/>
        <v>52</v>
      </c>
      <c r="R14" s="2"/>
      <c r="S14" s="6"/>
      <c r="T14" s="2"/>
      <c r="U14" s="2"/>
      <c r="V14" s="2"/>
      <c r="W14" s="6"/>
    </row>
    <row r="15" spans="2:23" x14ac:dyDescent="0.25">
      <c r="B15" s="27"/>
      <c r="C15" s="1" t="s">
        <v>100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>
        <v>4</v>
      </c>
      <c r="O15" s="2"/>
      <c r="P15" s="2"/>
      <c r="Q15" s="28"/>
      <c r="R15" s="2"/>
      <c r="S15" s="6"/>
      <c r="T15" s="2"/>
      <c r="U15" s="2"/>
      <c r="V15" s="2"/>
      <c r="W15" s="6"/>
    </row>
    <row r="16" spans="2:23" x14ac:dyDescent="0.25">
      <c r="B16" s="27"/>
      <c r="C16" s="1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8"/>
      <c r="R16" s="2"/>
      <c r="S16" s="6"/>
      <c r="T16" s="2"/>
      <c r="U16" s="2"/>
      <c r="V16" s="2"/>
      <c r="W16" s="6"/>
    </row>
    <row r="17" spans="2:23" x14ac:dyDescent="0.25">
      <c r="B17" s="27"/>
      <c r="C17" s="1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8"/>
      <c r="R17" s="2"/>
      <c r="S17" s="6"/>
      <c r="T17" s="2"/>
      <c r="U17" s="2"/>
      <c r="V17" s="2"/>
      <c r="W17" s="6"/>
    </row>
    <row r="18" spans="2:23" x14ac:dyDescent="0.25">
      <c r="B18" s="27"/>
      <c r="C18" s="1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8"/>
      <c r="R18" s="2"/>
      <c r="S18" s="6"/>
      <c r="T18" s="2"/>
      <c r="U18" s="2"/>
      <c r="V18" s="2"/>
      <c r="W18" s="6"/>
    </row>
    <row r="19" spans="2:23" x14ac:dyDescent="0.25">
      <c r="B19" s="27"/>
      <c r="C19" s="1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8"/>
      <c r="R19" s="2"/>
      <c r="S19" s="6"/>
      <c r="T19" s="2"/>
      <c r="U19" s="2"/>
      <c r="V19" s="2"/>
      <c r="W19" s="6"/>
    </row>
    <row r="20" spans="2:23" x14ac:dyDescent="0.25">
      <c r="B20" s="27"/>
      <c r="C20" s="1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8"/>
      <c r="R20" s="2"/>
      <c r="S20" s="6"/>
      <c r="T20" s="2"/>
      <c r="U20" s="2"/>
      <c r="V20" s="2"/>
      <c r="W20" s="6"/>
    </row>
    <row r="21" spans="2:23" x14ac:dyDescent="0.25">
      <c r="B21" s="27"/>
      <c r="C21" s="1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8"/>
      <c r="R21" s="2"/>
      <c r="S21" s="6"/>
      <c r="T21" s="2"/>
      <c r="U21" s="2"/>
      <c r="V21" s="2"/>
      <c r="W21" s="6"/>
    </row>
    <row r="22" spans="2:23" x14ac:dyDescent="0.25">
      <c r="B22" s="27"/>
      <c r="C22" s="1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8"/>
      <c r="R22" s="2"/>
      <c r="S22" s="6"/>
      <c r="T22" s="2"/>
      <c r="U22" s="2"/>
      <c r="V22" s="2"/>
      <c r="W22" s="6"/>
    </row>
    <row r="23" spans="2:23" x14ac:dyDescent="0.25">
      <c r="B23" s="27"/>
      <c r="C23" s="1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8"/>
      <c r="R23" s="2"/>
      <c r="S23" s="6"/>
      <c r="T23" s="2"/>
      <c r="U23" s="2"/>
      <c r="V23" s="2"/>
      <c r="W23" s="6"/>
    </row>
    <row r="24" spans="2:23" x14ac:dyDescent="0.25">
      <c r="B24" s="1"/>
      <c r="C24" s="1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9"/>
      <c r="R24" s="2"/>
      <c r="S24" s="2"/>
      <c r="T24" s="2"/>
      <c r="U24" s="2"/>
      <c r="V24" s="2"/>
      <c r="W24" s="2"/>
    </row>
    <row r="25" spans="2:23" ht="15.75" thickBot="1" x14ac:dyDescent="0.3">
      <c r="B25" s="10" t="s">
        <v>16</v>
      </c>
      <c r="C25" s="10"/>
      <c r="D25" s="11">
        <f t="shared" ref="D25:K25" si="1">SUM(D8:D23)</f>
        <v>0</v>
      </c>
      <c r="E25" s="11">
        <f t="shared" si="1"/>
        <v>31</v>
      </c>
      <c r="F25" s="11">
        <f t="shared" si="1"/>
        <v>0</v>
      </c>
      <c r="G25" s="11">
        <f t="shared" si="1"/>
        <v>0</v>
      </c>
      <c r="H25" s="11">
        <f t="shared" si="1"/>
        <v>15</v>
      </c>
      <c r="I25" s="11">
        <f t="shared" si="1"/>
        <v>12</v>
      </c>
      <c r="J25" s="11">
        <f t="shared" si="1"/>
        <v>0</v>
      </c>
      <c r="K25" s="11">
        <f t="shared" si="1"/>
        <v>0</v>
      </c>
      <c r="L25" s="11"/>
      <c r="M25" s="11">
        <f>SUM(M8:M24)</f>
        <v>0</v>
      </c>
      <c r="N25" s="11">
        <f>SUM(N8:N24)</f>
        <v>86</v>
      </c>
      <c r="O25" s="12">
        <f t="shared" ref="O25" si="2">IF(M25=0,0,(N25-M25)/M25)</f>
        <v>0</v>
      </c>
      <c r="P25" s="11"/>
      <c r="Q25" s="11">
        <f>SUM(Q8:Q24)</f>
        <v>140</v>
      </c>
      <c r="R25" s="11"/>
      <c r="S25" s="11"/>
      <c r="T25" s="11">
        <f>SUM(T8:T24)</f>
        <v>0</v>
      </c>
      <c r="U25" s="11">
        <f>SUM(U8:U24)</f>
        <v>0</v>
      </c>
      <c r="V25" s="11">
        <f>SUM(V8:V24)</f>
        <v>0</v>
      </c>
      <c r="W25" s="11">
        <f>SUM(W8:W24)</f>
        <v>0</v>
      </c>
    </row>
    <row r="26" spans="2:23" ht="15.75" thickTop="1" x14ac:dyDescent="0.25"/>
  </sheetData>
  <mergeCells count="8">
    <mergeCell ref="B2:W2"/>
    <mergeCell ref="B3:W3"/>
    <mergeCell ref="B4:W4"/>
    <mergeCell ref="D6:I6"/>
    <mergeCell ref="J6:J7"/>
    <mergeCell ref="K6:K7"/>
    <mergeCell ref="M6:O6"/>
    <mergeCell ref="T6:W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3F59F-986B-4B98-815D-6AEB58684362}">
  <dimension ref="B2:W23"/>
  <sheetViews>
    <sheetView topLeftCell="A6" workbookViewId="0">
      <selection activeCell="H15" sqref="H15"/>
    </sheetView>
  </sheetViews>
  <sheetFormatPr defaultRowHeight="15" x14ac:dyDescent="0.25"/>
  <cols>
    <col min="2" max="2" width="10.140625" customWidth="1"/>
    <col min="3" max="3" width="56.85546875" bestFit="1" customWidth="1"/>
    <col min="4" max="5" width="9.42578125" style="5" customWidth="1"/>
    <col min="6" max="6" width="11.42578125" style="5" bestFit="1" customWidth="1"/>
    <col min="7" max="9" width="11.42578125" style="5" customWidth="1"/>
    <col min="10" max="10" width="10.5703125" style="5" bestFit="1" customWidth="1"/>
    <col min="11" max="11" width="10.5703125" style="5" customWidth="1"/>
    <col min="12" max="12" width="2.28515625" style="5" customWidth="1"/>
    <col min="13" max="13" width="8.28515625" style="5" bestFit="1" customWidth="1"/>
    <col min="14" max="14" width="6.5703125" style="5" bestFit="1" customWidth="1"/>
    <col min="15" max="15" width="8.7109375" style="5" bestFit="1" customWidth="1"/>
    <col min="16" max="16" width="1.7109375" style="5" customWidth="1"/>
    <col min="17" max="17" width="9.7109375" style="5" customWidth="1"/>
    <col min="18" max="18" width="2.28515625" style="5" customWidth="1"/>
    <col min="19" max="19" width="8.42578125" style="5" customWidth="1"/>
    <col min="20" max="22" width="9.140625" style="5"/>
    <col min="23" max="23" width="9.7109375" style="5" bestFit="1" customWidth="1"/>
  </cols>
  <sheetData>
    <row r="2" spans="2:23" ht="26.25" x14ac:dyDescent="0.4">
      <c r="B2" s="46" t="s">
        <v>12</v>
      </c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</row>
    <row r="3" spans="2:23" ht="15.75" x14ac:dyDescent="0.25">
      <c r="B3" s="47" t="s">
        <v>76</v>
      </c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</row>
    <row r="4" spans="2:23" x14ac:dyDescent="0.25">
      <c r="B4" s="48" t="s">
        <v>69</v>
      </c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</row>
    <row r="6" spans="2:23" x14ac:dyDescent="0.25">
      <c r="B6" s="7" t="s">
        <v>8</v>
      </c>
      <c r="C6" s="8" t="s">
        <v>7</v>
      </c>
      <c r="D6" s="55" t="s">
        <v>70</v>
      </c>
      <c r="E6" s="55"/>
      <c r="F6" s="55"/>
      <c r="G6" s="55"/>
      <c r="H6" s="55"/>
      <c r="I6" s="55"/>
      <c r="J6" s="52" t="s">
        <v>72</v>
      </c>
      <c r="K6" s="52" t="s">
        <v>74</v>
      </c>
      <c r="M6" s="49" t="s">
        <v>77</v>
      </c>
      <c r="N6" s="50"/>
      <c r="O6" s="51"/>
      <c r="Q6" s="9" t="s">
        <v>9</v>
      </c>
      <c r="S6" s="9"/>
      <c r="T6" s="49" t="s">
        <v>15</v>
      </c>
      <c r="U6" s="50"/>
      <c r="V6" s="50"/>
      <c r="W6" s="51"/>
    </row>
    <row r="7" spans="2:23" x14ac:dyDescent="0.25">
      <c r="B7" s="22"/>
      <c r="C7" s="23"/>
      <c r="D7" s="24" t="s">
        <v>71</v>
      </c>
      <c r="E7" s="24" t="s">
        <v>78</v>
      </c>
      <c r="F7" s="24" t="s">
        <v>73</v>
      </c>
      <c r="G7" s="24" t="s">
        <v>101</v>
      </c>
      <c r="H7" s="24" t="s">
        <v>56</v>
      </c>
      <c r="I7" s="24" t="s">
        <v>86</v>
      </c>
      <c r="J7" s="56"/>
      <c r="K7" s="56"/>
      <c r="M7" s="9" t="s">
        <v>14</v>
      </c>
      <c r="N7" s="9" t="s">
        <v>11</v>
      </c>
      <c r="O7" s="9" t="s">
        <v>13</v>
      </c>
      <c r="Q7" s="25" t="s">
        <v>87</v>
      </c>
      <c r="S7" s="25" t="s">
        <v>24</v>
      </c>
      <c r="T7" s="9" t="s">
        <v>25</v>
      </c>
      <c r="U7" s="9" t="s">
        <v>26</v>
      </c>
      <c r="V7" s="9" t="s">
        <v>10</v>
      </c>
      <c r="W7" s="9" t="s">
        <v>9</v>
      </c>
    </row>
    <row r="8" spans="2:23" x14ac:dyDescent="0.25">
      <c r="B8" s="1" t="s">
        <v>93</v>
      </c>
      <c r="C8" s="26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57"/>
      <c r="P8" s="2"/>
      <c r="Q8" s="28"/>
      <c r="R8" s="2"/>
      <c r="S8" s="6"/>
      <c r="T8" s="2"/>
      <c r="U8" s="2"/>
      <c r="V8" s="2"/>
      <c r="W8" s="6"/>
    </row>
    <row r="9" spans="2:23" x14ac:dyDescent="0.25">
      <c r="B9" s="27"/>
      <c r="C9" s="1" t="s">
        <v>84</v>
      </c>
      <c r="D9" s="2"/>
      <c r="E9" s="2"/>
      <c r="F9" s="2"/>
      <c r="G9" s="2"/>
      <c r="H9" s="2"/>
      <c r="I9" s="2">
        <v>2</v>
      </c>
      <c r="J9" s="2"/>
      <c r="K9" s="2"/>
      <c r="L9" s="2"/>
      <c r="M9" s="2">
        <v>8</v>
      </c>
      <c r="N9" s="58">
        <v>44</v>
      </c>
      <c r="O9" s="57">
        <f t="shared" ref="O9:O20" si="0">IF(M9=0,0,(N9-M9)/M9)</f>
        <v>4.5</v>
      </c>
      <c r="P9" s="2"/>
      <c r="Q9" s="28">
        <f t="shared" ref="Q9:Q19" si="1">D9+E9+F9+H9+I9+J9+K9+N9</f>
        <v>46</v>
      </c>
      <c r="R9" s="2"/>
      <c r="S9" s="6"/>
      <c r="T9" s="2"/>
      <c r="U9" s="2"/>
      <c r="V9" s="2"/>
      <c r="W9" s="6"/>
    </row>
    <row r="10" spans="2:23" x14ac:dyDescent="0.25">
      <c r="B10" s="27"/>
      <c r="C10" s="1" t="s">
        <v>83</v>
      </c>
      <c r="D10" s="2"/>
      <c r="E10" s="2"/>
      <c r="F10" s="2"/>
      <c r="G10" s="2"/>
      <c r="H10" s="2"/>
      <c r="I10" s="2">
        <v>3</v>
      </c>
      <c r="J10" s="2"/>
      <c r="K10" s="2"/>
      <c r="L10" s="2"/>
      <c r="M10" s="2">
        <v>8</v>
      </c>
      <c r="N10" s="58">
        <v>33</v>
      </c>
      <c r="O10" s="57">
        <f t="shared" si="0"/>
        <v>3.125</v>
      </c>
      <c r="P10" s="2"/>
      <c r="Q10" s="28">
        <f t="shared" si="1"/>
        <v>36</v>
      </c>
      <c r="R10" s="2"/>
      <c r="S10" s="6"/>
      <c r="T10" s="2"/>
      <c r="U10" s="2"/>
      <c r="V10" s="2"/>
      <c r="W10" s="6"/>
    </row>
    <row r="11" spans="2:23" x14ac:dyDescent="0.25">
      <c r="B11" s="27"/>
      <c r="C11" s="1" t="s">
        <v>94</v>
      </c>
      <c r="D11" s="2"/>
      <c r="E11" s="2"/>
      <c r="F11" s="2"/>
      <c r="G11" s="2"/>
      <c r="H11" s="2"/>
      <c r="I11" s="2"/>
      <c r="J11" s="2">
        <v>1</v>
      </c>
      <c r="K11" s="2"/>
      <c r="L11" s="2"/>
      <c r="M11" s="2"/>
      <c r="N11" s="2"/>
      <c r="O11" s="57"/>
      <c r="P11" s="2"/>
      <c r="Q11" s="28">
        <f t="shared" si="1"/>
        <v>1</v>
      </c>
      <c r="R11" s="2"/>
      <c r="S11" s="6"/>
      <c r="T11" s="2"/>
      <c r="U11" s="2"/>
      <c r="V11" s="2"/>
      <c r="W11" s="6"/>
    </row>
    <row r="12" spans="2:23" x14ac:dyDescent="0.25">
      <c r="B12" s="26"/>
      <c r="C12" s="1" t="s">
        <v>95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>
        <v>4</v>
      </c>
      <c r="O12" s="57"/>
      <c r="P12" s="2"/>
      <c r="Q12" s="28">
        <f t="shared" si="1"/>
        <v>4</v>
      </c>
      <c r="R12" s="2"/>
      <c r="S12" s="6"/>
      <c r="T12" s="2"/>
      <c r="U12" s="2"/>
      <c r="V12" s="2"/>
      <c r="W12" s="6"/>
    </row>
    <row r="13" spans="2:23" x14ac:dyDescent="0.25">
      <c r="B13" s="27"/>
      <c r="C13" s="1" t="s">
        <v>96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>
        <v>29</v>
      </c>
      <c r="O13" s="57"/>
      <c r="P13" s="2"/>
      <c r="Q13" s="28">
        <f t="shared" si="1"/>
        <v>29</v>
      </c>
      <c r="R13" s="2"/>
      <c r="S13" s="6"/>
      <c r="T13" s="2"/>
      <c r="U13" s="2"/>
      <c r="V13" s="2"/>
      <c r="W13" s="6"/>
    </row>
    <row r="14" spans="2:23" x14ac:dyDescent="0.25">
      <c r="B14" s="1" t="s">
        <v>97</v>
      </c>
      <c r="C14" s="1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57"/>
      <c r="P14" s="2"/>
      <c r="Q14" s="28"/>
      <c r="R14" s="2"/>
      <c r="S14" s="6"/>
      <c r="T14" s="2"/>
      <c r="U14" s="2"/>
      <c r="V14" s="2"/>
      <c r="W14" s="6"/>
    </row>
    <row r="15" spans="2:23" x14ac:dyDescent="0.25">
      <c r="B15" s="27"/>
      <c r="C15" s="1" t="s">
        <v>98</v>
      </c>
      <c r="D15" s="2"/>
      <c r="E15" s="2"/>
      <c r="F15" s="2"/>
      <c r="G15" s="2"/>
      <c r="H15" s="2">
        <v>11</v>
      </c>
      <c r="I15" s="2"/>
      <c r="J15" s="2"/>
      <c r="K15" s="2"/>
      <c r="L15" s="2"/>
      <c r="M15" s="2"/>
      <c r="N15" s="2">
        <v>8</v>
      </c>
      <c r="O15" s="57"/>
      <c r="P15" s="2"/>
      <c r="Q15" s="28">
        <f t="shared" si="1"/>
        <v>19</v>
      </c>
      <c r="R15" s="2"/>
      <c r="S15" s="6"/>
      <c r="T15" s="2"/>
      <c r="U15" s="2"/>
      <c r="V15" s="2"/>
      <c r="W15" s="6"/>
    </row>
    <row r="16" spans="2:23" x14ac:dyDescent="0.25">
      <c r="B16" s="27"/>
      <c r="C16" s="1" t="s">
        <v>56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>
        <v>13</v>
      </c>
      <c r="O16" s="57"/>
      <c r="P16" s="2"/>
      <c r="Q16" s="28">
        <f t="shared" si="1"/>
        <v>13</v>
      </c>
      <c r="R16" s="2"/>
      <c r="S16" s="6"/>
      <c r="T16" s="2"/>
      <c r="U16" s="2"/>
      <c r="V16" s="2"/>
      <c r="W16" s="6"/>
    </row>
    <row r="17" spans="2:23" x14ac:dyDescent="0.25">
      <c r="B17" s="27"/>
      <c r="C17" s="1" t="s">
        <v>99</v>
      </c>
      <c r="D17" s="2"/>
      <c r="E17" s="2">
        <v>4</v>
      </c>
      <c r="F17" s="2"/>
      <c r="G17" s="2"/>
      <c r="H17" s="2"/>
      <c r="I17" s="2"/>
      <c r="J17" s="2"/>
      <c r="K17" s="2"/>
      <c r="L17" s="2"/>
      <c r="M17" s="2"/>
      <c r="N17" s="2"/>
      <c r="O17" s="57"/>
      <c r="P17" s="2"/>
      <c r="Q17" s="28">
        <f t="shared" si="1"/>
        <v>4</v>
      </c>
      <c r="R17" s="2"/>
      <c r="S17" s="6"/>
      <c r="T17" s="2"/>
      <c r="U17" s="2"/>
      <c r="V17" s="2"/>
      <c r="W17" s="6"/>
    </row>
    <row r="18" spans="2:23" x14ac:dyDescent="0.25">
      <c r="B18" s="27"/>
      <c r="C18" s="1" t="s">
        <v>85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>
        <v>8</v>
      </c>
      <c r="O18" s="57"/>
      <c r="P18" s="2"/>
      <c r="Q18" s="28">
        <f t="shared" si="1"/>
        <v>8</v>
      </c>
      <c r="R18" s="2"/>
      <c r="S18" s="6"/>
      <c r="T18" s="2"/>
      <c r="U18" s="2"/>
      <c r="V18" s="2"/>
      <c r="W18" s="6"/>
    </row>
    <row r="19" spans="2:23" x14ac:dyDescent="0.25">
      <c r="B19" s="27"/>
      <c r="C19" s="1" t="s">
        <v>100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>
        <v>9</v>
      </c>
      <c r="O19" s="57"/>
      <c r="P19" s="2"/>
      <c r="Q19" s="28">
        <f t="shared" si="1"/>
        <v>9</v>
      </c>
      <c r="R19" s="2"/>
      <c r="S19" s="6"/>
      <c r="T19" s="2"/>
      <c r="U19" s="2"/>
      <c r="V19" s="2"/>
      <c r="W19" s="6"/>
    </row>
    <row r="20" spans="2:23" x14ac:dyDescent="0.25">
      <c r="B20" s="27"/>
      <c r="C20" s="1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57"/>
      <c r="P20" s="2"/>
      <c r="Q20" s="28"/>
      <c r="R20" s="2"/>
      <c r="S20" s="6"/>
      <c r="T20" s="2"/>
      <c r="U20" s="2"/>
      <c r="V20" s="2"/>
      <c r="W20" s="6"/>
    </row>
    <row r="21" spans="2:23" x14ac:dyDescent="0.25">
      <c r="B21" s="1"/>
      <c r="C21" s="1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9"/>
      <c r="R21" s="2"/>
      <c r="S21" s="2"/>
      <c r="T21" s="2"/>
      <c r="U21" s="2"/>
      <c r="V21" s="2"/>
      <c r="W21" s="2"/>
    </row>
    <row r="22" spans="2:23" ht="15.75" thickBot="1" x14ac:dyDescent="0.3">
      <c r="B22" s="10" t="s">
        <v>16</v>
      </c>
      <c r="C22" s="10"/>
      <c r="D22" s="11">
        <f t="shared" ref="D22:K22" si="2">SUM(D8:D20)</f>
        <v>0</v>
      </c>
      <c r="E22" s="11">
        <f t="shared" si="2"/>
        <v>4</v>
      </c>
      <c r="F22" s="11">
        <f t="shared" si="2"/>
        <v>0</v>
      </c>
      <c r="G22" s="11">
        <f t="shared" si="2"/>
        <v>0</v>
      </c>
      <c r="H22" s="11">
        <f t="shared" si="2"/>
        <v>11</v>
      </c>
      <c r="I22" s="11">
        <f t="shared" si="2"/>
        <v>5</v>
      </c>
      <c r="J22" s="11">
        <f t="shared" si="2"/>
        <v>1</v>
      </c>
      <c r="K22" s="11">
        <f t="shared" si="2"/>
        <v>0</v>
      </c>
      <c r="L22" s="11"/>
      <c r="M22" s="11">
        <f>SUM(M8:M21)</f>
        <v>16</v>
      </c>
      <c r="N22" s="11">
        <f>SUM(N8:N21)</f>
        <v>148</v>
      </c>
      <c r="O22" s="12">
        <f t="shared" ref="O22" si="3">IF(M22=0,0,(N22-M22)/M22)</f>
        <v>8.25</v>
      </c>
      <c r="P22" s="11"/>
      <c r="Q22" s="11">
        <f>SUM(Q8:Q21)</f>
        <v>169</v>
      </c>
      <c r="R22" s="11"/>
      <c r="S22" s="11"/>
      <c r="T22" s="11">
        <f>SUM(T8:T21)</f>
        <v>0</v>
      </c>
      <c r="U22" s="11">
        <f>SUM(U8:U21)</f>
        <v>0</v>
      </c>
      <c r="V22" s="11">
        <f>SUM(V8:V21)</f>
        <v>0</v>
      </c>
      <c r="W22" s="11">
        <f>SUM(W8:W21)</f>
        <v>0</v>
      </c>
    </row>
    <row r="23" spans="2:23" ht="15.75" thickTop="1" x14ac:dyDescent="0.25"/>
  </sheetData>
  <mergeCells count="8">
    <mergeCell ref="B2:W2"/>
    <mergeCell ref="B3:W3"/>
    <mergeCell ref="B4:W4"/>
    <mergeCell ref="D6:I6"/>
    <mergeCell ref="J6:J7"/>
    <mergeCell ref="K6:K7"/>
    <mergeCell ref="M6:O6"/>
    <mergeCell ref="T6:W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Employee</vt:lpstr>
      <vt:lpstr>Quarterly Evaluation</vt:lpstr>
      <vt:lpstr>Consolidated</vt:lpstr>
      <vt:lpstr>September 2024</vt:lpstr>
      <vt:lpstr>October 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Tauseef Shezad</dc:creator>
  <cp:lastModifiedBy>Tauseef Shahzad</cp:lastModifiedBy>
  <dcterms:created xsi:type="dcterms:W3CDTF">2024-08-19T10:54:04Z</dcterms:created>
  <dcterms:modified xsi:type="dcterms:W3CDTF">2024-11-08T09:52:18Z</dcterms:modified>
</cp:coreProperties>
</file>