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1AD7FD75-6462-40BD-9CD4-03AFAE7B6396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6" r:id="rId3"/>
    <sheet name="November 2024" sheetId="7" r:id="rId4"/>
    <sheet name="October 2024" sheetId="4" r:id="rId5"/>
    <sheet name="September 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6" l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Z37" i="6"/>
  <c r="Y37" i="6"/>
  <c r="X37" i="6"/>
  <c r="W37" i="6"/>
  <c r="D37" i="6"/>
  <c r="E37" i="6"/>
  <c r="F37" i="6"/>
  <c r="G37" i="6"/>
  <c r="H37" i="6"/>
  <c r="I37" i="6"/>
  <c r="J37" i="6"/>
  <c r="K37" i="6"/>
  <c r="M37" i="6"/>
  <c r="N37" i="6"/>
  <c r="Q37" i="6"/>
  <c r="R37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7" i="6"/>
  <c r="U16" i="6"/>
  <c r="U15" i="6"/>
  <c r="U14" i="6"/>
  <c r="U13" i="6"/>
  <c r="U12" i="6"/>
  <c r="U11" i="6"/>
  <c r="U10" i="6"/>
  <c r="U9" i="6"/>
  <c r="U8" i="6"/>
  <c r="U18" i="6"/>
  <c r="S27" i="7"/>
  <c r="R27" i="7"/>
  <c r="O27" i="7"/>
  <c r="N27" i="7"/>
  <c r="L27" i="7"/>
  <c r="K27" i="7"/>
  <c r="J27" i="7"/>
  <c r="I27" i="7"/>
  <c r="H27" i="7"/>
  <c r="G27" i="7"/>
  <c r="F27" i="7"/>
  <c r="E27" i="7"/>
  <c r="D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T13" i="7"/>
  <c r="V12" i="7"/>
  <c r="V11" i="7"/>
  <c r="V10" i="7"/>
  <c r="V9" i="7"/>
  <c r="T9" i="7"/>
  <c r="V8" i="7"/>
  <c r="U37" i="6" l="1"/>
  <c r="P27" i="7"/>
  <c r="T27" i="7"/>
  <c r="V27" i="7"/>
  <c r="N14" i="1" l="1"/>
  <c r="N9" i="1"/>
  <c r="N20" i="4"/>
  <c r="N11" i="4"/>
  <c r="N10" i="4"/>
  <c r="W20" i="4"/>
  <c r="T20" i="4"/>
  <c r="H20" i="4"/>
  <c r="T12" i="4"/>
  <c r="T11" i="4"/>
  <c r="T14" i="4"/>
  <c r="R14" i="4"/>
  <c r="T10" i="4"/>
  <c r="T9" i="4"/>
  <c r="O37" i="6" l="1"/>
  <c r="B3" i="6"/>
  <c r="Z20" i="4"/>
  <c r="Y20" i="4"/>
  <c r="X20" i="4"/>
  <c r="Q20" i="4"/>
  <c r="P20" i="4"/>
  <c r="R20" i="4" s="1"/>
  <c r="M20" i="4"/>
  <c r="L20" i="4"/>
  <c r="J20" i="4"/>
  <c r="I20" i="4"/>
  <c r="G20" i="4"/>
  <c r="F20" i="4"/>
  <c r="E20" i="4"/>
  <c r="D20" i="4"/>
  <c r="B3" i="4"/>
  <c r="T12" i="1"/>
  <c r="T11" i="1"/>
  <c r="T10" i="1"/>
  <c r="T9" i="1"/>
  <c r="Z14" i="1"/>
  <c r="Y14" i="1"/>
  <c r="X14" i="1"/>
  <c r="W14" i="1"/>
  <c r="Q14" i="1"/>
  <c r="P14" i="1"/>
  <c r="M14" i="1"/>
  <c r="L14" i="1"/>
  <c r="J14" i="1"/>
  <c r="I14" i="1"/>
  <c r="G14" i="1"/>
  <c r="F14" i="1"/>
  <c r="E14" i="1"/>
  <c r="D14" i="1"/>
  <c r="C10" i="2"/>
  <c r="B3" i="1"/>
  <c r="T14" i="1" l="1"/>
</calcChain>
</file>

<file path=xl/sharedStrings.xml><?xml version="1.0" encoding="utf-8"?>
<sst xmlns="http://schemas.openxmlformats.org/spreadsheetml/2006/main" count="238" uniqueCount="125">
  <si>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</si>
  <si>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</si>
  <si>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</si>
  <si>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</si>
  <si>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</si>
  <si>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</si>
  <si>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</si>
  <si>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</si>
  <si>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</si>
  <si>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</si>
  <si>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</si>
  <si>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</si>
  <si>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</si>
  <si>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</si>
  <si>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</si>
  <si>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</si>
  <si>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</si>
  <si>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</si>
  <si>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</si>
  <si>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</si>
  <si>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</si>
  <si>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</si>
  <si>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</si>
  <si>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</si>
  <si>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</si>
  <si>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</si>
  <si>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</si>
  <si>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</si>
  <si>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</si>
  <si>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</si>
  <si>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</si>
  <si>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</si>
  <si>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</si>
  <si>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</si>
  <si>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</si>
  <si>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</si>
  <si>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</si>
  <si>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</si>
  <si>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</si>
  <si>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</si>
  <si>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</si>
  <si>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</si>
  <si>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</si>
  <si>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</si>
  <si>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</si>
  <si>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</si>
  <si>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</si>
  <si>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</si>
  <si>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</si>
  <si>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</si>
  <si>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</si>
  <si>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</si>
  <si>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</si>
  <si>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</si>
  <si>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</si>
  <si>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</si>
  <si>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</si>
  <si>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</si>
  <si>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</si>
  <si>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</si>
  <si>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</si>
  <si>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</si>
  <si>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</si>
  <si>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</si>
  <si>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</si>
  <si>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</si>
  <si>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</si>
  <si>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</si>
  <si>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</si>
  <si>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</si>
  <si>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</si>
  <si>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</si>
  <si>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</si>
  <si>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</si>
  <si>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</si>
  <si>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</si>
  <si>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</si>
  <si>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</si>
  <si>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</si>
  <si>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</si>
  <si>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</si>
  <si>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</si>
  <si>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</si>
  <si>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</si>
  <si>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</si>
  <si>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</si>
  <si>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</si>
  <si>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</si>
  <si>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</si>
  <si>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</si>
  <si>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</si>
  <si>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</si>
  <si>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</si>
  <si>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</si>
  <si>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</si>
  <si>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</si>
  <si>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</si>
  <si>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</si>
  <si>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</si>
  <si>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</si>
  <si>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</si>
  <si>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</si>
  <si>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</si>
  <si>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</si>
  <si>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</si>
  <si>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</si>
  <si>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</si>
  <si>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</si>
  <si>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</si>
  <si>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</si>
  <si>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</si>
  <si>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</si>
  <si>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</si>
  <si>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</si>
  <si>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</si>
  <si>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 xml:space="preserve">AD-0001                         </t>
  </si>
  <si>
    <t>Google Drive - Split Process and show documents in queue</t>
  </si>
  <si>
    <t>PDF based broadcast invoices - Invoice Scan</t>
  </si>
  <si>
    <t>Approve upto last level and auto post.</t>
  </si>
  <si>
    <t>Stamp multiple approvers.</t>
  </si>
  <si>
    <t>EDI file updating and upload</t>
  </si>
  <si>
    <t>Production: Auto populate lines based PO during scanning</t>
  </si>
  <si>
    <t>Production: show keyvalue pairs for level2 mapping</t>
  </si>
  <si>
    <t>Period: October 2024</t>
  </si>
  <si>
    <t xml:space="preserve">APWORKS PHASE2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</si>
</sst>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5" fillId="2" borderId="4" xfId="0" applyFont="1" applyFill="1" applyBorder="1"/>
    <xf numFmtId="0" fontId="15" fillId="2" borderId="11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4" borderId="1" xfId="0" applyFont="1" applyFill="1" applyBorder="1"/>
    <xf numFmtId="0" fontId="15" fillId="4" borderId="5" xfId="0" applyFont="1" applyFill="1" applyBorder="1"/>
    <xf numFmtId="0" fontId="15" fillId="4" borderId="5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164" fontId="15" fillId="4" borderId="5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2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43" fontId="13" fillId="0" borderId="7" xfId="5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2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07" t="s">
        <v>61</v>
      </c>
      <c r="C2" s="107"/>
    </row>
    <row r="4" spans="2:14" x14ac:dyDescent="0.25">
      <c r="B4" s="106" t="s">
        <v>4</v>
      </c>
      <c r="C4" s="106"/>
      <c r="D4" s="106"/>
      <c r="E4" s="106"/>
      <c r="F4" s="20"/>
      <c r="G4" s="20"/>
    </row>
    <row r="5" spans="2:14" x14ac:dyDescent="0.25">
      <c r="B5" s="3" t="s">
        <v>1</v>
      </c>
      <c r="C5" s="104" t="s">
        <v>78</v>
      </c>
      <c r="D5" s="104"/>
      <c r="E5" s="104"/>
      <c r="F5" s="4"/>
      <c r="G5" s="4"/>
    </row>
    <row r="6" spans="2:14" x14ac:dyDescent="0.25">
      <c r="B6" s="3" t="s">
        <v>0</v>
      </c>
      <c r="C6" s="104" t="s">
        <v>6</v>
      </c>
      <c r="D6" s="104"/>
      <c r="E6" s="104"/>
      <c r="F6" s="4"/>
      <c r="G6" s="4"/>
    </row>
    <row r="7" spans="2:14" x14ac:dyDescent="0.25">
      <c r="B7" s="3" t="s">
        <v>2</v>
      </c>
      <c r="C7" s="104" t="s">
        <v>7</v>
      </c>
      <c r="D7" s="104"/>
      <c r="E7" s="104"/>
      <c r="F7" s="4"/>
      <c r="G7" s="4"/>
    </row>
    <row r="8" spans="2:14" x14ac:dyDescent="0.25">
      <c r="B8" s="3" t="s">
        <v>3</v>
      </c>
      <c r="C8" s="104" t="s">
        <v>8</v>
      </c>
      <c r="D8" s="104"/>
      <c r="E8" s="104"/>
      <c r="F8" s="4"/>
      <c r="G8" s="4"/>
    </row>
    <row r="9" spans="2:14" x14ac:dyDescent="0.25">
      <c r="B9" s="3" t="s">
        <v>5</v>
      </c>
      <c r="C9" s="104" t="s">
        <v>79</v>
      </c>
      <c r="D9" s="104"/>
      <c r="E9" s="104"/>
      <c r="F9" s="4"/>
      <c r="G9" s="4"/>
    </row>
    <row r="10" spans="2:14" x14ac:dyDescent="0.25">
      <c r="B10" s="3" t="s">
        <v>63</v>
      </c>
      <c r="C10" s="105">
        <f ca="1">(_xlfn.DAYS(TODAY(),C9)/365)</f>
        <v>1.1917808219178083</v>
      </c>
      <c r="D10" s="105"/>
      <c r="E10" s="105"/>
      <c r="F10" s="16"/>
      <c r="G10" s="16"/>
    </row>
    <row r="11" spans="2:14" x14ac:dyDescent="0.25">
      <c r="B11" s="3" t="s">
        <v>9</v>
      </c>
      <c r="C11" s="104" t="s">
        <v>10</v>
      </c>
      <c r="D11" s="104"/>
      <c r="E11" s="104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topLeftCell="A12" workbookViewId="0">
      <selection activeCell="D25" sqref="D25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108" t="s">
        <v>92</v>
      </c>
      <c r="C2" s="108"/>
      <c r="D2" s="108"/>
      <c r="E2" s="108"/>
      <c r="F2" s="108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109" t="s">
        <v>91</v>
      </c>
      <c r="D4" s="110"/>
      <c r="E4" s="110"/>
      <c r="F4" s="110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111" t="s">
        <v>24</v>
      </c>
      <c r="C6" s="112"/>
      <c r="D6" s="112"/>
      <c r="E6" s="112"/>
      <c r="F6" s="113"/>
    </row>
    <row r="7" spans="2:12" x14ac:dyDescent="0.25">
      <c r="B7" s="13" t="s">
        <v>38</v>
      </c>
      <c r="C7" s="26">
        <v>0.8</v>
      </c>
      <c r="D7" s="26">
        <v>0.7</v>
      </c>
      <c r="E7" s="26"/>
      <c r="F7" s="26"/>
    </row>
    <row r="8" spans="2:12" x14ac:dyDescent="0.25">
      <c r="B8" s="13" t="s">
        <v>39</v>
      </c>
      <c r="C8" s="26">
        <v>0.7</v>
      </c>
      <c r="D8" s="26">
        <v>0.7</v>
      </c>
      <c r="E8" s="26"/>
      <c r="F8" s="26"/>
    </row>
    <row r="9" spans="2:12" x14ac:dyDescent="0.25">
      <c r="B9" s="13" t="s">
        <v>40</v>
      </c>
      <c r="C9" s="26">
        <v>0.8</v>
      </c>
      <c r="D9" s="26">
        <v>0.8</v>
      </c>
      <c r="E9" s="26"/>
      <c r="F9" s="26"/>
    </row>
    <row r="10" spans="2:12" x14ac:dyDescent="0.25">
      <c r="B10" s="13" t="s">
        <v>41</v>
      </c>
      <c r="C10" s="26">
        <v>0.8</v>
      </c>
      <c r="D10" s="26">
        <v>0.8</v>
      </c>
      <c r="E10" s="26"/>
      <c r="F10" s="26"/>
    </row>
    <row r="11" spans="2:12" x14ac:dyDescent="0.25">
      <c r="B11" s="13" t="s">
        <v>42</v>
      </c>
      <c r="C11" s="26">
        <v>0.8</v>
      </c>
      <c r="D11" s="26">
        <v>0.7</v>
      </c>
      <c r="E11" s="26"/>
      <c r="F11" s="26"/>
    </row>
    <row r="12" spans="2:12" x14ac:dyDescent="0.25">
      <c r="B12" s="13" t="s">
        <v>43</v>
      </c>
      <c r="C12" s="26">
        <v>0.8</v>
      </c>
      <c r="D12" s="26">
        <v>0.7</v>
      </c>
      <c r="E12" s="26"/>
      <c r="F12" s="26"/>
    </row>
    <row r="13" spans="2:12" x14ac:dyDescent="0.25">
      <c r="B13" s="13" t="s">
        <v>56</v>
      </c>
      <c r="C13" s="26">
        <v>0.7</v>
      </c>
      <c r="D13" s="26">
        <v>0.7</v>
      </c>
      <c r="E13" s="26"/>
      <c r="F13" s="26"/>
    </row>
    <row r="14" spans="2:12" x14ac:dyDescent="0.25">
      <c r="B14" s="13" t="s">
        <v>57</v>
      </c>
      <c r="C14" s="26">
        <v>0.7</v>
      </c>
      <c r="D14" s="26">
        <v>0.7</v>
      </c>
      <c r="E14" s="26"/>
      <c r="F14" s="26"/>
    </row>
    <row r="15" spans="2:12" x14ac:dyDescent="0.25">
      <c r="B15" s="114" t="s">
        <v>55</v>
      </c>
      <c r="C15" s="112"/>
      <c r="D15" s="112"/>
      <c r="E15" s="112"/>
      <c r="F15" s="113"/>
    </row>
    <row r="16" spans="2:12" x14ac:dyDescent="0.25">
      <c r="B16" s="17" t="s">
        <v>60</v>
      </c>
      <c r="C16" s="26">
        <v>0.5</v>
      </c>
      <c r="D16" s="26">
        <v>0.5</v>
      </c>
      <c r="E16" s="26"/>
      <c r="F16" s="26"/>
    </row>
    <row r="17" spans="2:6" x14ac:dyDescent="0.25">
      <c r="B17" s="17" t="s">
        <v>44</v>
      </c>
      <c r="C17" s="26">
        <v>0.7</v>
      </c>
      <c r="D17" s="26">
        <v>0.7</v>
      </c>
      <c r="E17" s="26"/>
      <c r="F17" s="26"/>
    </row>
    <row r="18" spans="2:6" x14ac:dyDescent="0.25">
      <c r="B18" s="17" t="s">
        <v>45</v>
      </c>
      <c r="C18" s="26">
        <v>0.9</v>
      </c>
      <c r="D18" s="26">
        <v>0.9</v>
      </c>
      <c r="E18" s="26"/>
      <c r="F18" s="26"/>
    </row>
    <row r="19" spans="2:6" x14ac:dyDescent="0.25">
      <c r="B19" s="17" t="s">
        <v>46</v>
      </c>
      <c r="C19" s="26">
        <v>0.8</v>
      </c>
      <c r="D19" s="26">
        <v>0.7</v>
      </c>
      <c r="E19" s="26"/>
      <c r="F19" s="26"/>
    </row>
    <row r="20" spans="2:6" x14ac:dyDescent="0.25">
      <c r="B20" s="17" t="s">
        <v>47</v>
      </c>
      <c r="C20" s="26">
        <v>0.8</v>
      </c>
      <c r="D20" s="26">
        <v>0.7</v>
      </c>
      <c r="E20" s="26"/>
      <c r="F20" s="26"/>
    </row>
    <row r="21" spans="2:6" x14ac:dyDescent="0.25">
      <c r="B21" s="17" t="s">
        <v>55</v>
      </c>
      <c r="C21" s="26">
        <v>0.8</v>
      </c>
      <c r="D21" s="26">
        <v>0.6</v>
      </c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114" t="s">
        <v>48</v>
      </c>
      <c r="C23" s="112"/>
      <c r="D23" s="112"/>
      <c r="E23" s="112"/>
      <c r="F23" s="113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{D63593D5-7066-47A4-B40C-DD425A70DD85}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{5E3F6CA2-F990-4A92-8A32-162EC3590179}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  <x14:conditionalFormatting xmlns:xm="http://schemas.microsoft.com/office/excel/2006/main">
          <x14:cfRule type="dataBar" id="{D63593D5-7066-47A4-B40C-DD425A70DD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E3F6CA2-F990-4A92-8A32-162EC35901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Z38"/>
  <sheetViews>
    <sheetView topLeftCell="A6" workbookViewId="0">
      <selection activeCell="A13" sqref="A13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9.140625" style="5"/>
    <col min="14" max="14" width="6.5703125" style="5" bestFit="1" customWidth="1"/>
    <col min="15" max="15" width="7.7109375" style="52" bestFit="1" customWidth="1"/>
    <col min="16" max="16" width="2.28515625" style="5" customWidth="1"/>
    <col min="17" max="17" width="8.28515625" style="5" bestFit="1" customWidth="1"/>
    <col min="18" max="18" width="6.5703125" style="5" bestFit="1" customWidth="1"/>
    <col min="19" max="19" width="8.7109375" style="5" bestFit="1" customWidth="1"/>
    <col min="20" max="20" width="1.7109375" style="5" customWidth="1"/>
    <col min="21" max="21" width="9.7109375" style="5" customWidth="1"/>
    <col min="22" max="22" width="2.285156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102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104</v>
      </c>
      <c r="I6" s="32" t="s">
        <v>100</v>
      </c>
      <c r="J6" s="119" t="s">
        <v>81</v>
      </c>
      <c r="K6" s="121" t="s">
        <v>82</v>
      </c>
      <c r="L6" s="42"/>
      <c r="M6" s="123" t="s">
        <v>18</v>
      </c>
      <c r="N6" s="123"/>
      <c r="O6" s="123"/>
      <c r="P6" s="42"/>
      <c r="Q6" s="124" t="s">
        <v>21</v>
      </c>
      <c r="R6" s="119"/>
      <c r="S6" s="119"/>
      <c r="U6" s="8" t="s">
        <v>14</v>
      </c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108</v>
      </c>
      <c r="I7" s="8" t="s">
        <v>101</v>
      </c>
      <c r="J7" s="120"/>
      <c r="K7" s="122"/>
      <c r="L7" s="42"/>
      <c r="M7" s="34" t="s">
        <v>13</v>
      </c>
      <c r="N7" s="8" t="s">
        <v>16</v>
      </c>
      <c r="O7" s="100" t="s">
        <v>110</v>
      </c>
      <c r="P7" s="42"/>
      <c r="Q7" s="34" t="s">
        <v>20</v>
      </c>
      <c r="R7" s="8" t="s">
        <v>16</v>
      </c>
      <c r="S7" s="8" t="s">
        <v>19</v>
      </c>
      <c r="U7" s="25" t="s">
        <v>96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1" t="s">
        <v>115</v>
      </c>
      <c r="C8" s="1"/>
      <c r="D8" s="2"/>
      <c r="E8" s="2"/>
      <c r="F8" s="2"/>
      <c r="G8" s="2"/>
      <c r="H8" s="2"/>
      <c r="I8" s="2"/>
      <c r="J8" s="2"/>
      <c r="K8" s="40"/>
      <c r="L8" s="42"/>
      <c r="M8" s="41"/>
      <c r="N8" s="2"/>
      <c r="O8" s="103">
        <f>IF(M8&gt;0,M8-N8,0)</f>
        <v>0</v>
      </c>
      <c r="P8" s="42"/>
      <c r="Q8" s="41"/>
      <c r="R8" s="2"/>
      <c r="S8" s="6"/>
      <c r="T8" s="2"/>
      <c r="U8" s="22">
        <f t="shared" ref="U8:U17" si="0">D8+E8+F8+G8+H8+I8+J8+K8+N8+R8</f>
        <v>0</v>
      </c>
      <c r="V8" s="2"/>
      <c r="W8" s="2"/>
      <c r="X8" s="2"/>
      <c r="Y8" s="2"/>
      <c r="Z8" s="6"/>
    </row>
    <row r="9" spans="2:26" x14ac:dyDescent="0.25">
      <c r="B9" s="23"/>
      <c r="C9" s="1" t="s">
        <v>84</v>
      </c>
      <c r="D9" s="2"/>
      <c r="E9" s="2">
        <v>13</v>
      </c>
      <c r="F9" s="2"/>
      <c r="G9" s="2"/>
      <c r="H9" s="2"/>
      <c r="I9" s="2"/>
      <c r="J9" s="2"/>
      <c r="K9" s="40"/>
      <c r="L9" s="42"/>
      <c r="M9" s="41"/>
      <c r="N9" s="2"/>
      <c r="O9" s="103">
        <f t="shared" ref="O9:O36" si="1">IF(M9&gt;0,M9-N9,0)</f>
        <v>0</v>
      </c>
      <c r="P9" s="42"/>
      <c r="Q9" s="41"/>
      <c r="R9" s="2"/>
      <c r="S9" s="6"/>
      <c r="T9" s="2"/>
      <c r="U9" s="22">
        <f t="shared" si="0"/>
        <v>13</v>
      </c>
      <c r="V9" s="2"/>
      <c r="W9" s="2"/>
      <c r="X9" s="2"/>
      <c r="Y9" s="2"/>
      <c r="Z9" s="6"/>
    </row>
    <row r="10" spans="2:26" x14ac:dyDescent="0.25">
      <c r="B10" s="1" t="s">
        <v>112</v>
      </c>
      <c r="C10" s="1"/>
      <c r="D10" s="2"/>
      <c r="E10" s="2"/>
      <c r="F10" s="2"/>
      <c r="G10" s="2"/>
      <c r="H10" s="2"/>
      <c r="I10" s="2"/>
      <c r="J10" s="2"/>
      <c r="K10" s="40"/>
      <c r="L10" s="42"/>
      <c r="M10" s="41"/>
      <c r="N10" s="2"/>
      <c r="O10" s="103">
        <f t="shared" si="1"/>
        <v>0</v>
      </c>
      <c r="P10" s="42"/>
      <c r="Q10" s="41"/>
      <c r="R10" s="2"/>
      <c r="S10" s="6"/>
      <c r="T10" s="2"/>
      <c r="U10" s="22">
        <f t="shared" si="0"/>
        <v>0</v>
      </c>
      <c r="V10" s="2"/>
      <c r="W10" s="2"/>
      <c r="X10" s="2"/>
      <c r="Y10" s="2"/>
      <c r="Z10" s="6"/>
    </row>
    <row r="11" spans="2:26" x14ac:dyDescent="0.25">
      <c r="B11" s="23"/>
      <c r="C11" s="1" t="s">
        <v>90</v>
      </c>
      <c r="D11" s="2"/>
      <c r="E11" s="2"/>
      <c r="F11" s="2"/>
      <c r="G11" s="2"/>
      <c r="H11" s="2"/>
      <c r="I11" s="2"/>
      <c r="J11" s="2"/>
      <c r="K11" s="40"/>
      <c r="L11" s="42"/>
      <c r="M11" s="41"/>
      <c r="N11" s="2"/>
      <c r="O11" s="103">
        <f t="shared" si="1"/>
        <v>0</v>
      </c>
      <c r="P11" s="42"/>
      <c r="Q11" s="41"/>
      <c r="R11" s="2">
        <v>4</v>
      </c>
      <c r="S11" s="6"/>
      <c r="T11" s="2"/>
      <c r="U11" s="22">
        <f t="shared" si="0"/>
        <v>4</v>
      </c>
      <c r="V11" s="2"/>
      <c r="W11" s="2"/>
      <c r="X11" s="2"/>
      <c r="Y11" s="2"/>
      <c r="Z11" s="6"/>
    </row>
    <row r="12" spans="2:26" x14ac:dyDescent="0.25">
      <c r="B12" s="1" t="s">
        <v>113</v>
      </c>
      <c r="C12" s="1"/>
      <c r="D12" s="2"/>
      <c r="E12" s="2"/>
      <c r="F12" s="2"/>
      <c r="G12" s="2"/>
      <c r="H12" s="2"/>
      <c r="I12" s="2"/>
      <c r="J12" s="2"/>
      <c r="K12" s="40"/>
      <c r="L12" s="42"/>
      <c r="M12" s="41"/>
      <c r="N12" s="2"/>
      <c r="O12" s="103">
        <f t="shared" si="1"/>
        <v>0</v>
      </c>
      <c r="P12" s="42"/>
      <c r="Q12" s="41"/>
      <c r="R12" s="2"/>
      <c r="S12" s="6"/>
      <c r="T12" s="2"/>
      <c r="U12" s="22">
        <f t="shared" si="0"/>
        <v>0</v>
      </c>
      <c r="V12" s="2"/>
      <c r="W12" s="2"/>
      <c r="X12" s="2"/>
      <c r="Y12" s="2"/>
      <c r="Z12" s="6"/>
    </row>
    <row r="13" spans="2:26" x14ac:dyDescent="0.25">
      <c r="B13" s="23"/>
      <c r="C13" s="1" t="s">
        <v>97</v>
      </c>
      <c r="D13" s="2"/>
      <c r="E13" s="2"/>
      <c r="F13" s="2"/>
      <c r="G13" s="2"/>
      <c r="H13" s="2"/>
      <c r="I13" s="2">
        <v>4</v>
      </c>
      <c r="J13" s="2"/>
      <c r="K13" s="40"/>
      <c r="L13" s="42"/>
      <c r="M13" s="41">
        <v>30</v>
      </c>
      <c r="N13" s="2">
        <v>35</v>
      </c>
      <c r="O13" s="103">
        <f t="shared" si="1"/>
        <v>-5</v>
      </c>
      <c r="P13" s="42"/>
      <c r="Q13" s="41"/>
      <c r="R13" s="2">
        <v>20</v>
      </c>
      <c r="S13" s="6"/>
      <c r="T13" s="2"/>
      <c r="U13" s="22">
        <f t="shared" si="0"/>
        <v>59</v>
      </c>
      <c r="V13" s="2"/>
      <c r="W13" s="2"/>
      <c r="X13" s="2"/>
      <c r="Y13" s="2"/>
      <c r="Z13" s="6"/>
    </row>
    <row r="14" spans="2:26" x14ac:dyDescent="0.25">
      <c r="B14" s="23"/>
      <c r="C14" s="1" t="s">
        <v>88</v>
      </c>
      <c r="D14" s="2"/>
      <c r="E14" s="2">
        <v>5</v>
      </c>
      <c r="F14" s="2"/>
      <c r="G14" s="2"/>
      <c r="H14" s="2"/>
      <c r="I14" s="2"/>
      <c r="J14" s="2"/>
      <c r="K14" s="40"/>
      <c r="L14" s="42"/>
      <c r="M14" s="41">
        <v>44</v>
      </c>
      <c r="N14" s="2">
        <v>89</v>
      </c>
      <c r="O14" s="103">
        <f t="shared" si="1"/>
        <v>-45</v>
      </c>
      <c r="P14" s="42"/>
      <c r="Q14" s="41"/>
      <c r="R14" s="2">
        <v>14</v>
      </c>
      <c r="S14" s="6"/>
      <c r="T14" s="2"/>
      <c r="U14" s="22">
        <f t="shared" si="0"/>
        <v>108</v>
      </c>
      <c r="V14" s="2"/>
      <c r="W14" s="2"/>
      <c r="X14" s="2"/>
      <c r="Y14" s="2"/>
      <c r="Z14" s="6"/>
    </row>
    <row r="15" spans="2:26" x14ac:dyDescent="0.25">
      <c r="B15" s="23"/>
      <c r="C15" s="1" t="s">
        <v>80</v>
      </c>
      <c r="D15" s="2"/>
      <c r="E15" s="2"/>
      <c r="F15" s="2"/>
      <c r="G15" s="2"/>
      <c r="H15" s="2">
        <v>5</v>
      </c>
      <c r="I15" s="2"/>
      <c r="J15" s="2"/>
      <c r="K15" s="40"/>
      <c r="L15" s="42"/>
      <c r="M15" s="41"/>
      <c r="N15" s="2"/>
      <c r="O15" s="103">
        <f t="shared" si="1"/>
        <v>0</v>
      </c>
      <c r="P15" s="42"/>
      <c r="Q15" s="41"/>
      <c r="R15" s="2"/>
      <c r="S15" s="6"/>
      <c r="T15" s="2"/>
      <c r="U15" s="22">
        <f t="shared" si="0"/>
        <v>5</v>
      </c>
      <c r="V15" s="2"/>
      <c r="W15" s="2"/>
      <c r="X15" s="2"/>
      <c r="Y15" s="2"/>
      <c r="Z15" s="6"/>
    </row>
    <row r="16" spans="2:26" x14ac:dyDescent="0.25">
      <c r="B16" s="23"/>
      <c r="C16" s="1" t="s">
        <v>98</v>
      </c>
      <c r="D16" s="2"/>
      <c r="E16" s="2"/>
      <c r="F16" s="2"/>
      <c r="G16" s="2"/>
      <c r="H16" s="2"/>
      <c r="I16" s="2"/>
      <c r="J16" s="2"/>
      <c r="K16" s="40"/>
      <c r="L16" s="42"/>
      <c r="M16" s="41">
        <v>16</v>
      </c>
      <c r="N16" s="2">
        <v>2</v>
      </c>
      <c r="O16" s="103">
        <f t="shared" si="1"/>
        <v>14</v>
      </c>
      <c r="P16" s="42"/>
      <c r="Q16" s="41"/>
      <c r="R16" s="2"/>
      <c r="S16" s="6"/>
      <c r="T16" s="2"/>
      <c r="U16" s="22">
        <f t="shared" si="0"/>
        <v>2</v>
      </c>
      <c r="V16" s="2"/>
      <c r="W16" s="2"/>
      <c r="X16" s="2"/>
      <c r="Y16" s="2"/>
      <c r="Z16" s="6"/>
    </row>
    <row r="17" spans="2:26" x14ac:dyDescent="0.25">
      <c r="B17" s="23"/>
      <c r="C17" s="1" t="s">
        <v>99</v>
      </c>
      <c r="D17" s="2"/>
      <c r="E17" s="2"/>
      <c r="F17" s="2"/>
      <c r="G17" s="2"/>
      <c r="H17" s="2"/>
      <c r="I17" s="2">
        <v>3</v>
      </c>
      <c r="J17" s="2"/>
      <c r="K17" s="40"/>
      <c r="L17" s="42"/>
      <c r="M17" s="41">
        <v>40</v>
      </c>
      <c r="N17" s="2">
        <v>20</v>
      </c>
      <c r="O17" s="103">
        <f t="shared" si="1"/>
        <v>20</v>
      </c>
      <c r="P17" s="42"/>
      <c r="Q17" s="41"/>
      <c r="R17" s="2">
        <v>28</v>
      </c>
      <c r="S17" s="6"/>
      <c r="T17" s="2"/>
      <c r="U17" s="22">
        <f t="shared" si="0"/>
        <v>51</v>
      </c>
      <c r="V17" s="2"/>
      <c r="W17" s="2"/>
      <c r="X17" s="2"/>
      <c r="Y17" s="2"/>
      <c r="Z17" s="6"/>
    </row>
    <row r="18" spans="2:26" x14ac:dyDescent="0.25">
      <c r="B18" s="1"/>
      <c r="C18" s="1" t="s">
        <v>116</v>
      </c>
      <c r="D18" s="21"/>
      <c r="E18" s="21"/>
      <c r="F18" s="21"/>
      <c r="G18" s="21"/>
      <c r="H18" s="21"/>
      <c r="I18" s="21"/>
      <c r="J18" s="2"/>
      <c r="K18" s="40"/>
      <c r="L18" s="42"/>
      <c r="M18" s="41">
        <v>30</v>
      </c>
      <c r="N18" s="2">
        <v>31</v>
      </c>
      <c r="O18" s="103">
        <f t="shared" si="1"/>
        <v>-1</v>
      </c>
      <c r="P18" s="42"/>
      <c r="Q18" s="41"/>
      <c r="R18" s="2">
        <v>6</v>
      </c>
      <c r="S18" s="9"/>
      <c r="T18" s="26"/>
      <c r="U18" s="22">
        <f>D18+E18+F18+G18+H18+I18+J18+K18+N18+R18</f>
        <v>37</v>
      </c>
      <c r="V18" s="2"/>
      <c r="W18" s="2"/>
      <c r="X18" s="2"/>
      <c r="Y18" s="2"/>
      <c r="Z18" s="6"/>
    </row>
    <row r="19" spans="2:26" ht="15.75" x14ac:dyDescent="0.25">
      <c r="B19" s="1" t="s">
        <v>114</v>
      </c>
      <c r="C19" s="1"/>
      <c r="D19" s="2"/>
      <c r="E19" s="2"/>
      <c r="F19" s="2"/>
      <c r="G19" s="2"/>
      <c r="H19" s="2"/>
      <c r="I19" s="2"/>
      <c r="J19" s="2"/>
      <c r="K19" s="40"/>
      <c r="L19" s="42"/>
      <c r="M19" s="41"/>
      <c r="N19" s="2"/>
      <c r="O19" s="103">
        <f t="shared" si="1"/>
        <v>0</v>
      </c>
      <c r="P19" s="101">
        <v>49</v>
      </c>
      <c r="Q19" s="41"/>
      <c r="R19" s="2"/>
      <c r="S19" s="6"/>
      <c r="T19" s="2"/>
      <c r="U19" s="22">
        <f>D19+E19+F19+G19+H19+I19+J19+K19+N19+R19</f>
        <v>0</v>
      </c>
      <c r="V19" s="2"/>
      <c r="W19" s="2"/>
      <c r="X19" s="2"/>
      <c r="Y19" s="2"/>
      <c r="Z19" s="6"/>
    </row>
    <row r="20" spans="2:26" x14ac:dyDescent="0.25">
      <c r="B20" s="23"/>
      <c r="C20" s="1" t="s">
        <v>80</v>
      </c>
      <c r="D20" s="2"/>
      <c r="E20" s="2"/>
      <c r="F20" s="2"/>
      <c r="G20" s="2"/>
      <c r="H20" s="2">
        <v>6</v>
      </c>
      <c r="I20" s="2"/>
      <c r="J20" s="2"/>
      <c r="K20" s="40"/>
      <c r="L20" s="42"/>
      <c r="M20" s="41"/>
      <c r="N20" s="2"/>
      <c r="O20" s="103">
        <f t="shared" si="1"/>
        <v>0</v>
      </c>
      <c r="P20" s="42"/>
      <c r="Q20" s="41"/>
      <c r="R20" s="2"/>
      <c r="S20" s="6"/>
      <c r="T20" s="2"/>
      <c r="U20" s="22">
        <f t="shared" ref="U20:U35" si="2">D20+E20+F20+G20+H20+I20+J20+K20+N20+R20</f>
        <v>6</v>
      </c>
      <c r="V20" s="2"/>
      <c r="W20" s="2"/>
      <c r="X20" s="2"/>
      <c r="Y20" s="2"/>
      <c r="Z20" s="6"/>
    </row>
    <row r="21" spans="2:26" x14ac:dyDescent="0.25">
      <c r="B21" s="23"/>
      <c r="C21" s="1" t="s">
        <v>117</v>
      </c>
      <c r="D21" s="2"/>
      <c r="E21" s="2"/>
      <c r="F21" s="2"/>
      <c r="G21" s="2"/>
      <c r="H21" s="2"/>
      <c r="I21" s="2">
        <v>2</v>
      </c>
      <c r="J21" s="2"/>
      <c r="K21" s="40"/>
      <c r="L21" s="42"/>
      <c r="M21" s="41">
        <v>40</v>
      </c>
      <c r="N21" s="2">
        <v>12</v>
      </c>
      <c r="O21" s="103">
        <f t="shared" si="1"/>
        <v>28</v>
      </c>
      <c r="P21" s="42"/>
      <c r="Q21" s="41"/>
      <c r="R21" s="2"/>
      <c r="S21" s="6"/>
      <c r="T21" s="2"/>
      <c r="U21" s="22">
        <f t="shared" si="2"/>
        <v>14</v>
      </c>
      <c r="V21" s="2"/>
      <c r="W21" s="2"/>
      <c r="X21" s="2"/>
      <c r="Y21" s="2"/>
      <c r="Z21" s="6"/>
    </row>
    <row r="22" spans="2:26" x14ac:dyDescent="0.25">
      <c r="B22" s="23"/>
      <c r="C22" s="1" t="s">
        <v>118</v>
      </c>
      <c r="D22" s="2"/>
      <c r="E22" s="2"/>
      <c r="F22" s="2"/>
      <c r="G22" s="2"/>
      <c r="H22" s="2"/>
      <c r="I22" s="2"/>
      <c r="J22" s="2"/>
      <c r="K22" s="40"/>
      <c r="L22" s="42"/>
      <c r="M22" s="41">
        <v>8</v>
      </c>
      <c r="N22" s="2">
        <v>8</v>
      </c>
      <c r="O22" s="103">
        <f t="shared" si="1"/>
        <v>0</v>
      </c>
      <c r="P22" s="42"/>
      <c r="Q22" s="41"/>
      <c r="R22" s="2">
        <v>1</v>
      </c>
      <c r="S22" s="6"/>
      <c r="T22" s="2"/>
      <c r="U22" s="22">
        <f t="shared" si="2"/>
        <v>9</v>
      </c>
      <c r="V22" s="2"/>
      <c r="W22" s="2"/>
      <c r="X22" s="2"/>
      <c r="Y22" s="2"/>
      <c r="Z22" s="6"/>
    </row>
    <row r="23" spans="2:26" x14ac:dyDescent="0.25">
      <c r="B23" s="23"/>
      <c r="C23" s="1" t="s">
        <v>119</v>
      </c>
      <c r="D23" s="2"/>
      <c r="E23" s="2"/>
      <c r="F23" s="2"/>
      <c r="G23" s="2"/>
      <c r="H23" s="2"/>
      <c r="I23" s="2">
        <v>1</v>
      </c>
      <c r="J23" s="2"/>
      <c r="K23" s="40"/>
      <c r="L23" s="42"/>
      <c r="M23" s="41">
        <v>12</v>
      </c>
      <c r="N23" s="2">
        <v>8</v>
      </c>
      <c r="O23" s="103">
        <f t="shared" si="1"/>
        <v>4</v>
      </c>
      <c r="P23" s="42"/>
      <c r="Q23" s="41"/>
      <c r="R23" s="2">
        <v>1</v>
      </c>
      <c r="S23" s="9"/>
      <c r="T23" s="26"/>
      <c r="U23" s="22">
        <f t="shared" si="2"/>
        <v>10</v>
      </c>
      <c r="V23" s="2"/>
      <c r="W23" s="2"/>
      <c r="X23" s="2"/>
      <c r="Y23" s="2"/>
      <c r="Z23" s="6"/>
    </row>
    <row r="24" spans="2:26" x14ac:dyDescent="0.25">
      <c r="B24" s="1"/>
      <c r="C24" s="1" t="s">
        <v>120</v>
      </c>
      <c r="D24" s="2"/>
      <c r="E24" s="2"/>
      <c r="F24" s="2"/>
      <c r="G24" s="2"/>
      <c r="H24" s="2"/>
      <c r="I24" s="2"/>
      <c r="J24" s="2">
        <v>1</v>
      </c>
      <c r="K24" s="40"/>
      <c r="L24" s="42"/>
      <c r="M24" s="41">
        <v>12</v>
      </c>
      <c r="N24" s="2">
        <v>11</v>
      </c>
      <c r="O24" s="103">
        <f t="shared" si="1"/>
        <v>1</v>
      </c>
      <c r="P24" s="42"/>
      <c r="Q24" s="41"/>
      <c r="R24" s="2"/>
      <c r="S24" s="9"/>
      <c r="T24" s="26"/>
      <c r="U24" s="22">
        <f t="shared" si="2"/>
        <v>12</v>
      </c>
      <c r="V24" s="2"/>
      <c r="W24" s="2"/>
      <c r="X24" s="2"/>
      <c r="Y24" s="2"/>
      <c r="Z24" s="6"/>
    </row>
    <row r="25" spans="2:26" x14ac:dyDescent="0.25">
      <c r="B25" s="1"/>
      <c r="C25" s="1" t="s">
        <v>121</v>
      </c>
      <c r="D25" s="2"/>
      <c r="E25" s="2"/>
      <c r="F25" s="2"/>
      <c r="G25" s="2"/>
      <c r="H25" s="2"/>
      <c r="I25" s="2"/>
      <c r="J25" s="2"/>
      <c r="K25" s="40"/>
      <c r="L25" s="42"/>
      <c r="M25" s="41">
        <v>8</v>
      </c>
      <c r="N25" s="2">
        <v>3</v>
      </c>
      <c r="O25" s="103">
        <f t="shared" si="1"/>
        <v>5</v>
      </c>
      <c r="P25" s="42"/>
      <c r="Q25" s="41"/>
      <c r="R25" s="39"/>
      <c r="S25" s="9"/>
      <c r="T25" s="2"/>
      <c r="U25" s="22">
        <f t="shared" si="2"/>
        <v>3</v>
      </c>
      <c r="V25" s="2"/>
      <c r="W25" s="2"/>
      <c r="X25" s="2"/>
      <c r="Y25" s="2"/>
      <c r="Z25" s="6"/>
    </row>
    <row r="26" spans="2:26" x14ac:dyDescent="0.25">
      <c r="B26" s="1"/>
      <c r="C26" s="1" t="s">
        <v>122</v>
      </c>
      <c r="D26" s="2"/>
      <c r="E26" s="2"/>
      <c r="F26" s="2"/>
      <c r="G26" s="2"/>
      <c r="H26" s="2"/>
      <c r="I26" s="2"/>
      <c r="J26" s="2"/>
      <c r="K26" s="40"/>
      <c r="L26" s="42"/>
      <c r="M26" s="41">
        <v>8</v>
      </c>
      <c r="N26" s="2">
        <v>8</v>
      </c>
      <c r="O26" s="103">
        <f t="shared" si="1"/>
        <v>0</v>
      </c>
      <c r="P26" s="42"/>
      <c r="Q26" s="41"/>
      <c r="R26" s="2"/>
      <c r="S26" s="9"/>
      <c r="T26" s="2"/>
      <c r="U26" s="22">
        <f t="shared" si="2"/>
        <v>8</v>
      </c>
      <c r="V26" s="2"/>
      <c r="W26" s="2"/>
      <c r="X26" s="2"/>
      <c r="Y26" s="2"/>
      <c r="Z26" s="6"/>
    </row>
    <row r="27" spans="2:26" x14ac:dyDescent="0.25">
      <c r="B27" s="1" t="s">
        <v>124</v>
      </c>
      <c r="C27" s="1"/>
      <c r="D27" s="2"/>
      <c r="E27" s="2"/>
      <c r="F27" s="2"/>
      <c r="G27" s="2"/>
      <c r="H27" s="2"/>
      <c r="I27" s="2"/>
      <c r="J27" s="2"/>
      <c r="K27" s="40"/>
      <c r="L27" s="42"/>
      <c r="M27" s="41"/>
      <c r="N27" s="2"/>
      <c r="O27" s="103">
        <f t="shared" si="1"/>
        <v>0</v>
      </c>
      <c r="P27" s="42"/>
      <c r="Q27" s="41"/>
      <c r="R27" s="2"/>
      <c r="S27" s="9"/>
      <c r="T27" s="2"/>
      <c r="U27" s="22">
        <f t="shared" si="2"/>
        <v>0</v>
      </c>
      <c r="V27" s="2"/>
      <c r="W27" s="2"/>
      <c r="X27" s="2"/>
      <c r="Y27" s="2"/>
      <c r="Z27" s="6"/>
    </row>
    <row r="28" spans="2:26" x14ac:dyDescent="0.25">
      <c r="B28" s="1"/>
      <c r="C28" s="1" t="s">
        <v>90</v>
      </c>
      <c r="D28" s="2"/>
      <c r="E28" s="2"/>
      <c r="F28" s="2"/>
      <c r="G28" s="2"/>
      <c r="H28" s="2"/>
      <c r="I28" s="2"/>
      <c r="J28" s="2"/>
      <c r="K28" s="40"/>
      <c r="L28" s="42"/>
      <c r="M28" s="41"/>
      <c r="N28" s="2"/>
      <c r="O28" s="103">
        <f t="shared" si="1"/>
        <v>0</v>
      </c>
      <c r="P28" s="42"/>
      <c r="Q28" s="41"/>
      <c r="R28" s="2">
        <v>40</v>
      </c>
      <c r="S28" s="9"/>
      <c r="T28" s="2"/>
      <c r="U28" s="22">
        <f t="shared" si="2"/>
        <v>40</v>
      </c>
      <c r="V28" s="2"/>
      <c r="W28" s="2"/>
      <c r="X28" s="2"/>
      <c r="Y28" s="2"/>
      <c r="Z28" s="6"/>
    </row>
    <row r="29" spans="2:26" x14ac:dyDescent="0.25">
      <c r="B29" s="1"/>
      <c r="C29" s="1"/>
      <c r="D29" s="2"/>
      <c r="E29" s="2"/>
      <c r="F29" s="2"/>
      <c r="G29" s="2"/>
      <c r="H29" s="2"/>
      <c r="I29" s="2"/>
      <c r="J29" s="2"/>
      <c r="K29" s="40"/>
      <c r="L29" s="42"/>
      <c r="M29" s="41"/>
      <c r="N29" s="2"/>
      <c r="O29" s="103">
        <f t="shared" si="1"/>
        <v>0</v>
      </c>
      <c r="P29" s="42"/>
      <c r="Q29" s="41"/>
      <c r="R29" s="2"/>
      <c r="S29" s="9"/>
      <c r="T29" s="2"/>
      <c r="U29" s="22">
        <f t="shared" si="2"/>
        <v>0</v>
      </c>
      <c r="V29" s="2"/>
      <c r="W29" s="2"/>
      <c r="X29" s="2"/>
      <c r="Y29" s="2"/>
      <c r="Z29" s="6"/>
    </row>
    <row r="30" spans="2:26" x14ac:dyDescent="0.25">
      <c r="B30" s="1"/>
      <c r="C30" s="1"/>
      <c r="D30" s="2"/>
      <c r="E30" s="2"/>
      <c r="F30" s="2"/>
      <c r="G30" s="2"/>
      <c r="H30" s="2"/>
      <c r="I30" s="2"/>
      <c r="J30" s="2"/>
      <c r="K30" s="40"/>
      <c r="L30" s="42"/>
      <c r="M30" s="41"/>
      <c r="N30" s="2"/>
      <c r="O30" s="103">
        <f t="shared" si="1"/>
        <v>0</v>
      </c>
      <c r="P30" s="42"/>
      <c r="Q30" s="41"/>
      <c r="R30" s="2"/>
      <c r="S30" s="9"/>
      <c r="T30" s="2"/>
      <c r="U30" s="22">
        <f t="shared" si="2"/>
        <v>0</v>
      </c>
      <c r="V30" s="2"/>
      <c r="W30" s="2"/>
      <c r="X30" s="2"/>
      <c r="Y30" s="2"/>
      <c r="Z30" s="6"/>
    </row>
    <row r="31" spans="2:26" x14ac:dyDescent="0.25">
      <c r="B31" s="1"/>
      <c r="C31" s="1"/>
      <c r="D31" s="2"/>
      <c r="E31" s="2"/>
      <c r="F31" s="2"/>
      <c r="G31" s="2"/>
      <c r="H31" s="2"/>
      <c r="I31" s="2"/>
      <c r="J31" s="2"/>
      <c r="K31" s="40"/>
      <c r="L31" s="42"/>
      <c r="M31" s="41"/>
      <c r="N31" s="2"/>
      <c r="O31" s="103">
        <f t="shared" si="1"/>
        <v>0</v>
      </c>
      <c r="P31" s="42"/>
      <c r="Q31" s="41"/>
      <c r="R31" s="2"/>
      <c r="S31" s="9"/>
      <c r="T31" s="2"/>
      <c r="U31" s="22">
        <f t="shared" si="2"/>
        <v>0</v>
      </c>
      <c r="V31" s="2"/>
      <c r="W31" s="2"/>
      <c r="X31" s="2"/>
      <c r="Y31" s="2"/>
      <c r="Z31" s="6"/>
    </row>
    <row r="32" spans="2:26" x14ac:dyDescent="0.25">
      <c r="B32" s="1"/>
      <c r="C32" s="1"/>
      <c r="D32" s="2"/>
      <c r="E32" s="2"/>
      <c r="F32" s="2"/>
      <c r="G32" s="2"/>
      <c r="H32" s="2"/>
      <c r="I32" s="2"/>
      <c r="J32" s="2"/>
      <c r="K32" s="40"/>
      <c r="L32" s="42"/>
      <c r="M32" s="41"/>
      <c r="N32" s="2"/>
      <c r="O32" s="103">
        <f t="shared" si="1"/>
        <v>0</v>
      </c>
      <c r="P32" s="42"/>
      <c r="Q32" s="41"/>
      <c r="R32" s="2"/>
      <c r="S32" s="9"/>
      <c r="T32" s="2"/>
      <c r="U32" s="22">
        <f t="shared" si="2"/>
        <v>0</v>
      </c>
      <c r="V32" s="2"/>
      <c r="W32" s="2"/>
      <c r="X32" s="2"/>
      <c r="Y32" s="2"/>
      <c r="Z32" s="6"/>
    </row>
    <row r="33" spans="2:26" x14ac:dyDescent="0.25">
      <c r="B33" s="1"/>
      <c r="C33" s="1"/>
      <c r="D33" s="2"/>
      <c r="E33" s="2"/>
      <c r="F33" s="2"/>
      <c r="G33" s="2"/>
      <c r="H33" s="2"/>
      <c r="I33" s="2"/>
      <c r="J33" s="2"/>
      <c r="K33" s="40"/>
      <c r="L33" s="42"/>
      <c r="M33" s="41"/>
      <c r="N33" s="2"/>
      <c r="O33" s="103">
        <f t="shared" si="1"/>
        <v>0</v>
      </c>
      <c r="P33" s="42"/>
      <c r="Q33" s="41"/>
      <c r="R33" s="2"/>
      <c r="S33" s="9"/>
      <c r="T33" s="2"/>
      <c r="U33" s="22">
        <f t="shared" si="2"/>
        <v>0</v>
      </c>
      <c r="V33" s="2"/>
      <c r="W33" s="2"/>
      <c r="X33" s="2"/>
      <c r="Y33" s="2"/>
      <c r="Z33" s="6"/>
    </row>
    <row r="34" spans="2:26" x14ac:dyDescent="0.25">
      <c r="B34" s="1"/>
      <c r="C34" s="1"/>
      <c r="D34" s="2"/>
      <c r="E34" s="2"/>
      <c r="F34" s="2"/>
      <c r="G34" s="2"/>
      <c r="H34" s="2"/>
      <c r="I34" s="2"/>
      <c r="J34" s="2"/>
      <c r="K34" s="40"/>
      <c r="L34" s="42"/>
      <c r="M34" s="41"/>
      <c r="N34" s="2"/>
      <c r="O34" s="103">
        <f t="shared" si="1"/>
        <v>0</v>
      </c>
      <c r="P34" s="42"/>
      <c r="Q34" s="41"/>
      <c r="R34" s="2"/>
      <c r="S34" s="9"/>
      <c r="T34" s="2"/>
      <c r="U34" s="22">
        <f t="shared" si="2"/>
        <v>0</v>
      </c>
      <c r="V34" s="2"/>
      <c r="W34" s="2"/>
      <c r="X34" s="2"/>
      <c r="Y34" s="2"/>
      <c r="Z34" s="6"/>
    </row>
    <row r="35" spans="2:26" x14ac:dyDescent="0.25">
      <c r="B35" s="1"/>
      <c r="C35" s="1"/>
      <c r="D35" s="2"/>
      <c r="E35" s="2"/>
      <c r="F35" s="2"/>
      <c r="G35" s="2"/>
      <c r="H35" s="2"/>
      <c r="I35" s="2"/>
      <c r="J35" s="2"/>
      <c r="K35" s="40"/>
      <c r="L35" s="42"/>
      <c r="M35" s="41"/>
      <c r="N35" s="2"/>
      <c r="O35" s="103">
        <f t="shared" si="1"/>
        <v>0</v>
      </c>
      <c r="P35" s="42"/>
      <c r="Q35" s="41"/>
      <c r="R35" s="2"/>
      <c r="S35" s="9"/>
      <c r="T35" s="2"/>
      <c r="U35" s="22">
        <f t="shared" si="2"/>
        <v>0</v>
      </c>
      <c r="V35" s="2"/>
      <c r="W35" s="2"/>
      <c r="X35" s="2"/>
      <c r="Y35" s="2"/>
      <c r="Z35" s="6"/>
    </row>
    <row r="36" spans="2:26" x14ac:dyDescent="0.25">
      <c r="B36" s="1"/>
      <c r="C36" s="1"/>
      <c r="D36" s="2"/>
      <c r="E36" s="2"/>
      <c r="F36" s="2"/>
      <c r="G36" s="2"/>
      <c r="H36" s="2"/>
      <c r="I36" s="2"/>
      <c r="J36" s="2"/>
      <c r="K36" s="40"/>
      <c r="L36" s="42"/>
      <c r="M36" s="41"/>
      <c r="N36" s="2"/>
      <c r="O36" s="103">
        <f t="shared" si="1"/>
        <v>0</v>
      </c>
      <c r="P36" s="42"/>
      <c r="Q36" s="41"/>
      <c r="R36" s="2"/>
      <c r="S36" s="2"/>
      <c r="T36" s="2"/>
      <c r="U36" s="2"/>
      <c r="V36" s="2"/>
      <c r="W36" s="2"/>
      <c r="X36" s="2"/>
      <c r="Y36" s="2"/>
      <c r="Z36" s="2"/>
    </row>
    <row r="37" spans="2:26" ht="15.75" thickBot="1" x14ac:dyDescent="0.3">
      <c r="B37" s="10" t="s">
        <v>24</v>
      </c>
      <c r="C37" s="10"/>
      <c r="D37" s="102">
        <f t="shared" ref="D37:K37" si="3">SUM(D8:D36)</f>
        <v>0</v>
      </c>
      <c r="E37" s="102">
        <f t="shared" si="3"/>
        <v>18</v>
      </c>
      <c r="F37" s="102">
        <f t="shared" si="3"/>
        <v>0</v>
      </c>
      <c r="G37" s="102">
        <f t="shared" si="3"/>
        <v>0</v>
      </c>
      <c r="H37" s="102">
        <f t="shared" si="3"/>
        <v>11</v>
      </c>
      <c r="I37" s="102">
        <f t="shared" si="3"/>
        <v>10</v>
      </c>
      <c r="J37" s="102">
        <f t="shared" si="3"/>
        <v>1</v>
      </c>
      <c r="K37" s="102">
        <f t="shared" si="3"/>
        <v>0</v>
      </c>
      <c r="L37" s="43"/>
      <c r="M37" s="102">
        <f>SUM(M8:M36)</f>
        <v>248</v>
      </c>
      <c r="N37" s="102">
        <f>SUM(N8:N36)</f>
        <v>227</v>
      </c>
      <c r="O37" s="102">
        <f>SUM(O8:O36)</f>
        <v>21</v>
      </c>
      <c r="P37" s="42"/>
      <c r="Q37" s="102">
        <f>SUM(Q8:Q36)</f>
        <v>0</v>
      </c>
      <c r="R37" s="102">
        <f>SUM(R8:R36)</f>
        <v>114</v>
      </c>
      <c r="S37" s="12"/>
      <c r="T37" s="11"/>
      <c r="U37" s="102">
        <f>SUM(U8:U36)</f>
        <v>381</v>
      </c>
      <c r="V37" s="11"/>
      <c r="W37" s="102">
        <f>SUM(W8:W36)</f>
        <v>0</v>
      </c>
      <c r="X37" s="102">
        <f>SUM(X8:X36)</f>
        <v>0</v>
      </c>
      <c r="Y37" s="102">
        <f>SUM(Y8:Y36)</f>
        <v>0</v>
      </c>
      <c r="Z37" s="102">
        <f>SUM(Z8:Z36)</f>
        <v>0</v>
      </c>
    </row>
    <row r="38" spans="2:26" ht="15.75" thickTop="1" x14ac:dyDescent="0.25"/>
  </sheetData>
  <mergeCells count="9">
    <mergeCell ref="B2:Z2"/>
    <mergeCell ref="B3:Z3"/>
    <mergeCell ref="B4:Z4"/>
    <mergeCell ref="D6:G6"/>
    <mergeCell ref="J6:J7"/>
    <mergeCell ref="K6:K7"/>
    <mergeCell ref="M6:O6"/>
    <mergeCell ref="Q6:S6"/>
    <mergeCell ref="W6:Z6"/>
  </mergeCells>
  <conditionalFormatting sqref="W18:W22">
    <cfRule type="expression" priority="1">
      <formula>W18/$Z18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64FF-5C57-4E32-A624-1C7A9E15FF92}">
  <dimension ref="B2:W28"/>
  <sheetViews>
    <sheetView topLeftCell="C1" workbookViewId="0">
      <selection activeCell="P13" sqref="P13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9" customWidth="1"/>
    <col min="23" max="23" width="2.28515625" style="5" customWidth="1"/>
  </cols>
  <sheetData>
    <row r="2" spans="2:23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3" spans="2:23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2:23" x14ac:dyDescent="0.25">
      <c r="B4" s="118" t="s">
        <v>103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</row>
    <row r="6" spans="2:23" s="62" customFormat="1" ht="12.75" x14ac:dyDescent="0.2">
      <c r="B6" s="54" t="s">
        <v>12</v>
      </c>
      <c r="C6" s="55" t="s">
        <v>11</v>
      </c>
      <c r="D6" s="125" t="s">
        <v>80</v>
      </c>
      <c r="E6" s="126"/>
      <c r="F6" s="126"/>
      <c r="G6" s="127"/>
      <c r="H6" s="57"/>
      <c r="I6" s="57" t="s">
        <v>104</v>
      </c>
      <c r="J6" s="57" t="s">
        <v>105</v>
      </c>
      <c r="K6" s="128" t="s">
        <v>81</v>
      </c>
      <c r="L6" s="130" t="s">
        <v>82</v>
      </c>
      <c r="M6" s="58"/>
      <c r="N6" s="127" t="s">
        <v>18</v>
      </c>
      <c r="O6" s="132"/>
      <c r="P6" s="132"/>
      <c r="Q6" s="60"/>
      <c r="R6" s="132" t="s">
        <v>21</v>
      </c>
      <c r="S6" s="132"/>
      <c r="T6" s="132"/>
      <c r="U6" s="60"/>
      <c r="V6" s="61" t="s">
        <v>14</v>
      </c>
      <c r="W6" s="60"/>
    </row>
    <row r="7" spans="2:23" s="62" customFormat="1" ht="12.75" x14ac:dyDescent="0.2">
      <c r="B7" s="63"/>
      <c r="C7" s="64"/>
      <c r="D7" s="65" t="s">
        <v>83</v>
      </c>
      <c r="E7" s="65" t="s">
        <v>84</v>
      </c>
      <c r="F7" s="65" t="s">
        <v>106</v>
      </c>
      <c r="G7" s="65" t="s">
        <v>86</v>
      </c>
      <c r="H7" s="65" t="s">
        <v>107</v>
      </c>
      <c r="I7" s="65" t="s">
        <v>108</v>
      </c>
      <c r="J7" s="65" t="s">
        <v>109</v>
      </c>
      <c r="K7" s="129"/>
      <c r="L7" s="131"/>
      <c r="M7" s="58"/>
      <c r="N7" s="56" t="s">
        <v>13</v>
      </c>
      <c r="O7" s="59" t="s">
        <v>16</v>
      </c>
      <c r="P7" s="66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67" t="s">
        <v>111</v>
      </c>
      <c r="W7" s="60"/>
    </row>
    <row r="8" spans="2:23" s="62" customFormat="1" x14ac:dyDescent="0.25">
      <c r="B8" s="1" t="s">
        <v>115</v>
      </c>
      <c r="C8" s="68"/>
      <c r="D8" s="69"/>
      <c r="E8" s="69"/>
      <c r="F8" s="69"/>
      <c r="G8" s="69"/>
      <c r="H8" s="69"/>
      <c r="I8" s="69"/>
      <c r="J8" s="69"/>
      <c r="K8" s="69"/>
      <c r="L8" s="70"/>
      <c r="M8" s="58"/>
      <c r="N8" s="69"/>
      <c r="O8" s="71"/>
      <c r="P8" s="72"/>
      <c r="Q8" s="60"/>
      <c r="R8" s="71"/>
      <c r="S8" s="71"/>
      <c r="T8" s="73"/>
      <c r="U8" s="60"/>
      <c r="V8" s="74">
        <f>D8+E8+F8+G8+H8+I8+J8+K8+L8+O8+S8</f>
        <v>0</v>
      </c>
      <c r="W8" s="60"/>
    </row>
    <row r="9" spans="2:23" s="62" customFormat="1" x14ac:dyDescent="0.25">
      <c r="B9" s="1"/>
      <c r="C9" s="1" t="s">
        <v>84</v>
      </c>
      <c r="D9" s="75"/>
      <c r="E9" s="75">
        <v>13</v>
      </c>
      <c r="F9" s="75"/>
      <c r="G9" s="76"/>
      <c r="H9" s="75"/>
      <c r="I9" s="77"/>
      <c r="J9" s="77"/>
      <c r="K9" s="69"/>
      <c r="L9" s="70"/>
      <c r="M9" s="58"/>
      <c r="N9" s="69"/>
      <c r="O9" s="71"/>
      <c r="P9" s="78">
        <f>IF(N9&gt;0,N9-O9,0)</f>
        <v>0</v>
      </c>
      <c r="Q9" s="60"/>
      <c r="R9" s="71"/>
      <c r="S9" s="71"/>
      <c r="T9" s="79">
        <f t="shared" ref="T9" si="0">IF(R9=0,0,(S9-R9)/R9)</f>
        <v>0</v>
      </c>
      <c r="U9" s="80"/>
      <c r="V9" s="74">
        <f t="shared" ref="V9:V26" si="1">D9+E9+F9+G9+H9+I9+J9+K9+L9+O9+S9</f>
        <v>13</v>
      </c>
      <c r="W9" s="60"/>
    </row>
    <row r="10" spans="2:23" s="62" customFormat="1" x14ac:dyDescent="0.25">
      <c r="B10" s="1" t="s">
        <v>112</v>
      </c>
      <c r="C10" s="68"/>
      <c r="D10" s="75"/>
      <c r="E10" s="75"/>
      <c r="F10" s="75"/>
      <c r="G10" s="76"/>
      <c r="H10" s="75"/>
      <c r="I10" s="77"/>
      <c r="J10" s="77"/>
      <c r="K10" s="69"/>
      <c r="L10" s="70"/>
      <c r="M10" s="58"/>
      <c r="N10" s="69"/>
      <c r="O10" s="71"/>
      <c r="P10" s="78">
        <f t="shared" ref="P10:P26" si="2">IF(N10&gt;0,N10-O10,0)</f>
        <v>0</v>
      </c>
      <c r="Q10" s="60"/>
      <c r="R10" s="71"/>
      <c r="S10" s="71"/>
      <c r="T10" s="79"/>
      <c r="U10" s="80"/>
      <c r="V10" s="74">
        <f t="shared" si="1"/>
        <v>0</v>
      </c>
      <c r="W10" s="60"/>
    </row>
    <row r="11" spans="2:23" s="62" customFormat="1" x14ac:dyDescent="0.25">
      <c r="B11" s="1"/>
      <c r="C11" s="1" t="s">
        <v>90</v>
      </c>
      <c r="D11" s="71"/>
      <c r="E11" s="71"/>
      <c r="F11" s="71"/>
      <c r="G11" s="81"/>
      <c r="H11" s="71"/>
      <c r="I11" s="69"/>
      <c r="J11" s="69"/>
      <c r="K11" s="71"/>
      <c r="L11" s="81"/>
      <c r="M11" s="58"/>
      <c r="N11" s="69"/>
      <c r="O11" s="71"/>
      <c r="P11" s="78">
        <f t="shared" si="2"/>
        <v>0</v>
      </c>
      <c r="Q11" s="71"/>
      <c r="R11" s="71"/>
      <c r="S11" s="71">
        <v>4</v>
      </c>
      <c r="T11" s="79"/>
      <c r="U11" s="69"/>
      <c r="V11" s="74">
        <f t="shared" si="1"/>
        <v>4</v>
      </c>
      <c r="W11" s="71"/>
    </row>
    <row r="12" spans="2:23" s="62" customFormat="1" x14ac:dyDescent="0.25">
      <c r="B12" s="1" t="s">
        <v>113</v>
      </c>
      <c r="C12" s="1"/>
      <c r="D12" s="71"/>
      <c r="E12" s="71"/>
      <c r="F12" s="71"/>
      <c r="G12" s="81"/>
      <c r="H12" s="71"/>
      <c r="I12" s="69"/>
      <c r="J12" s="69"/>
      <c r="K12" s="71"/>
      <c r="L12" s="81"/>
      <c r="M12" s="58"/>
      <c r="N12" s="69"/>
      <c r="O12" s="71"/>
      <c r="P12" s="78">
        <f t="shared" si="2"/>
        <v>0</v>
      </c>
      <c r="Q12" s="71"/>
      <c r="R12" s="71"/>
      <c r="S12" s="71"/>
      <c r="T12" s="79"/>
      <c r="U12" s="69"/>
      <c r="V12" s="74">
        <f t="shared" si="1"/>
        <v>0</v>
      </c>
      <c r="W12" s="71"/>
    </row>
    <row r="13" spans="2:23" s="62" customFormat="1" x14ac:dyDescent="0.25">
      <c r="B13" s="1"/>
      <c r="C13" s="1" t="s">
        <v>97</v>
      </c>
      <c r="D13" s="71"/>
      <c r="E13" s="71"/>
      <c r="F13" s="71"/>
      <c r="G13" s="81"/>
      <c r="H13" s="71"/>
      <c r="I13" s="69"/>
      <c r="J13" s="69"/>
      <c r="K13" s="71"/>
      <c r="L13" s="81"/>
      <c r="M13" s="58"/>
      <c r="N13" s="69">
        <v>30</v>
      </c>
      <c r="O13" s="71">
        <v>4</v>
      </c>
      <c r="P13" s="78">
        <f t="shared" si="2"/>
        <v>26</v>
      </c>
      <c r="Q13" s="71"/>
      <c r="R13" s="71"/>
      <c r="S13" s="71">
        <v>12</v>
      </c>
      <c r="T13" s="79">
        <f t="shared" ref="T13" si="3">IF(R13=0,0,(S13-R13)/R13)</f>
        <v>0</v>
      </c>
      <c r="U13" s="69"/>
      <c r="V13" s="74">
        <f t="shared" si="1"/>
        <v>16</v>
      </c>
      <c r="W13" s="71"/>
    </row>
    <row r="14" spans="2:23" s="62" customFormat="1" x14ac:dyDescent="0.25">
      <c r="B14" s="1"/>
      <c r="C14" s="1" t="s">
        <v>80</v>
      </c>
      <c r="D14" s="82"/>
      <c r="E14" s="82"/>
      <c r="F14" s="82"/>
      <c r="G14" s="83"/>
      <c r="H14" s="71"/>
      <c r="I14" s="84">
        <v>5</v>
      </c>
      <c r="J14" s="84"/>
      <c r="K14" s="82"/>
      <c r="L14" s="83"/>
      <c r="M14" s="58"/>
      <c r="N14" s="84"/>
      <c r="O14" s="82"/>
      <c r="P14" s="78">
        <f t="shared" si="2"/>
        <v>0</v>
      </c>
      <c r="Q14" s="82"/>
      <c r="R14" s="71"/>
      <c r="S14" s="71"/>
      <c r="T14" s="79"/>
      <c r="U14" s="84"/>
      <c r="V14" s="74">
        <f t="shared" si="1"/>
        <v>5</v>
      </c>
      <c r="W14" s="82"/>
    </row>
    <row r="15" spans="2:23" s="62" customFormat="1" x14ac:dyDescent="0.25">
      <c r="B15" s="1"/>
      <c r="C15" s="1" t="s">
        <v>99</v>
      </c>
      <c r="D15" s="82"/>
      <c r="E15" s="82"/>
      <c r="F15" s="82"/>
      <c r="G15" s="83"/>
      <c r="H15" s="71"/>
      <c r="I15" s="84"/>
      <c r="J15" s="84">
        <v>3</v>
      </c>
      <c r="K15" s="84"/>
      <c r="L15" s="85"/>
      <c r="M15" s="58"/>
      <c r="N15" s="84"/>
      <c r="O15" s="82"/>
      <c r="P15" s="78">
        <f t="shared" si="2"/>
        <v>0</v>
      </c>
      <c r="Q15" s="60"/>
      <c r="R15" s="71"/>
      <c r="S15" s="71">
        <v>20</v>
      </c>
      <c r="T15" s="79"/>
      <c r="U15" s="60"/>
      <c r="V15" s="74">
        <f t="shared" si="1"/>
        <v>23</v>
      </c>
      <c r="W15" s="60"/>
    </row>
    <row r="16" spans="2:23" s="62" customFormat="1" x14ac:dyDescent="0.25">
      <c r="B16" s="1"/>
      <c r="C16" s="1" t="s">
        <v>116</v>
      </c>
      <c r="D16" s="82"/>
      <c r="E16" s="82"/>
      <c r="F16" s="82"/>
      <c r="G16" s="82"/>
      <c r="H16" s="84"/>
      <c r="I16" s="84"/>
      <c r="J16" s="84">
        <v>3</v>
      </c>
      <c r="K16" s="84"/>
      <c r="L16" s="85"/>
      <c r="M16" s="58"/>
      <c r="N16" s="84"/>
      <c r="O16" s="82">
        <v>31</v>
      </c>
      <c r="P16" s="78">
        <f t="shared" si="2"/>
        <v>0</v>
      </c>
      <c r="Q16" s="60"/>
      <c r="R16" s="71"/>
      <c r="S16" s="71">
        <v>6</v>
      </c>
      <c r="T16" s="79"/>
      <c r="U16" s="60"/>
      <c r="V16" s="74">
        <f t="shared" si="1"/>
        <v>40</v>
      </c>
      <c r="W16" s="60"/>
    </row>
    <row r="17" spans="2:23" s="62" customFormat="1" x14ac:dyDescent="0.25">
      <c r="B17" s="1" t="s">
        <v>114</v>
      </c>
      <c r="C17" s="1"/>
      <c r="D17" s="82"/>
      <c r="E17" s="82"/>
      <c r="F17" s="82"/>
      <c r="G17" s="82"/>
      <c r="H17" s="84"/>
      <c r="I17" s="84"/>
      <c r="J17" s="84"/>
      <c r="K17" s="84"/>
      <c r="L17" s="85"/>
      <c r="M17" s="58"/>
      <c r="N17" s="84"/>
      <c r="O17" s="82"/>
      <c r="P17" s="78">
        <f t="shared" si="2"/>
        <v>0</v>
      </c>
      <c r="Q17" s="60"/>
      <c r="R17" s="71"/>
      <c r="S17" s="71"/>
      <c r="T17" s="79"/>
      <c r="U17" s="60"/>
      <c r="V17" s="74">
        <f t="shared" si="1"/>
        <v>0</v>
      </c>
      <c r="W17" s="60"/>
    </row>
    <row r="18" spans="2:23" s="62" customFormat="1" x14ac:dyDescent="0.25">
      <c r="B18" s="1"/>
      <c r="C18" s="1" t="s">
        <v>80</v>
      </c>
      <c r="D18" s="82"/>
      <c r="E18" s="82"/>
      <c r="F18" s="82"/>
      <c r="G18" s="82"/>
      <c r="H18" s="84"/>
      <c r="I18" s="84">
        <v>6</v>
      </c>
      <c r="J18" s="84"/>
      <c r="K18" s="84"/>
      <c r="L18" s="85"/>
      <c r="M18" s="58"/>
      <c r="N18" s="84"/>
      <c r="O18" s="82"/>
      <c r="P18" s="78">
        <f t="shared" si="2"/>
        <v>0</v>
      </c>
      <c r="Q18" s="60"/>
      <c r="R18" s="71"/>
      <c r="S18" s="71"/>
      <c r="T18" s="79"/>
      <c r="U18" s="60"/>
      <c r="V18" s="74">
        <f t="shared" si="1"/>
        <v>6</v>
      </c>
      <c r="W18" s="60"/>
    </row>
    <row r="19" spans="2:23" s="62" customFormat="1" x14ac:dyDescent="0.25">
      <c r="B19" s="1"/>
      <c r="C19" s="1" t="s">
        <v>117</v>
      </c>
      <c r="D19" s="82"/>
      <c r="E19" s="82"/>
      <c r="F19" s="82"/>
      <c r="G19" s="82"/>
      <c r="H19" s="84"/>
      <c r="I19" s="84"/>
      <c r="J19" s="84">
        <v>2</v>
      </c>
      <c r="K19" s="84"/>
      <c r="L19" s="85"/>
      <c r="M19" s="58"/>
      <c r="N19" s="84"/>
      <c r="O19" s="82">
        <v>12</v>
      </c>
      <c r="P19" s="78">
        <f t="shared" si="2"/>
        <v>0</v>
      </c>
      <c r="Q19" s="60"/>
      <c r="R19" s="71"/>
      <c r="S19" s="71"/>
      <c r="T19" s="79"/>
      <c r="U19" s="60"/>
      <c r="V19" s="74">
        <f t="shared" si="1"/>
        <v>14</v>
      </c>
      <c r="W19" s="60"/>
    </row>
    <row r="20" spans="2:23" s="62" customFormat="1" x14ac:dyDescent="0.25">
      <c r="B20" s="68"/>
      <c r="C20" s="1" t="s">
        <v>118</v>
      </c>
      <c r="D20" s="82"/>
      <c r="E20" s="82"/>
      <c r="F20" s="82"/>
      <c r="G20" s="82"/>
      <c r="H20" s="84"/>
      <c r="I20" s="84"/>
      <c r="J20" s="84">
        <v>1</v>
      </c>
      <c r="K20" s="84"/>
      <c r="L20" s="85"/>
      <c r="M20" s="58"/>
      <c r="N20" s="84"/>
      <c r="O20" s="82">
        <v>8</v>
      </c>
      <c r="P20" s="78">
        <f t="shared" si="2"/>
        <v>0</v>
      </c>
      <c r="Q20" s="60"/>
      <c r="R20" s="71"/>
      <c r="S20" s="71"/>
      <c r="T20" s="79"/>
      <c r="U20" s="60"/>
      <c r="V20" s="74">
        <f t="shared" si="1"/>
        <v>9</v>
      </c>
      <c r="W20" s="60"/>
    </row>
    <row r="21" spans="2:23" s="62" customFormat="1" x14ac:dyDescent="0.25">
      <c r="B21" s="68"/>
      <c r="C21" s="1" t="s">
        <v>119</v>
      </c>
      <c r="D21" s="82"/>
      <c r="E21" s="82"/>
      <c r="F21" s="82"/>
      <c r="G21" s="82"/>
      <c r="H21" s="84"/>
      <c r="I21" s="84"/>
      <c r="J21" s="84">
        <v>1</v>
      </c>
      <c r="K21" s="84"/>
      <c r="L21" s="85"/>
      <c r="M21" s="58"/>
      <c r="N21" s="84"/>
      <c r="O21" s="82">
        <v>8</v>
      </c>
      <c r="P21" s="78">
        <f t="shared" si="2"/>
        <v>0</v>
      </c>
      <c r="Q21" s="60"/>
      <c r="R21" s="71"/>
      <c r="S21" s="71">
        <v>1</v>
      </c>
      <c r="T21" s="79"/>
      <c r="U21" s="60"/>
      <c r="V21" s="74">
        <f t="shared" si="1"/>
        <v>10</v>
      </c>
      <c r="W21" s="60"/>
    </row>
    <row r="22" spans="2:23" s="62" customFormat="1" x14ac:dyDescent="0.25">
      <c r="B22" s="1"/>
      <c r="C22" s="1" t="s">
        <v>120</v>
      </c>
      <c r="D22" s="82"/>
      <c r="E22" s="82"/>
      <c r="F22" s="82"/>
      <c r="G22" s="82"/>
      <c r="H22" s="84"/>
      <c r="I22" s="84"/>
      <c r="J22" s="84"/>
      <c r="K22" s="84">
        <v>1</v>
      </c>
      <c r="L22" s="85"/>
      <c r="M22" s="58"/>
      <c r="N22" s="84"/>
      <c r="O22" s="82">
        <v>11</v>
      </c>
      <c r="P22" s="78">
        <f t="shared" si="2"/>
        <v>0</v>
      </c>
      <c r="Q22" s="60"/>
      <c r="R22" s="71"/>
      <c r="S22" s="71"/>
      <c r="T22" s="79"/>
      <c r="U22" s="60"/>
      <c r="V22" s="74">
        <f t="shared" si="1"/>
        <v>12</v>
      </c>
      <c r="W22" s="60"/>
    </row>
    <row r="23" spans="2:23" s="62" customFormat="1" x14ac:dyDescent="0.25">
      <c r="B23" s="68"/>
      <c r="C23" s="1" t="s">
        <v>121</v>
      </c>
      <c r="D23" s="82"/>
      <c r="E23" s="82"/>
      <c r="F23" s="82"/>
      <c r="G23" s="82"/>
      <c r="H23" s="84"/>
      <c r="I23" s="84"/>
      <c r="J23" s="84"/>
      <c r="K23" s="84"/>
      <c r="L23" s="85"/>
      <c r="M23" s="58"/>
      <c r="N23" s="84"/>
      <c r="O23" s="82">
        <v>3</v>
      </c>
      <c r="P23" s="78">
        <f t="shared" si="2"/>
        <v>0</v>
      </c>
      <c r="Q23" s="60"/>
      <c r="R23" s="71"/>
      <c r="S23" s="71"/>
      <c r="T23" s="79"/>
      <c r="U23" s="60"/>
      <c r="V23" s="74">
        <f t="shared" si="1"/>
        <v>3</v>
      </c>
      <c r="W23" s="60"/>
    </row>
    <row r="24" spans="2:23" s="62" customFormat="1" x14ac:dyDescent="0.25">
      <c r="B24" s="1"/>
      <c r="C24" s="1" t="s">
        <v>122</v>
      </c>
      <c r="D24" s="82"/>
      <c r="E24" s="82"/>
      <c r="F24" s="82"/>
      <c r="G24" s="82"/>
      <c r="H24" s="84"/>
      <c r="I24" s="84"/>
      <c r="J24" s="84"/>
      <c r="K24" s="84"/>
      <c r="L24" s="85"/>
      <c r="M24" s="58"/>
      <c r="N24" s="84"/>
      <c r="O24" s="82">
        <v>8</v>
      </c>
      <c r="P24" s="78">
        <f t="shared" si="2"/>
        <v>0</v>
      </c>
      <c r="Q24" s="60"/>
      <c r="R24" s="71"/>
      <c r="S24" s="71"/>
      <c r="T24" s="79"/>
      <c r="U24" s="60"/>
      <c r="V24" s="74">
        <f t="shared" si="1"/>
        <v>8</v>
      </c>
      <c r="W24" s="60"/>
    </row>
    <row r="25" spans="2:23" s="62" customFormat="1" x14ac:dyDescent="0.25">
      <c r="B25" s="1"/>
      <c r="C25" s="1"/>
      <c r="D25" s="82"/>
      <c r="E25" s="82"/>
      <c r="F25" s="82"/>
      <c r="G25" s="82"/>
      <c r="H25" s="84"/>
      <c r="I25" s="84"/>
      <c r="J25" s="84"/>
      <c r="K25" s="84"/>
      <c r="L25" s="85"/>
      <c r="M25" s="58"/>
      <c r="N25" s="84"/>
      <c r="O25" s="82"/>
      <c r="P25" s="78">
        <f t="shared" si="2"/>
        <v>0</v>
      </c>
      <c r="Q25" s="60"/>
      <c r="R25" s="71"/>
      <c r="S25" s="71"/>
      <c r="T25" s="79"/>
      <c r="U25" s="60"/>
      <c r="V25" s="74">
        <f t="shared" si="1"/>
        <v>0</v>
      </c>
      <c r="W25" s="60"/>
    </row>
    <row r="26" spans="2:23" s="62" customFormat="1" ht="12.75" x14ac:dyDescent="0.2">
      <c r="B26" s="68"/>
      <c r="C26" s="68"/>
      <c r="D26" s="82"/>
      <c r="E26" s="82"/>
      <c r="F26" s="82"/>
      <c r="G26" s="82"/>
      <c r="H26" s="82"/>
      <c r="I26" s="82"/>
      <c r="J26" s="82"/>
      <c r="K26" s="82"/>
      <c r="L26" s="83"/>
      <c r="M26" s="58"/>
      <c r="N26" s="84"/>
      <c r="O26" s="82"/>
      <c r="P26" s="78">
        <f t="shared" si="2"/>
        <v>0</v>
      </c>
      <c r="Q26" s="82"/>
      <c r="R26" s="71"/>
      <c r="S26" s="71"/>
      <c r="T26" s="79"/>
      <c r="U26" s="84"/>
      <c r="V26" s="74">
        <f t="shared" si="1"/>
        <v>0</v>
      </c>
      <c r="W26" s="86"/>
    </row>
    <row r="27" spans="2:23" s="62" customFormat="1" ht="13.5" thickBot="1" x14ac:dyDescent="0.25">
      <c r="B27" s="87" t="s">
        <v>24</v>
      </c>
      <c r="C27" s="88"/>
      <c r="D27" s="89">
        <f t="shared" ref="D27:L27" si="4">SUM(D8:D26)</f>
        <v>0</v>
      </c>
      <c r="E27" s="89">
        <f t="shared" si="4"/>
        <v>13</v>
      </c>
      <c r="F27" s="89">
        <f t="shared" si="4"/>
        <v>0</v>
      </c>
      <c r="G27" s="89">
        <f t="shared" si="4"/>
        <v>0</v>
      </c>
      <c r="H27" s="89">
        <f t="shared" si="4"/>
        <v>0</v>
      </c>
      <c r="I27" s="89">
        <f t="shared" si="4"/>
        <v>11</v>
      </c>
      <c r="J27" s="89">
        <f t="shared" si="4"/>
        <v>10</v>
      </c>
      <c r="K27" s="89">
        <f t="shared" si="4"/>
        <v>1</v>
      </c>
      <c r="L27" s="90">
        <f t="shared" si="4"/>
        <v>0</v>
      </c>
      <c r="M27" s="58"/>
      <c r="N27" s="91">
        <f>SUM(N8:N26)</f>
        <v>30</v>
      </c>
      <c r="O27" s="89">
        <f>SUM(O8:O26)</f>
        <v>85</v>
      </c>
      <c r="P27" s="92">
        <f>SUM(P8:P26)</f>
        <v>26</v>
      </c>
      <c r="Q27" s="89"/>
      <c r="R27" s="93">
        <f>SUM(R8:R26)</f>
        <v>0</v>
      </c>
      <c r="S27" s="93">
        <f>SUM(S8:S26)</f>
        <v>43</v>
      </c>
      <c r="T27" s="93">
        <f>SUM(T8:T26)</f>
        <v>0</v>
      </c>
      <c r="U27" s="91"/>
      <c r="V27" s="94">
        <f>SUM(V8:V26)</f>
        <v>163</v>
      </c>
      <c r="W27" s="86"/>
    </row>
    <row r="28" spans="2:23" s="95" customFormat="1" thickTop="1" x14ac:dyDescent="0.2"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6"/>
      <c r="R28" s="96"/>
      <c r="S28" s="96"/>
      <c r="T28" s="96"/>
      <c r="U28" s="96"/>
      <c r="V28" s="98"/>
      <c r="W28" s="96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topLeftCell="A2" workbookViewId="0">
      <selection activeCell="B5" sqref="B5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123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21"/>
      <c r="H6" s="8" t="s">
        <v>100</v>
      </c>
      <c r="I6" s="124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3" t="s">
        <v>86</v>
      </c>
      <c r="H7" s="36" t="s">
        <v>101</v>
      </c>
      <c r="I7" s="133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5"/>
      <c r="I8" s="2"/>
      <c r="J8" s="2"/>
      <c r="K8" s="2"/>
      <c r="L8" s="2"/>
      <c r="M8" s="2"/>
      <c r="N8" s="45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>
        <v>4</v>
      </c>
      <c r="I9" s="2"/>
      <c r="J9" s="2"/>
      <c r="K9" s="2"/>
      <c r="L9" s="2"/>
      <c r="M9" s="2">
        <v>31</v>
      </c>
      <c r="N9" s="47"/>
      <c r="O9" s="37">
        <v>49</v>
      </c>
      <c r="P9" s="2"/>
      <c r="Q9" s="2">
        <v>8</v>
      </c>
      <c r="R9" s="6"/>
      <c r="S9" s="2"/>
      <c r="T9" s="38">
        <f>D9+E9+F9+G9+I9+J9+M9+Q9</f>
        <v>39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45">
        <f>L10-M10</f>
        <v>11</v>
      </c>
      <c r="O10" s="2"/>
      <c r="P10" s="2"/>
      <c r="Q10" s="2">
        <v>14</v>
      </c>
      <c r="R10" s="6"/>
      <c r="S10" s="2"/>
      <c r="T10" s="38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45">
        <f>L11-M11</f>
        <v>64</v>
      </c>
      <c r="O11" s="2"/>
      <c r="P11" s="2"/>
      <c r="Q11" s="2"/>
      <c r="R11" s="6"/>
      <c r="S11" s="2"/>
      <c r="T11" s="38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45"/>
      <c r="O12" s="2"/>
      <c r="P12" s="2"/>
      <c r="Q12" s="2">
        <v>8</v>
      </c>
      <c r="R12" s="6"/>
      <c r="S12" s="2"/>
      <c r="T12" s="38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48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48"/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48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48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48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48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4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0">SUM(D8:D19)</f>
        <v>0</v>
      </c>
      <c r="E20" s="11">
        <f t="shared" si="0"/>
        <v>0</v>
      </c>
      <c r="F20" s="11">
        <f t="shared" si="0"/>
        <v>0</v>
      </c>
      <c r="G20" s="11">
        <f t="shared" si="0"/>
        <v>0</v>
      </c>
      <c r="H20" s="11">
        <f t="shared" si="0"/>
        <v>4</v>
      </c>
      <c r="I20" s="11">
        <f t="shared" si="0"/>
        <v>0</v>
      </c>
      <c r="J20" s="11">
        <f t="shared" si="0"/>
        <v>0</v>
      </c>
      <c r="K20" s="11"/>
      <c r="L20" s="11">
        <f>SUM(L8:L19)</f>
        <v>110</v>
      </c>
      <c r="M20" s="11">
        <f>SUM(M8:M19)</f>
        <v>86</v>
      </c>
      <c r="N20" s="50">
        <f>L20-M20</f>
        <v>24</v>
      </c>
      <c r="O20" s="11"/>
      <c r="P20" s="11">
        <f>SUM(P8:P19)</f>
        <v>0</v>
      </c>
      <c r="Q20" s="11">
        <f>SUM(Q8:Q19)</f>
        <v>70</v>
      </c>
      <c r="R20" s="12">
        <f>IF(P20=0,0,(Q20-P20)/P20)</f>
        <v>0</v>
      </c>
      <c r="S20" s="11"/>
      <c r="T20" s="11">
        <f>SUM(T8:T19)</f>
        <v>156</v>
      </c>
      <c r="U20" s="11"/>
      <c r="V20" s="11"/>
      <c r="W20" s="11">
        <f>SUM(W8:W19)</f>
        <v>0</v>
      </c>
      <c r="X20" s="11">
        <f t="shared" ref="X20:Z20" si="1">SUM(X8:X19)</f>
        <v>0</v>
      </c>
      <c r="Y20" s="11">
        <f t="shared" si="1"/>
        <v>0</v>
      </c>
      <c r="Z20" s="11">
        <f t="shared" si="1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topLeftCell="A2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1" bestFit="1" customWidth="1"/>
    <col min="18" max="18" width="8.7109375" style="51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77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100</v>
      </c>
      <c r="I6" s="119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120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44" t="s">
        <v>16</v>
      </c>
      <c r="R7" s="44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45"/>
      <c r="O8" s="2"/>
      <c r="P8" s="2"/>
      <c r="Q8" s="49"/>
      <c r="R8" s="45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46">
        <f>L9-M9</f>
        <v>-16</v>
      </c>
      <c r="O9" s="2"/>
      <c r="P9" s="2">
        <v>0</v>
      </c>
      <c r="Q9" s="49">
        <v>0</v>
      </c>
      <c r="R9" s="48"/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48"/>
      <c r="O10" s="2"/>
      <c r="P10" s="2"/>
      <c r="Q10" s="49"/>
      <c r="R10" s="48"/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48"/>
      <c r="O11" s="2"/>
      <c r="P11" s="2"/>
      <c r="Q11" s="49">
        <v>4</v>
      </c>
      <c r="R11" s="48"/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8"/>
      <c r="O12" s="2"/>
      <c r="P12" s="2"/>
      <c r="Q12" s="49">
        <v>84</v>
      </c>
      <c r="R12" s="48"/>
      <c r="S12" s="2"/>
      <c r="T12" s="22">
        <f>D12+E12+F12+G12+I12+J12+M12+Q12</f>
        <v>84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49"/>
      <c r="O13" s="2"/>
      <c r="P13" s="2"/>
      <c r="Q13" s="49"/>
      <c r="R13" s="49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0">SUM(E8:E13)</f>
        <v>5</v>
      </c>
      <c r="F14" s="11">
        <f t="shared" si="0"/>
        <v>0</v>
      </c>
      <c r="G14" s="11">
        <f t="shared" si="0"/>
        <v>0</v>
      </c>
      <c r="H14" s="11"/>
      <c r="I14" s="11">
        <f t="shared" si="0"/>
        <v>0</v>
      </c>
      <c r="J14" s="11">
        <f t="shared" si="0"/>
        <v>0</v>
      </c>
      <c r="K14" s="11"/>
      <c r="L14" s="11">
        <f t="shared" ref="L14:M14" si="1">SUM(L8:L13)</f>
        <v>40</v>
      </c>
      <c r="M14" s="11">
        <f t="shared" si="1"/>
        <v>56</v>
      </c>
      <c r="N14" s="50">
        <f>L14-M14</f>
        <v>-16</v>
      </c>
      <c r="O14" s="11"/>
      <c r="P14" s="11">
        <f t="shared" ref="P14" si="2">SUM(P8:P13)</f>
        <v>0</v>
      </c>
      <c r="Q14" s="53">
        <f t="shared" ref="Q14" si="3">SUM(Q8:Q13)</f>
        <v>88</v>
      </c>
      <c r="R14" s="50"/>
      <c r="S14" s="11"/>
      <c r="T14" s="11">
        <f>SUM(T8:T12)</f>
        <v>149</v>
      </c>
      <c r="U14" s="11"/>
      <c r="V14" s="11"/>
      <c r="W14" s="11">
        <f t="shared" ref="W14" si="4">SUM(W8:W13)</f>
        <v>0</v>
      </c>
      <c r="X14" s="11">
        <f t="shared" ref="X14" si="5">SUM(X8:X13)</f>
        <v>0</v>
      </c>
      <c r="Y14" s="11">
        <f t="shared" ref="Y14:Z14" si="6">SUM(Y8:Y13)</f>
        <v>0</v>
      </c>
      <c r="Z14" s="11">
        <f t="shared" si="6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2024-12-10T08:28:00Z</dcterms:modified>
</cp:coreProperties>
</file>