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Dev\"/>
    </mc:Choice>
  </mc:AlternateContent>
  <xr:revisionPtr revIDLastSave="0" documentId="13_ncr:1_{F26154FB-8E7C-45A4-AD80-D48E158CC639}" xr6:coauthVersionLast="47" xr6:coauthVersionMax="47" xr10:uidLastSave="{00000000-0000-0000-0000-000000000000}"/>
  <bookViews>
    <workbookView xWindow="20370" yWindow="-3840" windowWidth="29040" windowHeight="15720" activeTab="1" xr2:uid="{C18F1D24-2B51-47D5-ADD3-847EF68750D1}"/>
  </bookViews>
  <sheets>
    <sheet name="Employee" sheetId="2" r:id="rId1"/>
    <sheet name="Sheet1" sheetId="3" r:id="rId2"/>
    <sheet name="September 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R19" i="1"/>
  <c r="R17" i="1"/>
  <c r="R16" i="1"/>
  <c r="R15" i="1"/>
  <c r="R13" i="1"/>
  <c r="R12" i="1"/>
  <c r="R11" i="1"/>
  <c r="R9" i="1"/>
  <c r="X19" i="1"/>
  <c r="W19" i="1"/>
  <c r="V19" i="1"/>
  <c r="U19" i="1"/>
  <c r="O19" i="1"/>
  <c r="N19" i="1"/>
  <c r="K19" i="1"/>
  <c r="J19" i="1"/>
  <c r="I19" i="1"/>
  <c r="H19" i="1"/>
  <c r="G19" i="1"/>
  <c r="F19" i="1"/>
  <c r="E19" i="1"/>
  <c r="D19" i="1"/>
  <c r="L15" i="1"/>
  <c r="P11" i="1"/>
  <c r="L11" i="1"/>
  <c r="L9" i="1"/>
  <c r="C10" i="2"/>
  <c r="X9" i="1"/>
  <c r="L19" i="1" l="1"/>
  <c r="P19" i="1"/>
</calcChain>
</file>

<file path=xl/sharedStrings.xml><?xml version="1.0" encoding="utf-8"?>
<sst xmlns="http://schemas.openxmlformats.org/spreadsheetml/2006/main" count="144" uniqueCount="99">
  <si>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</si>
  <si>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</si>
  <si>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</si>
  <si>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</si>
  <si>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</si>
  <si>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</si>
  <si>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</si>
  <si>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</si>
  <si>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</si>
  <si>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</si>
  <si>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</si>
  <si>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</si>
  <si>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</si>
  <si>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</si>
  <si>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</si>
  <si>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</si>
  <si>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</si>
  <si>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</si>
  <si>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</si>
  <si>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</si>
  <si>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</si>
  <si>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</si>
  <si>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</si>
  <si>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</si>
  <si>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</si>
  <si>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</si>
  <si>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</si>
  <si>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</si>
  <si>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</si>
  <si>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</si>
  <si>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</si>
  <si>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</si>
  <si>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</si>
  <si>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</si>
  <si>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</si>
  <si>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</si>
  <si>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</si>
  <si>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</si>
  <si>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</si>
  <si>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</si>
  <si>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</si>
  <si>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</si>
  <si>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</si>
  <si>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</si>
  <si>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</si>
  <si>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</si>
  <si>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</si>
  <si>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</si>
  <si>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</si>
  <si>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</si>
  <si>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</si>
  <si>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</si>
  <si>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</si>
  <si>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</si>
  <si>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</si>
  <si>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</si>
  <si>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</si>
  <si>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</si>
  <si>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</si>
  <si>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</si>
  <si>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</si>
  <si>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</si>
  <si>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</si>
  <si>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</si>
  <si>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</si>
  <si>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</si>
  <si>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</si>
  <si>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</si>
  <si>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</si>
  <si>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</si>
  <si>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</si>
  <si>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</si>
  <si>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</si>
  <si>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</si>
  <si>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</si>
  <si>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</si>
  <si>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</si>
  <si>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</si>
  <si>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</si>
  <si>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</si>
  <si>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</si>
  <si>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NEXELUS 2024.2</t>
  </si>
  <si>
    <t>Imran Haq</t>
  </si>
  <si>
    <t>PR-013</t>
  </si>
  <si>
    <t>015</t>
  </si>
  <si>
    <t>Imran ul Haq</t>
  </si>
  <si>
    <t>DB Architect</t>
  </si>
  <si>
    <t>DB</t>
  </si>
  <si>
    <t>2024-25</t>
  </si>
  <si>
    <t>02/15/2023</t>
  </si>
  <si>
    <t>Meetings</t>
  </si>
  <si>
    <t>Support Items</t>
  </si>
  <si>
    <t>Development of new project/assignment/task</t>
  </si>
  <si>
    <t>Meetings, mails, communication, TFS, Interviews</t>
  </si>
  <si>
    <t>Hours</t>
  </si>
  <si>
    <t>Quarterly Evaluation (%)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</si>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</sst>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43" fontId="0" fillId="3" borderId="1" xfId="5" applyFont="1" applyFill="1" applyBorder="1" applyAlignment="1">
      <alignment horizontal="center"/>
    </xf>
    <xf numFmtId="43" fontId="0" fillId="4" borderId="6" xfId="5" applyFont="1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6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workbookViewId="0">
      <selection activeCell="M16" sqref="M16:M23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51" t="s">
        <v>58</v>
      </c>
      <c r="C2" s="51"/>
    </row>
    <row r="4" spans="2:13" x14ac:dyDescent="0.25">
      <c r="B4" s="50" t="s">
        <v>4</v>
      </c>
      <c r="C4" s="50"/>
      <c r="D4" s="50"/>
      <c r="E4" s="50"/>
      <c r="F4" s="31"/>
      <c r="G4" s="31"/>
    </row>
    <row r="5" spans="2:13" x14ac:dyDescent="0.25">
      <c r="B5" s="3" t="s">
        <v>1</v>
      </c>
      <c r="C5" s="53" t="s">
        <v>84</v>
      </c>
      <c r="D5" s="53"/>
      <c r="E5" s="53"/>
      <c r="F5" s="4"/>
      <c r="G5" s="4"/>
    </row>
    <row r="6" spans="2:13" x14ac:dyDescent="0.25">
      <c r="B6" s="3" t="s">
        <v>0</v>
      </c>
      <c r="C6" s="53" t="s">
        <v>85</v>
      </c>
      <c r="D6" s="53"/>
      <c r="E6" s="53"/>
      <c r="F6" s="4"/>
      <c r="G6" s="4"/>
    </row>
    <row r="7" spans="2:13" x14ac:dyDescent="0.25">
      <c r="B7" s="3" t="s">
        <v>2</v>
      </c>
      <c r="C7" s="53" t="s">
        <v>86</v>
      </c>
      <c r="D7" s="53"/>
      <c r="E7" s="53"/>
      <c r="F7" s="4"/>
      <c r="G7" s="4"/>
    </row>
    <row r="8" spans="2:13" x14ac:dyDescent="0.25">
      <c r="B8" s="3" t="s">
        <v>3</v>
      </c>
      <c r="C8" s="53" t="s">
        <v>87</v>
      </c>
      <c r="D8" s="53"/>
      <c r="E8" s="53"/>
      <c r="F8" s="4"/>
      <c r="G8" s="4"/>
    </row>
    <row r="9" spans="2:13" x14ac:dyDescent="0.25">
      <c r="B9" s="3" t="s">
        <v>5</v>
      </c>
      <c r="C9" s="53" t="s">
        <v>89</v>
      </c>
      <c r="D9" s="53"/>
      <c r="E9" s="53"/>
      <c r="F9" s="4"/>
      <c r="G9" s="4"/>
    </row>
    <row r="10" spans="2:13" x14ac:dyDescent="0.25">
      <c r="B10" s="3" t="s">
        <v>60</v>
      </c>
      <c r="C10" s="54">
        <f ca="1">(_xlfn.DAYS(TODAY(),C9)/365)</f>
        <v>1.6520547945205479</v>
      </c>
      <c r="D10" s="54"/>
      <c r="E10" s="54"/>
      <c r="F10" s="26"/>
      <c r="G10" s="26"/>
    </row>
    <row r="11" spans="2:13" x14ac:dyDescent="0.25">
      <c r="B11" s="3" t="s">
        <v>6</v>
      </c>
      <c r="C11" s="53" t="s">
        <v>88</v>
      </c>
      <c r="D11" s="53"/>
      <c r="E11" s="53"/>
      <c r="F11" s="4"/>
      <c r="G11" s="4"/>
    </row>
    <row r="13" spans="2:13" ht="18.75" x14ac:dyDescent="0.3">
      <c r="B13" s="52" t="s">
        <v>20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</row>
    <row r="15" spans="2:13" x14ac:dyDescent="0.25">
      <c r="B15" s="24" t="s">
        <v>33</v>
      </c>
      <c r="C15" s="23" t="s">
        <v>40</v>
      </c>
      <c r="E15" s="24" t="s">
        <v>52</v>
      </c>
      <c r="F15" s="27"/>
      <c r="G15" s="27"/>
      <c r="H15" s="23" t="s">
        <v>40</v>
      </c>
      <c r="J15" s="24" t="s">
        <v>45</v>
      </c>
      <c r="K15" s="27"/>
      <c r="L15" s="27"/>
      <c r="M15" s="23" t="s">
        <v>40</v>
      </c>
    </row>
    <row r="16" spans="2:13" x14ac:dyDescent="0.25">
      <c r="B16" s="22" t="s">
        <v>34</v>
      </c>
      <c r="C16" s="36">
        <v>0.8</v>
      </c>
      <c r="E16" s="44" t="s">
        <v>57</v>
      </c>
      <c r="F16" s="45"/>
      <c r="G16" s="46"/>
      <c r="H16" s="36">
        <v>0.7</v>
      </c>
      <c r="J16" s="47" t="s">
        <v>46</v>
      </c>
      <c r="K16" s="48"/>
      <c r="L16" s="49"/>
      <c r="M16" s="37">
        <v>0</v>
      </c>
    </row>
    <row r="17" spans="2:14" x14ac:dyDescent="0.25">
      <c r="B17" s="22" t="s">
        <v>35</v>
      </c>
      <c r="C17" s="36">
        <v>0.8</v>
      </c>
      <c r="E17" s="44" t="s">
        <v>41</v>
      </c>
      <c r="F17" s="45"/>
      <c r="G17" s="46"/>
      <c r="H17" s="36">
        <v>0.8</v>
      </c>
      <c r="J17" s="47" t="s">
        <v>59</v>
      </c>
      <c r="K17" s="48"/>
      <c r="L17" s="49"/>
      <c r="M17" s="37">
        <v>0.5</v>
      </c>
    </row>
    <row r="18" spans="2:14" x14ac:dyDescent="0.25">
      <c r="B18" s="22" t="s">
        <v>36</v>
      </c>
      <c r="C18" s="36">
        <v>0.8</v>
      </c>
      <c r="E18" s="44" t="s">
        <v>42</v>
      </c>
      <c r="F18" s="45"/>
      <c r="G18" s="46"/>
      <c r="H18" s="36">
        <v>0.8</v>
      </c>
      <c r="J18" s="47" t="s">
        <v>47</v>
      </c>
      <c r="K18" s="48"/>
      <c r="L18" s="49"/>
      <c r="M18" s="37">
        <v>0</v>
      </c>
    </row>
    <row r="19" spans="2:14" x14ac:dyDescent="0.25">
      <c r="B19" s="22" t="s">
        <v>37</v>
      </c>
      <c r="C19" s="36">
        <v>0.8</v>
      </c>
      <c r="E19" s="44" t="s">
        <v>43</v>
      </c>
      <c r="F19" s="45"/>
      <c r="G19" s="46"/>
      <c r="H19" s="36">
        <v>0.75</v>
      </c>
      <c r="J19" s="47" t="s">
        <v>48</v>
      </c>
      <c r="K19" s="48"/>
      <c r="L19" s="49"/>
      <c r="M19" s="37">
        <v>0</v>
      </c>
    </row>
    <row r="20" spans="2:14" x14ac:dyDescent="0.25">
      <c r="B20" s="22" t="s">
        <v>38</v>
      </c>
      <c r="C20" s="36">
        <v>0.75</v>
      </c>
      <c r="E20" s="44" t="s">
        <v>44</v>
      </c>
      <c r="F20" s="45"/>
      <c r="G20" s="46"/>
      <c r="H20" s="36">
        <v>0.75</v>
      </c>
      <c r="J20" s="47" t="s">
        <v>49</v>
      </c>
      <c r="K20" s="48"/>
      <c r="L20" s="49"/>
      <c r="M20" s="37">
        <v>0</v>
      </c>
    </row>
    <row r="21" spans="2:14" x14ac:dyDescent="0.25">
      <c r="B21" s="22" t="s">
        <v>39</v>
      </c>
      <c r="C21" s="36">
        <v>0.8</v>
      </c>
      <c r="E21" s="44" t="s">
        <v>52</v>
      </c>
      <c r="F21" s="45"/>
      <c r="G21" s="46"/>
      <c r="H21" s="36">
        <v>0.8</v>
      </c>
      <c r="J21" s="47" t="s">
        <v>50</v>
      </c>
      <c r="K21" s="48"/>
      <c r="L21" s="49"/>
      <c r="M21" s="37">
        <v>0</v>
      </c>
    </row>
    <row r="22" spans="2:14" x14ac:dyDescent="0.25">
      <c r="B22" s="22" t="s">
        <v>53</v>
      </c>
      <c r="C22" s="36">
        <v>0.8</v>
      </c>
      <c r="E22" s="44" t="s">
        <v>51</v>
      </c>
      <c r="F22" s="45"/>
      <c r="G22" s="46"/>
      <c r="H22" s="36">
        <v>0.7</v>
      </c>
      <c r="J22" s="47" t="s">
        <v>55</v>
      </c>
      <c r="K22" s="48"/>
      <c r="L22" s="49"/>
      <c r="M22" s="37">
        <v>0</v>
      </c>
    </row>
    <row r="23" spans="2:14" x14ac:dyDescent="0.25">
      <c r="B23" s="22" t="s">
        <v>54</v>
      </c>
      <c r="C23" s="36">
        <v>0.75</v>
      </c>
      <c r="E23" s="44"/>
      <c r="F23" s="45"/>
      <c r="G23" s="46"/>
      <c r="H23" s="36"/>
      <c r="J23" s="47" t="s">
        <v>56</v>
      </c>
      <c r="K23" s="48"/>
      <c r="L23" s="49"/>
      <c r="M23" s="37">
        <v>0</v>
      </c>
    </row>
    <row r="25" spans="2:14" ht="15.75" x14ac:dyDescent="0.25">
      <c r="B25" s="43" t="s">
        <v>21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</row>
    <row r="27" spans="2:14" x14ac:dyDescent="0.25">
      <c r="B27" s="29" t="s">
        <v>21</v>
      </c>
      <c r="C27" s="25" t="s">
        <v>62</v>
      </c>
      <c r="D27" s="30" t="s">
        <v>63</v>
      </c>
      <c r="E27" s="25" t="s">
        <v>64</v>
      </c>
      <c r="F27" s="30" t="s">
        <v>65</v>
      </c>
      <c r="G27" s="25" t="s">
        <v>66</v>
      </c>
      <c r="H27" s="30" t="s">
        <v>67</v>
      </c>
      <c r="I27" s="25" t="s">
        <v>68</v>
      </c>
      <c r="J27" s="30" t="s">
        <v>69</v>
      </c>
      <c r="K27" s="25" t="s">
        <v>70</v>
      </c>
      <c r="L27" s="30" t="s">
        <v>71</v>
      </c>
      <c r="M27" s="25" t="s">
        <v>72</v>
      </c>
      <c r="N27" s="30" t="s">
        <v>73</v>
      </c>
    </row>
    <row r="28" spans="2:14" x14ac:dyDescent="0.25">
      <c r="B28" s="28" t="s">
        <v>25</v>
      </c>
      <c r="C28" s="2">
        <v>21</v>
      </c>
      <c r="D28" s="2">
        <v>22</v>
      </c>
      <c r="E28" s="2">
        <v>19</v>
      </c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8" t="s">
        <v>31</v>
      </c>
      <c r="C29" s="2">
        <v>21</v>
      </c>
      <c r="D29" s="2">
        <v>22</v>
      </c>
      <c r="E29" s="2">
        <v>19</v>
      </c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8" t="s">
        <v>22</v>
      </c>
      <c r="C30" s="2">
        <v>0</v>
      </c>
      <c r="D30" s="2">
        <v>0</v>
      </c>
      <c r="E30" s="2">
        <v>0</v>
      </c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8" t="s">
        <v>23</v>
      </c>
      <c r="C31" s="2">
        <v>20</v>
      </c>
      <c r="D31" s="2">
        <v>22</v>
      </c>
      <c r="E31" s="2">
        <v>18</v>
      </c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8" t="s">
        <v>27</v>
      </c>
      <c r="C32" s="2">
        <v>1</v>
      </c>
      <c r="D32" s="2">
        <v>0</v>
      </c>
      <c r="E32" s="2">
        <v>1</v>
      </c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8" t="s">
        <v>24</v>
      </c>
      <c r="C33" s="2">
        <v>0</v>
      </c>
      <c r="D33" s="2">
        <v>1</v>
      </c>
      <c r="E33" s="2">
        <v>0</v>
      </c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8" t="s">
        <v>26</v>
      </c>
      <c r="C34" s="2">
        <v>0</v>
      </c>
      <c r="D34" s="2">
        <v>0</v>
      </c>
      <c r="E34" s="2">
        <v>0</v>
      </c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8" t="s">
        <v>32</v>
      </c>
      <c r="C35" s="2">
        <v>1</v>
      </c>
      <c r="D35" s="2">
        <v>0</v>
      </c>
      <c r="E35" s="2">
        <v>1</v>
      </c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</mergeCells>
  <phoneticPr fontId="8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{DE807CF3-96D2-4110-BC60-F8C8C16D2AD4}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{AF5D89E2-4AD0-416C-A866-CABAF72E401A}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{483BF11F-40A6-4CB9-9492-3566FE3D21FE}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807CF3-96D2-4110-BC60-F8C8C16D2AD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AF5D89E2-4AD0-416C-A866-CABAF72E401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483BF11F-40A6-4CB9-9492-3566FE3D21FE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A620-233E-46CF-8428-8B80CB6EF082}">
  <dimension ref="B3:M37"/>
  <sheetViews>
    <sheetView tabSelected="1" workbookViewId="0">
      <selection activeCell="C30" sqref="C30:C37"/>
    </sheetView>
  </sheetViews>
  <sheetFormatPr defaultRowHeight="15" x14ac:dyDescent="0.25"/>
  <cols>
    <col min="2" max="2" width="35" bestFit="1" customWidth="1"/>
    <col min="3" max="5" width="12.140625" customWidth="1"/>
  </cols>
  <sheetData>
    <row r="3" spans="2:13" ht="18.75" x14ac:dyDescent="0.3">
      <c r="B3" s="65" t="s">
        <v>20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2:13" x14ac:dyDescent="0.25">
      <c r="C4" s="66" t="s">
        <v>95</v>
      </c>
      <c r="D4" s="66"/>
      <c r="E4" s="66"/>
    </row>
    <row r="5" spans="2:13" x14ac:dyDescent="0.25">
      <c r="B5" s="24" t="s">
        <v>33</v>
      </c>
      <c r="C5" s="23" t="s">
        <v>96</v>
      </c>
      <c r="D5" s="23" t="s">
        <v>97</v>
      </c>
      <c r="E5" s="23" t="s">
        <v>98</v>
      </c>
    </row>
    <row r="6" spans="2:13" x14ac:dyDescent="0.25">
      <c r="B6" s="22" t="s">
        <v>34</v>
      </c>
      <c r="C6" s="36">
        <v>0.8</v>
      </c>
      <c r="D6" s="36"/>
      <c r="E6" s="36"/>
    </row>
    <row r="7" spans="2:13" x14ac:dyDescent="0.25">
      <c r="B7" s="22" t="s">
        <v>35</v>
      </c>
      <c r="C7" s="36">
        <v>0.8</v>
      </c>
      <c r="D7" s="36"/>
      <c r="E7" s="36"/>
    </row>
    <row r="8" spans="2:13" x14ac:dyDescent="0.25">
      <c r="B8" s="22" t="s">
        <v>36</v>
      </c>
      <c r="C8" s="36">
        <v>0.8</v>
      </c>
      <c r="D8" s="36"/>
      <c r="E8" s="36"/>
    </row>
    <row r="9" spans="2:13" x14ac:dyDescent="0.25">
      <c r="B9" s="22" t="s">
        <v>37</v>
      </c>
      <c r="C9" s="36">
        <v>0.8</v>
      </c>
      <c r="D9" s="36"/>
      <c r="E9" s="36"/>
    </row>
    <row r="10" spans="2:13" x14ac:dyDescent="0.25">
      <c r="B10" s="22" t="s">
        <v>38</v>
      </c>
      <c r="C10" s="36">
        <v>0.75</v>
      </c>
      <c r="D10" s="36"/>
      <c r="E10" s="36"/>
    </row>
    <row r="11" spans="2:13" x14ac:dyDescent="0.25">
      <c r="B11" s="22" t="s">
        <v>39</v>
      </c>
      <c r="C11" s="36">
        <v>0.8</v>
      </c>
      <c r="D11" s="36"/>
      <c r="E11" s="36"/>
    </row>
    <row r="12" spans="2:13" x14ac:dyDescent="0.25">
      <c r="B12" s="22" t="s">
        <v>53</v>
      </c>
      <c r="C12" s="36">
        <v>0.8</v>
      </c>
      <c r="D12" s="36"/>
      <c r="E12" s="36"/>
    </row>
    <row r="13" spans="2:13" x14ac:dyDescent="0.25">
      <c r="B13" s="22" t="s">
        <v>54</v>
      </c>
      <c r="C13" s="36">
        <v>0.75</v>
      </c>
      <c r="D13" s="36"/>
      <c r="E13" s="36"/>
    </row>
    <row r="16" spans="2:13" x14ac:dyDescent="0.25">
      <c r="C16" s="66" t="s">
        <v>95</v>
      </c>
      <c r="D16" s="66"/>
      <c r="E16" s="66"/>
    </row>
    <row r="17" spans="2:5" x14ac:dyDescent="0.25">
      <c r="B17" s="24" t="s">
        <v>52</v>
      </c>
      <c r="C17" s="23" t="s">
        <v>40</v>
      </c>
      <c r="D17" s="23" t="s">
        <v>40</v>
      </c>
      <c r="E17" s="23" t="s">
        <v>40</v>
      </c>
    </row>
    <row r="18" spans="2:5" x14ac:dyDescent="0.25">
      <c r="B18" s="28" t="s">
        <v>57</v>
      </c>
      <c r="C18" s="36">
        <v>0.7</v>
      </c>
      <c r="D18" s="36"/>
      <c r="E18" s="36"/>
    </row>
    <row r="19" spans="2:5" x14ac:dyDescent="0.25">
      <c r="B19" s="28" t="s">
        <v>41</v>
      </c>
      <c r="C19" s="36">
        <v>0.8</v>
      </c>
      <c r="D19" s="36"/>
      <c r="E19" s="36"/>
    </row>
    <row r="20" spans="2:5" x14ac:dyDescent="0.25">
      <c r="B20" s="28" t="s">
        <v>42</v>
      </c>
      <c r="C20" s="36">
        <v>0.8</v>
      </c>
      <c r="D20" s="36"/>
      <c r="E20" s="36"/>
    </row>
    <row r="21" spans="2:5" x14ac:dyDescent="0.25">
      <c r="B21" s="28" t="s">
        <v>43</v>
      </c>
      <c r="C21" s="36">
        <v>0.75</v>
      </c>
      <c r="D21" s="36"/>
      <c r="E21" s="36"/>
    </row>
    <row r="22" spans="2:5" x14ac:dyDescent="0.25">
      <c r="B22" s="28" t="s">
        <v>44</v>
      </c>
      <c r="C22" s="36">
        <v>0.75</v>
      </c>
      <c r="D22" s="36"/>
      <c r="E22" s="36"/>
    </row>
    <row r="23" spans="2:5" x14ac:dyDescent="0.25">
      <c r="B23" s="28" t="s">
        <v>52</v>
      </c>
      <c r="C23" s="36">
        <v>0.8</v>
      </c>
      <c r="D23" s="36"/>
      <c r="E23" s="36"/>
    </row>
    <row r="24" spans="2:5" x14ac:dyDescent="0.25">
      <c r="B24" s="28" t="s">
        <v>51</v>
      </c>
      <c r="C24" s="36">
        <v>0.7</v>
      </c>
      <c r="D24" s="36"/>
      <c r="E24" s="36"/>
    </row>
    <row r="25" spans="2:5" x14ac:dyDescent="0.25">
      <c r="B25" s="28"/>
      <c r="C25" s="36"/>
      <c r="D25" s="36"/>
      <c r="E25" s="36"/>
    </row>
    <row r="28" spans="2:5" x14ac:dyDescent="0.25">
      <c r="C28" s="66" t="s">
        <v>95</v>
      </c>
      <c r="D28" s="66"/>
      <c r="E28" s="66"/>
    </row>
    <row r="29" spans="2:5" x14ac:dyDescent="0.25">
      <c r="B29" s="24" t="s">
        <v>45</v>
      </c>
      <c r="C29" s="23" t="s">
        <v>40</v>
      </c>
      <c r="D29" s="23" t="s">
        <v>40</v>
      </c>
      <c r="E29" s="23" t="s">
        <v>40</v>
      </c>
    </row>
    <row r="30" spans="2:5" x14ac:dyDescent="0.25">
      <c r="B30" s="42" t="s">
        <v>46</v>
      </c>
      <c r="C30" s="37">
        <v>0</v>
      </c>
      <c r="D30" s="37"/>
      <c r="E30" s="37"/>
    </row>
    <row r="31" spans="2:5" x14ac:dyDescent="0.25">
      <c r="B31" s="42" t="s">
        <v>59</v>
      </c>
      <c r="C31" s="37">
        <v>0.5</v>
      </c>
      <c r="D31" s="37"/>
      <c r="E31" s="37"/>
    </row>
    <row r="32" spans="2:5" x14ac:dyDescent="0.25">
      <c r="B32" s="42" t="s">
        <v>47</v>
      </c>
      <c r="C32" s="37">
        <v>0</v>
      </c>
      <c r="D32" s="37"/>
      <c r="E32" s="37"/>
    </row>
    <row r="33" spans="2:5" x14ac:dyDescent="0.25">
      <c r="B33" s="42" t="s">
        <v>48</v>
      </c>
      <c r="C33" s="37">
        <v>0</v>
      </c>
      <c r="D33" s="37"/>
      <c r="E33" s="37"/>
    </row>
    <row r="34" spans="2:5" x14ac:dyDescent="0.25">
      <c r="B34" s="42" t="s">
        <v>49</v>
      </c>
      <c r="C34" s="37">
        <v>0</v>
      </c>
      <c r="D34" s="37"/>
      <c r="E34" s="37"/>
    </row>
    <row r="35" spans="2:5" x14ac:dyDescent="0.25">
      <c r="B35" s="42" t="s">
        <v>50</v>
      </c>
      <c r="C35" s="37">
        <v>0</v>
      </c>
      <c r="D35" s="37"/>
      <c r="E35" s="37"/>
    </row>
    <row r="36" spans="2:5" x14ac:dyDescent="0.25">
      <c r="B36" s="42" t="s">
        <v>55</v>
      </c>
      <c r="C36" s="37">
        <v>0</v>
      </c>
      <c r="D36" s="37"/>
      <c r="E36" s="37"/>
    </row>
    <row r="37" spans="2:5" x14ac:dyDescent="0.25">
      <c r="B37" s="42" t="s">
        <v>56</v>
      </c>
      <c r="C37" s="37">
        <v>0</v>
      </c>
      <c r="D37" s="37"/>
      <c r="E37" s="37"/>
    </row>
  </sheetData>
  <mergeCells count="3">
    <mergeCell ref="C4:E4"/>
    <mergeCell ref="C16:E16"/>
    <mergeCell ref="C28:E28"/>
  </mergeCells>
  <conditionalFormatting sqref="D6:D13">
    <cfRule type="dataBar" priority="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{5998B0C4-46F5-4514-830F-CAFB76EA44A6}</x14:id>
        </ext>
      </extLst>
    </cfRule>
  </conditionalFormatting>
  <conditionalFormatting sqref="D18:D25">
    <cfRule type="dataBar" priority="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{89F5B50F-BBE8-48DA-8B97-8449AC19DF89}</x14:id>
        </ext>
      </extLst>
    </cfRule>
  </conditionalFormatting>
  <conditionalFormatting sqref="D30:D37">
    <cfRule type="dataBar" priority="5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{2E5373AC-BB22-486D-816A-5529C97A5F27}</x14:id>
        </ext>
      </extLst>
    </cfRule>
  </conditionalFormatting>
  <conditionalFormatting sqref="E6:E13">
    <cfRule type="dataBar" priority="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{780BD23A-052C-4C09-90C6-D58DFE62C6CD}</x14:id>
        </ext>
      </extLst>
    </cfRule>
  </conditionalFormatting>
  <conditionalFormatting sqref="E18:E25">
    <cfRule type="dataBar" priority="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{00E866DB-83A9-4343-A260-7D279D2D8F3A}</x14:id>
        </ext>
      </extLst>
    </cfRule>
  </conditionalFormatting>
  <conditionalFormatting sqref="E30:E37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{42225619-D553-4D75-9D90-18ECF3708BE9}</x14:id>
        </ext>
      </extLst>
    </cfRule>
  </conditionalFormatting>
  <conditionalFormatting sqref="C6:C1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{E55CCDA7-A4C6-4033-AE3D-4BD7638CB4DE}</x14:id>
        </ext>
      </extLst>
    </cfRule>
  </conditionalFormatting>
  <conditionalFormatting sqref="C18:C25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{F11AB4BF-EBF3-4C0E-93CE-F4A5BE5CD076}</x14:id>
        </ext>
      </extLst>
    </cfRule>
  </conditionalFormatting>
  <conditionalFormatting sqref="C30:C37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{470B708A-5487-4D35-B59D-A7001EE203E4}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98B0C4-46F5-4514-830F-CAFB76EA44A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89F5B50F-BBE8-48DA-8B97-8449AC19DF8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D18:D25</xm:sqref>
        </x14:conditionalFormatting>
        <x14:conditionalFormatting xmlns:xm="http://schemas.microsoft.com/office/excel/2006/main">
          <x14:cfRule type="dataBar" id="{2E5373AC-BB22-486D-816A-5529C97A5F2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D30:D37</xm:sqref>
        </x14:conditionalFormatting>
        <x14:conditionalFormatting xmlns:xm="http://schemas.microsoft.com/office/excel/2006/main">
          <x14:cfRule type="dataBar" id="{780BD23A-052C-4C09-90C6-D58DFE62C6C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E6:E13</xm:sqref>
        </x14:conditionalFormatting>
        <x14:conditionalFormatting xmlns:xm="http://schemas.microsoft.com/office/excel/2006/main">
          <x14:cfRule type="dataBar" id="{00E866DB-83A9-4343-A260-7D279D2D8F3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E18:E25</xm:sqref>
        </x14:conditionalFormatting>
        <x14:conditionalFormatting xmlns:xm="http://schemas.microsoft.com/office/excel/2006/main">
          <x14:cfRule type="dataBar" id="{42225619-D553-4D75-9D90-18ECF3708BE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E30:E37</xm:sqref>
        </x14:conditionalFormatting>
        <x14:conditionalFormatting xmlns:xm="http://schemas.microsoft.com/office/excel/2006/main">
          <x14:cfRule type="dataBar" id="{E55CCDA7-A4C6-4033-AE3D-4BD7638CB4D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C6:C13</xm:sqref>
        </x14:conditionalFormatting>
        <x14:conditionalFormatting xmlns:xm="http://schemas.microsoft.com/office/excel/2006/main">
          <x14:cfRule type="dataBar" id="{F11AB4BF-EBF3-4C0E-93CE-F4A5BE5CD07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C18:C25</xm:sqref>
        </x14:conditionalFormatting>
        <x14:conditionalFormatting xmlns:xm="http://schemas.microsoft.com/office/excel/2006/main">
          <x14:cfRule type="dataBar" id="{470B708A-5487-4D35-B59D-A7001EE203E4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C30:C37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20"/>
  <sheetViews>
    <sheetView workbookViewId="0">
      <selection activeCell="N11" sqref="N11"/>
    </sheetView>
  </sheetViews>
  <sheetFormatPr defaultRowHeight="15" x14ac:dyDescent="0.25"/>
  <cols>
    <col min="2" max="2" width="19.28515625" bestFit="1" customWidth="1"/>
    <col min="3" max="3" width="42.7109375" bestFit="1" customWidth="1"/>
    <col min="4" max="5" width="9.42578125" style="6" customWidth="1"/>
    <col min="6" max="6" width="11.42578125" style="6" bestFit="1" customWidth="1"/>
    <col min="7" max="7" width="11.42578125" style="6" customWidth="1"/>
    <col min="8" max="8" width="10.5703125" style="6" bestFit="1" customWidth="1"/>
    <col min="9" max="9" width="10.5703125" style="6" customWidth="1"/>
    <col min="10" max="10" width="9.28515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6" customWidth="1"/>
    <col min="19" max="19" width="2.28515625" style="6" customWidth="1"/>
    <col min="20" max="20" width="8.42578125" style="6" customWidth="1"/>
    <col min="21" max="23" width="9.28515625" style="6"/>
    <col min="24" max="24" width="9.7109375" style="6" bestFit="1" customWidth="1"/>
  </cols>
  <sheetData>
    <row r="2" spans="2:24" ht="26.25" x14ac:dyDescent="0.4">
      <c r="B2" s="57" t="s">
        <v>13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</row>
    <row r="3" spans="2:24" ht="15.75" x14ac:dyDescent="0.25">
      <c r="B3" s="55" t="s">
        <v>82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x14ac:dyDescent="0.25">
      <c r="B4" s="58" t="s">
        <v>75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</row>
    <row r="6" spans="2:24" x14ac:dyDescent="0.25">
      <c r="B6" s="9" t="s">
        <v>8</v>
      </c>
      <c r="C6" s="10" t="s">
        <v>7</v>
      </c>
      <c r="D6" s="62" t="s">
        <v>76</v>
      </c>
      <c r="E6" s="62"/>
      <c r="F6" s="62"/>
      <c r="G6" s="62"/>
      <c r="H6" s="63" t="s">
        <v>78</v>
      </c>
      <c r="I6" s="63" t="s">
        <v>80</v>
      </c>
      <c r="J6" s="62" t="s">
        <v>14</v>
      </c>
      <c r="K6" s="62"/>
      <c r="L6" s="62"/>
      <c r="N6" s="62" t="s">
        <v>17</v>
      </c>
      <c r="O6" s="62"/>
      <c r="P6" s="62"/>
      <c r="R6" s="14" t="s">
        <v>10</v>
      </c>
      <c r="T6" s="14"/>
      <c r="U6" s="59" t="s">
        <v>18</v>
      </c>
      <c r="V6" s="60"/>
      <c r="W6" s="60"/>
      <c r="X6" s="61"/>
    </row>
    <row r="7" spans="2:24" x14ac:dyDescent="0.25">
      <c r="B7" s="12"/>
      <c r="C7" s="13"/>
      <c r="D7" s="33" t="s">
        <v>77</v>
      </c>
      <c r="E7" s="33" t="s">
        <v>90</v>
      </c>
      <c r="F7" s="33" t="s">
        <v>79</v>
      </c>
      <c r="G7" s="33" t="s">
        <v>61</v>
      </c>
      <c r="H7" s="64"/>
      <c r="I7" s="64"/>
      <c r="J7" s="11" t="s">
        <v>9</v>
      </c>
      <c r="K7" s="11" t="s">
        <v>12</v>
      </c>
      <c r="L7" s="11" t="s">
        <v>19</v>
      </c>
      <c r="N7" s="11" t="s">
        <v>16</v>
      </c>
      <c r="O7" s="11" t="s">
        <v>12</v>
      </c>
      <c r="P7" s="11" t="s">
        <v>15</v>
      </c>
      <c r="R7" s="15" t="s">
        <v>94</v>
      </c>
      <c r="T7" s="15" t="s">
        <v>28</v>
      </c>
      <c r="U7" s="11" t="s">
        <v>29</v>
      </c>
      <c r="V7" s="11" t="s">
        <v>30</v>
      </c>
      <c r="W7" s="11" t="s">
        <v>11</v>
      </c>
      <c r="X7" s="11" t="s">
        <v>10</v>
      </c>
    </row>
    <row r="8" spans="2:24" x14ac:dyDescent="0.25">
      <c r="B8" s="38" t="s">
        <v>74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8"/>
      <c r="T8" s="8"/>
      <c r="U8" s="2"/>
      <c r="V8" s="2"/>
      <c r="W8" s="2"/>
      <c r="X8" s="8"/>
    </row>
    <row r="9" spans="2:24" x14ac:dyDescent="0.25">
      <c r="B9" s="1"/>
      <c r="C9" s="39" t="s">
        <v>91</v>
      </c>
      <c r="D9" s="34"/>
      <c r="E9" s="34">
        <v>1</v>
      </c>
      <c r="F9" s="34"/>
      <c r="G9" s="35"/>
      <c r="H9" s="5"/>
      <c r="I9" s="5"/>
      <c r="J9" s="2"/>
      <c r="K9" s="2"/>
      <c r="L9" s="16">
        <f t="shared" ref="L9" si="0">IF(J9=0,0,(K9-J9)/J9)</f>
        <v>0</v>
      </c>
      <c r="N9" s="2"/>
      <c r="O9" s="2"/>
      <c r="P9" s="16"/>
      <c r="Q9" s="7"/>
      <c r="R9" s="40">
        <f>D9+E9+F9+G9+H9+I9+K9+O9</f>
        <v>1</v>
      </c>
      <c r="T9" s="16"/>
      <c r="U9" s="2">
        <v>0</v>
      </c>
      <c r="V9" s="2">
        <v>0</v>
      </c>
      <c r="W9" s="2">
        <v>0</v>
      </c>
      <c r="X9" s="8">
        <f>SUM(U9:W9)</f>
        <v>0</v>
      </c>
    </row>
    <row r="10" spans="2:24" x14ac:dyDescent="0.25">
      <c r="B10" s="38" t="s">
        <v>81</v>
      </c>
      <c r="C10" s="1"/>
      <c r="D10" s="2"/>
      <c r="E10" s="2"/>
      <c r="F10" s="2"/>
      <c r="G10" s="2"/>
      <c r="H10" s="2"/>
      <c r="I10" s="2"/>
      <c r="J10" s="2"/>
      <c r="K10" s="2"/>
      <c r="L10" s="8"/>
      <c r="M10" s="2"/>
      <c r="N10" s="2"/>
      <c r="O10" s="2"/>
      <c r="P10" s="2"/>
      <c r="Q10" s="2"/>
      <c r="R10" s="8"/>
      <c r="S10" s="2"/>
      <c r="T10" s="8"/>
      <c r="U10" s="2"/>
      <c r="V10" s="2"/>
      <c r="W10" s="2"/>
      <c r="X10" s="8"/>
    </row>
    <row r="11" spans="2:24" x14ac:dyDescent="0.25">
      <c r="B11" s="1"/>
      <c r="C11" s="39" t="s">
        <v>61</v>
      </c>
      <c r="D11" s="2"/>
      <c r="E11" s="2">
        <v>1</v>
      </c>
      <c r="F11" s="2"/>
      <c r="G11" s="2">
        <v>84</v>
      </c>
      <c r="H11" s="2"/>
      <c r="I11" s="2"/>
      <c r="J11" s="2"/>
      <c r="K11" s="2">
        <v>2</v>
      </c>
      <c r="L11" s="16">
        <f t="shared" ref="L11" si="1">IF(J11=0,0,(K11-J11)/J11)</f>
        <v>0</v>
      </c>
      <c r="M11" s="2"/>
      <c r="N11" s="2">
        <v>0</v>
      </c>
      <c r="O11" s="2">
        <v>10</v>
      </c>
      <c r="P11" s="16">
        <f>(O11-N11)/IF(N11=0,O11,N11)</f>
        <v>1</v>
      </c>
      <c r="Q11" s="2"/>
      <c r="R11" s="40">
        <f>D11+E11+F11+G11+H11+I11+K11+O11</f>
        <v>97</v>
      </c>
      <c r="S11" s="2"/>
      <c r="T11" s="16"/>
      <c r="U11" s="2"/>
      <c r="V11" s="2"/>
      <c r="W11" s="2"/>
      <c r="X11" s="8"/>
    </row>
    <row r="12" spans="2:24" x14ac:dyDescent="0.25">
      <c r="B12" s="1"/>
      <c r="C12" s="39" t="s">
        <v>92</v>
      </c>
      <c r="D12" s="2"/>
      <c r="E12" s="2"/>
      <c r="F12" s="2"/>
      <c r="G12" s="2"/>
      <c r="H12" s="2"/>
      <c r="I12" s="2"/>
      <c r="J12" s="2"/>
      <c r="K12" s="2"/>
      <c r="L12" s="17"/>
      <c r="M12" s="2"/>
      <c r="N12" s="2">
        <v>0</v>
      </c>
      <c r="O12" s="2">
        <v>3</v>
      </c>
      <c r="P12" s="16">
        <f>(O12-N12)/IF(N12=0,O12,N12)</f>
        <v>1</v>
      </c>
      <c r="Q12" s="2"/>
      <c r="R12" s="40">
        <f>D12+E12+F12+G12+H12+I12+K12+O12</f>
        <v>3</v>
      </c>
      <c r="S12" s="2"/>
      <c r="T12" s="16"/>
      <c r="U12" s="2"/>
      <c r="V12" s="2"/>
      <c r="W12" s="2"/>
      <c r="X12" s="18"/>
    </row>
    <row r="13" spans="2:24" x14ac:dyDescent="0.25">
      <c r="B13" s="1"/>
      <c r="C13" s="39" t="s">
        <v>91</v>
      </c>
      <c r="D13" s="2"/>
      <c r="E13" s="2"/>
      <c r="F13" s="2"/>
      <c r="G13" s="2">
        <v>2</v>
      </c>
      <c r="H13" s="2"/>
      <c r="I13" s="2"/>
      <c r="J13" s="2"/>
      <c r="K13" s="2"/>
      <c r="L13" s="17"/>
      <c r="M13" s="2"/>
      <c r="N13" s="2"/>
      <c r="O13" s="2"/>
      <c r="P13" s="2"/>
      <c r="Q13" s="2"/>
      <c r="R13" s="40">
        <f>D13+E13+F13+G13+H13+I13+K13+O13</f>
        <v>2</v>
      </c>
      <c r="S13" s="2"/>
      <c r="T13" s="8"/>
      <c r="U13" s="2"/>
      <c r="V13" s="2"/>
      <c r="W13" s="2"/>
      <c r="X13" s="18"/>
    </row>
    <row r="14" spans="2:24" x14ac:dyDescent="0.25">
      <c r="B14" s="32" t="s">
        <v>83</v>
      </c>
      <c r="C14" s="1"/>
      <c r="D14" s="2"/>
      <c r="E14" s="2"/>
      <c r="F14" s="2"/>
      <c r="G14" s="2"/>
      <c r="H14" s="2"/>
      <c r="I14" s="2"/>
      <c r="J14" s="2"/>
      <c r="K14" s="2"/>
      <c r="L14" s="8"/>
      <c r="M14" s="2"/>
      <c r="N14" s="2"/>
      <c r="O14" s="2"/>
      <c r="P14" s="2"/>
      <c r="Q14" s="2"/>
      <c r="R14" s="8"/>
      <c r="S14" s="2"/>
      <c r="T14" s="8"/>
      <c r="U14" s="2"/>
      <c r="V14" s="2"/>
      <c r="W14" s="2"/>
      <c r="X14" s="8"/>
    </row>
    <row r="15" spans="2:24" x14ac:dyDescent="0.25">
      <c r="B15" s="1"/>
      <c r="C15" s="39" t="s">
        <v>92</v>
      </c>
      <c r="D15" s="2"/>
      <c r="E15" s="2"/>
      <c r="F15" s="2"/>
      <c r="G15" s="2">
        <v>28</v>
      </c>
      <c r="H15" s="2"/>
      <c r="I15" s="2"/>
      <c r="J15" s="2"/>
      <c r="K15" s="2"/>
      <c r="L15" s="16">
        <f t="shared" ref="L15" si="2">IF(J15=0,0,(K15-J15)/J15)</f>
        <v>0</v>
      </c>
      <c r="M15" s="2"/>
      <c r="N15" s="2"/>
      <c r="O15" s="2"/>
      <c r="P15" s="16"/>
      <c r="Q15" s="2"/>
      <c r="R15" s="40">
        <f>D15+E15+F15+G15+H15+I15+K15+O15</f>
        <v>28</v>
      </c>
      <c r="S15" s="2"/>
      <c r="T15" s="16"/>
      <c r="U15" s="2"/>
      <c r="V15" s="2"/>
      <c r="W15" s="2"/>
      <c r="X15" s="8"/>
    </row>
    <row r="16" spans="2:24" x14ac:dyDescent="0.25">
      <c r="B16" s="1"/>
      <c r="C16" s="39" t="s">
        <v>93</v>
      </c>
      <c r="D16" s="2"/>
      <c r="E16" s="2">
        <v>1</v>
      </c>
      <c r="F16" s="2"/>
      <c r="G16" s="2"/>
      <c r="H16" s="2"/>
      <c r="I16" s="2"/>
      <c r="J16" s="2"/>
      <c r="K16" s="2"/>
      <c r="L16" s="17"/>
      <c r="M16" s="2"/>
      <c r="N16" s="2"/>
      <c r="O16" s="2"/>
      <c r="P16" s="16"/>
      <c r="Q16" s="2"/>
      <c r="R16" s="40">
        <f>D16+E16+F16+G16+H16+I16+K16+O16</f>
        <v>1</v>
      </c>
      <c r="S16" s="2"/>
      <c r="T16" s="16"/>
      <c r="U16" s="2"/>
      <c r="V16" s="2"/>
      <c r="W16" s="2"/>
      <c r="X16" s="18"/>
    </row>
    <row r="17" spans="2:24" x14ac:dyDescent="0.25">
      <c r="B17" s="1"/>
      <c r="C17" s="1"/>
      <c r="D17" s="2"/>
      <c r="E17" s="2"/>
      <c r="F17" s="2"/>
      <c r="G17" s="2"/>
      <c r="H17" s="2"/>
      <c r="I17" s="2"/>
      <c r="J17" s="2"/>
      <c r="K17" s="2"/>
      <c r="L17" s="17"/>
      <c r="M17" s="2"/>
      <c r="N17" s="2"/>
      <c r="O17" s="2"/>
      <c r="P17" s="16"/>
      <c r="Q17" s="2"/>
      <c r="R17" s="40">
        <f>D17+E17+F17+G17+H17+I17+K17+O17</f>
        <v>0</v>
      </c>
      <c r="S17" s="2"/>
      <c r="T17" s="16"/>
      <c r="U17" s="2"/>
      <c r="V17" s="2"/>
      <c r="W17" s="2"/>
      <c r="X17" s="18"/>
    </row>
    <row r="18" spans="2:24" x14ac:dyDescent="0.25">
      <c r="B18" s="1"/>
      <c r="C18" s="1"/>
      <c r="D18" s="2"/>
      <c r="E18" s="2"/>
      <c r="F18" s="2"/>
      <c r="G18" s="2"/>
      <c r="H18" s="2"/>
      <c r="I18" s="2"/>
      <c r="J18" s="2"/>
      <c r="K18" s="2"/>
      <c r="L18" s="17"/>
      <c r="M18" s="2"/>
      <c r="N18" s="2"/>
      <c r="O18" s="2"/>
      <c r="P18" s="2"/>
      <c r="Q18" s="2"/>
      <c r="R18" s="8"/>
      <c r="S18" s="2"/>
      <c r="T18" s="8"/>
      <c r="U18" s="2"/>
      <c r="V18" s="2"/>
      <c r="W18" s="2"/>
      <c r="X18" s="18"/>
    </row>
    <row r="19" spans="2:24" ht="15.75" thickBot="1" x14ac:dyDescent="0.3">
      <c r="B19" s="19" t="s">
        <v>20</v>
      </c>
      <c r="C19" s="19"/>
      <c r="D19" s="20">
        <f>SUM(D8:D18)</f>
        <v>0</v>
      </c>
      <c r="E19" s="20">
        <f t="shared" ref="E19:K19" si="3">SUM(E8:E18)</f>
        <v>3</v>
      </c>
      <c r="F19" s="20">
        <f t="shared" si="3"/>
        <v>0</v>
      </c>
      <c r="G19" s="20">
        <f t="shared" si="3"/>
        <v>114</v>
      </c>
      <c r="H19" s="20">
        <f t="shared" si="3"/>
        <v>0</v>
      </c>
      <c r="I19" s="20">
        <f t="shared" si="3"/>
        <v>0</v>
      </c>
      <c r="J19" s="20">
        <f t="shared" si="3"/>
        <v>0</v>
      </c>
      <c r="K19" s="20">
        <f t="shared" si="3"/>
        <v>2</v>
      </c>
      <c r="L19" s="21">
        <f t="shared" ref="L19" si="4">IF(J19=0,0,(K19-J19)/J19)</f>
        <v>0</v>
      </c>
      <c r="M19" s="20"/>
      <c r="N19" s="20">
        <f t="shared" ref="N19:O19" si="5">SUM(N8:N18)</f>
        <v>0</v>
      </c>
      <c r="O19" s="20">
        <f t="shared" si="5"/>
        <v>13</v>
      </c>
      <c r="P19" s="21">
        <f t="shared" ref="P19" si="6">IF(N19=0,0,(O19-N19)/N19)</f>
        <v>0</v>
      </c>
      <c r="Q19" s="20"/>
      <c r="R19" s="41">
        <f>SUM(R8:R18)</f>
        <v>132</v>
      </c>
      <c r="S19" s="20"/>
      <c r="T19" s="20"/>
      <c r="U19" s="20">
        <f t="shared" ref="U19:X19" si="7">SUM(U8:U18)</f>
        <v>0</v>
      </c>
      <c r="V19" s="20">
        <f t="shared" si="7"/>
        <v>0</v>
      </c>
      <c r="W19" s="20">
        <f t="shared" si="7"/>
        <v>0</v>
      </c>
      <c r="X19" s="20">
        <f t="shared" si="7"/>
        <v>0</v>
      </c>
    </row>
    <row r="20" spans="2:24" ht="15.75" thickTop="1" x14ac:dyDescent="0.25"/>
  </sheetData>
  <mergeCells count="9">
    <mergeCell ref="B3:X3"/>
    <mergeCell ref="B2:X2"/>
    <mergeCell ref="B4:X4"/>
    <mergeCell ref="U6:X6"/>
    <mergeCell ref="J6:L6"/>
    <mergeCell ref="N6:P6"/>
    <mergeCell ref="D6:G6"/>
    <mergeCell ref="I6:I7"/>
    <mergeCell ref="H6:H7"/>
  </mergeCells>
  <conditionalFormatting sqref="U9">
    <cfRule type="expression" priority="3">
      <formula>U9/$X9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Sheet1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2024-10-10T08:27:29Z</dcterms:modified>
</cp:coreProperties>
</file>