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2B91FC11-DACD-43EE-874B-D8092FC2EC87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September 2024" sheetId="1" r:id="rId5"/>
    <sheet name="October 202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5" l="1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E27" i="6"/>
  <c r="T27" i="6" l="1"/>
  <c r="S27" i="6"/>
  <c r="P27" i="6"/>
  <c r="O27" i="6"/>
  <c r="M27" i="6"/>
  <c r="L27" i="6"/>
  <c r="K27" i="6"/>
  <c r="J27" i="6"/>
  <c r="I27" i="6"/>
  <c r="H27" i="6"/>
  <c r="G27" i="6"/>
  <c r="F27" i="6"/>
  <c r="D27" i="6"/>
  <c r="Q21" i="6"/>
  <c r="Q20" i="6"/>
  <c r="U13" i="6"/>
  <c r="Q13" i="6"/>
  <c r="U9" i="6"/>
  <c r="Q9" i="6"/>
  <c r="U27" i="6" l="1"/>
  <c r="Q27" i="6"/>
  <c r="W27" i="6"/>
  <c r="M9" i="4"/>
  <c r="S10" i="4"/>
  <c r="S11" i="4"/>
  <c r="S12" i="4"/>
  <c r="S13" i="4"/>
  <c r="S14" i="4"/>
  <c r="S9" i="4"/>
  <c r="AA26" i="5"/>
  <c r="Z26" i="5"/>
  <c r="Y26" i="5"/>
  <c r="T26" i="5"/>
  <c r="S26" i="5"/>
  <c r="P26" i="5"/>
  <c r="O26" i="5"/>
  <c r="M26" i="5"/>
  <c r="L26" i="5"/>
  <c r="I26" i="5"/>
  <c r="G26" i="5"/>
  <c r="F26" i="5"/>
  <c r="D26" i="5"/>
  <c r="Q22" i="5"/>
  <c r="AB26" i="5"/>
  <c r="X16" i="4"/>
  <c r="W16" i="4"/>
  <c r="V16" i="4"/>
  <c r="P16" i="4"/>
  <c r="O16" i="4"/>
  <c r="Q16" i="4" s="1"/>
  <c r="L16" i="4"/>
  <c r="M16" i="4" s="1"/>
  <c r="K16" i="4"/>
  <c r="J16" i="4"/>
  <c r="I16" i="4"/>
  <c r="G16" i="4"/>
  <c r="F16" i="4"/>
  <c r="E16" i="4"/>
  <c r="D16" i="4"/>
  <c r="Y16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Q26" i="5" l="1"/>
  <c r="S16" i="4"/>
  <c r="W26" i="5"/>
  <c r="S13" i="1"/>
  <c r="Q13" i="1"/>
</calcChain>
</file>

<file path=xl/sharedStrings.xml><?xml version="1.0" encoding="utf-8"?>
<sst xmlns="http://schemas.openxmlformats.org/spreadsheetml/2006/main" count="232" uniqueCount="123">
  <si>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</si>
  <si>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</si>
  <si>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</si>
  <si>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</si>
  <si>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</si>
  <si>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</si>
  <si>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</si>
  <si>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</si>
  <si>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</si>
  <si>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</si>
  <si>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</si>
  <si>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</si>
  <si>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</si>
  <si>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</si>
  <si>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</si>
  <si>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</si>
  <si>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</si>
  <si>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</si>
  <si>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</si>
  <si>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</si>
  <si>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</si>
  <si>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</si>
  <si>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</si>
  <si>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</si>
  <si>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</si>
  <si>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</si>
  <si>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</si>
  <si>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</si>
  <si>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</si>
  <si>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</si>
  <si>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</si>
  <si>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</si>
  <si>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</si>
  <si>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</si>
  <si>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</si>
  <si>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</si>
  <si>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</si>
  <si>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</si>
  <si>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</si>
  <si>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</si>
  <si>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</si>
  <si>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</si>
  <si>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</si>
  <si>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</si>
  <si>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</si>
  <si>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</si>
  <si>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</si>
  <si>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</si>
  <si>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</si>
  <si>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</si>
  <si>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</si>
  <si>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</si>
  <si>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</si>
  <si>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</si>
  <si>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</si>
  <si>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</si>
  <si>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</si>
  <si>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</si>
  <si>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</si>
  <si>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</si>
  <si>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</si>
  <si>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</si>
  <si>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</si>
  <si>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</si>
  <si>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</si>
  <si>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</si>
  <si>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</si>
  <si>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</si>
  <si>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</si>
  <si>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</si>
  <si>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</si>
  <si>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</si>
  <si>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</si>
  <si>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</si>
  <si>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</si>
  <si>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</si>
  <si>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</si>
  <si>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</si>
  <si>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</si>
  <si>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</si>
  <si>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</si>
  <si>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</si>
  <si>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</si>
  <si>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</si>
  <si>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</si>
  <si>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</si>
  <si>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</si>
  <si>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</si>
  <si>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</si>
  <si>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</si>
  <si>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</si>
  <si>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</si>
  <si>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</si>
  <si>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</si>
  <si>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</si>
  <si>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</si>
  <si>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</si>
  <si>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</si>
  <si>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</si>
  <si>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</si>
  <si>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Period: September 2024 -June 2025</t>
  </si>
  <si>
    <t xml:space="preserve">APWORKS PHASE2                  </t>
  </si>
  <si>
    <t>Bug Fixing</t>
  </si>
  <si>
    <t>Diff</t>
  </si>
  <si>
    <t>Generate Client Schedule Lines based on media type</t>
  </si>
  <si>
    <t>UDF &amp; Naming Convention in Vendor Portal - Proposal Import/exp</t>
  </si>
  <si>
    <t>Period: November 2024</t>
  </si>
  <si>
    <t>Post Dep</t>
  </si>
  <si>
    <t>Unit Test</t>
  </si>
  <si>
    <t>Support</t>
  </si>
  <si>
    <t>Fixes</t>
  </si>
  <si>
    <t>Code Review</t>
  </si>
  <si>
    <t>Hours</t>
  </si>
  <si>
    <t>Billing by Media Type</t>
  </si>
  <si>
    <t>UDF &amp; Naming Convention in Nexelus - Export on Proposal</t>
  </si>
  <si>
    <t>UDF &amp; Naming Convention in RFP - Nexelus RFP(Exp and Imp)</t>
  </si>
  <si>
    <t xml:space="preserve">NEXELUS 2024.2                  </t>
  </si>
  <si>
    <t>Meetings, mails, communication, TFS, Interviews</t>
  </si>
  <si>
    <t xml:space="preserve">PR-0013                         </t>
  </si>
  <si>
    <t>In-house Training</t>
  </si>
  <si>
    <t>Internal Meetings</t>
  </si>
  <si>
    <t>Training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</si>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</sst>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5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3" borderId="4" xfId="1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0" fontId="13" fillId="0" borderId="1" xfId="0" applyFont="1" applyBorder="1" applyAlignment="1">
      <alignment vertical="top"/>
    </xf>
    <xf numFmtId="0" fontId="7" fillId="0" borderId="1" xfId="4" applyFont="1" applyBorder="1" applyAlignment="1">
      <alignment horizontal="center" vertical="top"/>
    </xf>
    <xf numFmtId="0" fontId="7" fillId="0" borderId="3" xfId="4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6" workbookViewId="0">
      <selection activeCell="D19" sqref="D1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0" t="s">
        <v>59</v>
      </c>
      <c r="C2" s="130"/>
    </row>
    <row r="4" spans="2:14" x14ac:dyDescent="0.25">
      <c r="B4" s="129" t="s">
        <v>4</v>
      </c>
      <c r="C4" s="129"/>
      <c r="D4" s="129"/>
      <c r="E4" s="129"/>
      <c r="F4" s="29"/>
      <c r="G4" s="29"/>
    </row>
    <row r="5" spans="2:14" x14ac:dyDescent="0.25">
      <c r="B5" s="3" t="s">
        <v>1</v>
      </c>
      <c r="C5" s="127" t="s">
        <v>78</v>
      </c>
      <c r="D5" s="127"/>
      <c r="E5" s="127"/>
      <c r="F5" s="4"/>
      <c r="G5" s="4"/>
    </row>
    <row r="6" spans="2:14" x14ac:dyDescent="0.25">
      <c r="B6" s="3" t="s">
        <v>0</v>
      </c>
      <c r="C6" s="127" t="s">
        <v>79</v>
      </c>
      <c r="D6" s="127"/>
      <c r="E6" s="127"/>
      <c r="F6" s="4"/>
      <c r="G6" s="4"/>
    </row>
    <row r="7" spans="2:14" x14ac:dyDescent="0.25">
      <c r="B7" s="3" t="s">
        <v>2</v>
      </c>
      <c r="C7" s="127" t="s">
        <v>6</v>
      </c>
      <c r="D7" s="127"/>
      <c r="E7" s="127"/>
      <c r="F7" s="4"/>
      <c r="G7" s="4"/>
    </row>
    <row r="8" spans="2:14" x14ac:dyDescent="0.25">
      <c r="B8" s="3" t="s">
        <v>3</v>
      </c>
      <c r="C8" s="127" t="s">
        <v>7</v>
      </c>
      <c r="D8" s="127"/>
      <c r="E8" s="127"/>
      <c r="F8" s="4"/>
      <c r="G8" s="4"/>
    </row>
    <row r="9" spans="2:14" x14ac:dyDescent="0.25">
      <c r="B9" s="3" t="s">
        <v>5</v>
      </c>
      <c r="C9" s="127" t="s">
        <v>80</v>
      </c>
      <c r="D9" s="127"/>
      <c r="E9" s="127"/>
      <c r="F9" s="4"/>
      <c r="G9" s="4"/>
    </row>
    <row r="10" spans="2:14" x14ac:dyDescent="0.25">
      <c r="B10" s="3" t="s">
        <v>61</v>
      </c>
      <c r="C10" s="128">
        <f ca="1">(_xlfn.DAYS(TODAY(),C9)/365)</f>
        <v>0.32328767123287672</v>
      </c>
      <c r="D10" s="128"/>
      <c r="E10" s="128"/>
      <c r="F10" s="25"/>
      <c r="G10" s="25"/>
    </row>
    <row r="11" spans="2:14" x14ac:dyDescent="0.25">
      <c r="B11" s="3" t="s">
        <v>8</v>
      </c>
      <c r="C11" s="127" t="s">
        <v>81</v>
      </c>
      <c r="D11" s="127"/>
      <c r="E11" s="127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2">
        <v>8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workbookViewId="0">
      <selection activeCell="J13" sqref="J13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131" t="s">
        <v>92</v>
      </c>
      <c r="D4" s="132"/>
      <c r="E4" s="132"/>
      <c r="F4" s="132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133" t="s">
        <v>22</v>
      </c>
      <c r="C6" s="134"/>
      <c r="D6" s="134"/>
      <c r="E6" s="134"/>
      <c r="F6" s="135"/>
    </row>
    <row r="7" spans="2:13" x14ac:dyDescent="0.25">
      <c r="B7" s="22" t="s">
        <v>36</v>
      </c>
      <c r="C7" s="37">
        <v>0.7</v>
      </c>
      <c r="D7" s="37"/>
      <c r="E7" s="37"/>
      <c r="F7" s="37"/>
    </row>
    <row r="8" spans="2:13" x14ac:dyDescent="0.25">
      <c r="B8" s="22" t="s">
        <v>37</v>
      </c>
      <c r="C8" s="37">
        <v>0.8</v>
      </c>
      <c r="D8" s="37"/>
      <c r="E8" s="37"/>
      <c r="F8" s="37"/>
    </row>
    <row r="9" spans="2:13" x14ac:dyDescent="0.25">
      <c r="B9" s="22" t="s">
        <v>38</v>
      </c>
      <c r="C9" s="37">
        <v>0.7</v>
      </c>
      <c r="D9" s="37"/>
      <c r="E9" s="37"/>
      <c r="F9" s="37"/>
    </row>
    <row r="10" spans="2:13" x14ac:dyDescent="0.25">
      <c r="B10" s="22" t="s">
        <v>39</v>
      </c>
      <c r="C10" s="37">
        <v>0.7</v>
      </c>
      <c r="D10" s="37"/>
      <c r="E10" s="37"/>
      <c r="F10" s="37"/>
    </row>
    <row r="11" spans="2:13" x14ac:dyDescent="0.25">
      <c r="B11" s="22" t="s">
        <v>40</v>
      </c>
      <c r="C11" s="37">
        <v>0.7</v>
      </c>
      <c r="D11" s="37"/>
      <c r="E11" s="37"/>
      <c r="F11" s="37"/>
    </row>
    <row r="12" spans="2:13" x14ac:dyDescent="0.25">
      <c r="B12" s="22" t="s">
        <v>41</v>
      </c>
      <c r="C12" s="37">
        <v>0.7</v>
      </c>
      <c r="D12" s="37"/>
      <c r="E12" s="37"/>
      <c r="F12" s="37"/>
    </row>
    <row r="13" spans="2:13" x14ac:dyDescent="0.25">
      <c r="B13" s="22" t="s">
        <v>54</v>
      </c>
      <c r="C13" s="37">
        <v>0.8</v>
      </c>
      <c r="D13" s="37"/>
      <c r="E13" s="37"/>
      <c r="F13" s="37"/>
    </row>
    <row r="14" spans="2:13" x14ac:dyDescent="0.25">
      <c r="B14" s="22" t="s">
        <v>55</v>
      </c>
      <c r="C14" s="37">
        <v>0.7</v>
      </c>
      <c r="D14" s="37"/>
      <c r="E14" s="37"/>
      <c r="F14" s="37"/>
    </row>
    <row r="15" spans="2:13" x14ac:dyDescent="0.25">
      <c r="B15" s="136" t="s">
        <v>53</v>
      </c>
      <c r="C15" s="134"/>
      <c r="D15" s="134"/>
      <c r="E15" s="134"/>
      <c r="F15" s="135"/>
    </row>
    <row r="16" spans="2:13" x14ac:dyDescent="0.25">
      <c r="B16" s="26" t="s">
        <v>58</v>
      </c>
      <c r="C16" s="37">
        <v>0.2</v>
      </c>
      <c r="D16" s="37"/>
      <c r="E16" s="37"/>
      <c r="F16" s="37"/>
    </row>
    <row r="17" spans="2:6" x14ac:dyDescent="0.25">
      <c r="B17" s="26" t="s">
        <v>42</v>
      </c>
      <c r="C17" s="37">
        <v>0.6</v>
      </c>
      <c r="D17" s="37"/>
      <c r="E17" s="37"/>
      <c r="F17" s="37"/>
    </row>
    <row r="18" spans="2:6" x14ac:dyDescent="0.25">
      <c r="B18" s="26" t="s">
        <v>43</v>
      </c>
      <c r="C18" s="37">
        <v>0.7</v>
      </c>
      <c r="D18" s="37"/>
      <c r="E18" s="37"/>
      <c r="F18" s="37"/>
    </row>
    <row r="19" spans="2:6" x14ac:dyDescent="0.25">
      <c r="B19" s="26" t="s">
        <v>44</v>
      </c>
      <c r="C19" s="37">
        <v>0.8</v>
      </c>
      <c r="D19" s="37"/>
      <c r="E19" s="37"/>
      <c r="F19" s="37"/>
    </row>
    <row r="20" spans="2:6" x14ac:dyDescent="0.25">
      <c r="B20" s="26" t="s">
        <v>45</v>
      </c>
      <c r="C20" s="37">
        <v>0.7</v>
      </c>
      <c r="D20" s="37"/>
      <c r="E20" s="37"/>
      <c r="F20" s="37"/>
    </row>
    <row r="21" spans="2:6" x14ac:dyDescent="0.25">
      <c r="B21" s="26" t="s">
        <v>53</v>
      </c>
      <c r="C21" s="37">
        <v>0.7</v>
      </c>
      <c r="D21" s="37"/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136" t="s">
        <v>46</v>
      </c>
      <c r="C23" s="134"/>
      <c r="D23" s="134"/>
      <c r="E23" s="134"/>
      <c r="F23" s="135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{A19B4C56-DD82-4020-AB78-A1EA9ED5C25B}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19B4C56-DD82-4020-AB78-A1EA9ED5C2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AB27"/>
  <sheetViews>
    <sheetView workbookViewId="0">
      <selection activeCell="J16" sqref="J16"/>
    </sheetView>
  </sheetViews>
  <sheetFormatPr defaultRowHeight="15" x14ac:dyDescent="0.25"/>
  <cols>
    <col min="2" max="2" width="9.85546875" customWidth="1"/>
    <col min="3" max="3" width="57.85546875" customWidth="1"/>
    <col min="4" max="6" width="9.42578125" style="6" customWidth="1"/>
    <col min="7" max="7" width="12.42578125" style="6" bestFit="1" customWidth="1"/>
    <col min="8" max="8" width="12.42578125" style="6" customWidth="1"/>
    <col min="9" max="9" width="11.42578125" style="6" bestFit="1" customWidth="1"/>
    <col min="10" max="11" width="11.42578125" style="6" customWidth="1"/>
    <col min="12" max="12" width="10.5703125" style="6" bestFit="1" customWidth="1"/>
    <col min="13" max="13" width="10.5703125" style="6" customWidth="1"/>
    <col min="14" max="14" width="2.7109375" style="6" customWidth="1"/>
    <col min="15" max="15" width="9.140625" style="6"/>
    <col min="16" max="16" width="6.5703125" style="6" bestFit="1" customWidth="1"/>
    <col min="17" max="17" width="8.28515625" style="69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6" customWidth="1"/>
    <col min="24" max="24" width="2.28515625" style="6" customWidth="1"/>
    <col min="25" max="27" width="9.140625" style="6"/>
    <col min="28" max="28" width="9.7109375" style="6" bestFit="1" customWidth="1"/>
  </cols>
  <sheetData>
    <row r="2" spans="2:28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spans="2:28" x14ac:dyDescent="0.25">
      <c r="B4" s="140" t="s">
        <v>100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6" spans="2:28" x14ac:dyDescent="0.25">
      <c r="B6" s="9" t="s">
        <v>10</v>
      </c>
      <c r="C6" s="10" t="s">
        <v>9</v>
      </c>
      <c r="D6" s="141" t="s">
        <v>85</v>
      </c>
      <c r="E6" s="142"/>
      <c r="F6" s="142"/>
      <c r="G6" s="142"/>
      <c r="H6" s="142"/>
      <c r="I6" s="143"/>
      <c r="J6" s="45" t="s">
        <v>107</v>
      </c>
      <c r="K6" s="45" t="s">
        <v>96</v>
      </c>
      <c r="L6" s="144" t="s">
        <v>86</v>
      </c>
      <c r="M6" s="144" t="s">
        <v>87</v>
      </c>
      <c r="N6" s="54"/>
      <c r="O6" s="146" t="s">
        <v>16</v>
      </c>
      <c r="P6" s="146"/>
      <c r="Q6" s="146"/>
      <c r="S6" s="146" t="s">
        <v>19</v>
      </c>
      <c r="T6" s="146"/>
      <c r="U6" s="146"/>
      <c r="W6" s="14" t="s">
        <v>12</v>
      </c>
      <c r="Y6" s="141" t="s">
        <v>20</v>
      </c>
      <c r="Z6" s="142"/>
      <c r="AA6" s="142"/>
      <c r="AB6" s="143"/>
    </row>
    <row r="7" spans="2:28" x14ac:dyDescent="0.25">
      <c r="B7" s="12"/>
      <c r="C7" s="13"/>
      <c r="D7" s="31" t="s">
        <v>88</v>
      </c>
      <c r="E7" s="31" t="s">
        <v>121</v>
      </c>
      <c r="F7" s="31" t="s">
        <v>89</v>
      </c>
      <c r="G7" s="31" t="s">
        <v>90</v>
      </c>
      <c r="H7" s="31" t="s">
        <v>122</v>
      </c>
      <c r="I7" s="31" t="s">
        <v>62</v>
      </c>
      <c r="J7" s="31" t="s">
        <v>110</v>
      </c>
      <c r="K7" s="31" t="s">
        <v>97</v>
      </c>
      <c r="L7" s="145"/>
      <c r="M7" s="145"/>
      <c r="N7" s="55"/>
      <c r="O7" s="11" t="s">
        <v>11</v>
      </c>
      <c r="P7" s="11" t="s">
        <v>14</v>
      </c>
      <c r="Q7" s="63" t="s">
        <v>21</v>
      </c>
      <c r="S7" s="11" t="s">
        <v>18</v>
      </c>
      <c r="T7" s="11" t="s">
        <v>14</v>
      </c>
      <c r="U7" s="11" t="s">
        <v>17</v>
      </c>
      <c r="W7" s="15" t="s">
        <v>91</v>
      </c>
      <c r="Y7" s="11" t="s">
        <v>31</v>
      </c>
      <c r="Z7" s="11" t="s">
        <v>32</v>
      </c>
      <c r="AA7" s="11" t="s">
        <v>13</v>
      </c>
      <c r="AB7" s="11" t="s">
        <v>12</v>
      </c>
    </row>
    <row r="8" spans="2:28" s="53" customFormat="1" x14ac:dyDescent="0.25">
      <c r="B8" s="1" t="s">
        <v>98</v>
      </c>
      <c r="C8" s="122"/>
      <c r="D8" s="123"/>
      <c r="E8" s="123"/>
      <c r="F8" s="123"/>
      <c r="G8" s="123"/>
      <c r="H8" s="123"/>
      <c r="I8" s="123"/>
      <c r="J8" s="124"/>
      <c r="K8" s="124"/>
      <c r="L8" s="48"/>
      <c r="M8" s="48"/>
      <c r="N8" s="48"/>
      <c r="O8" s="49"/>
      <c r="P8" s="49"/>
      <c r="Q8" s="65"/>
      <c r="R8" s="50"/>
      <c r="S8" s="49"/>
      <c r="T8" s="49"/>
      <c r="U8" s="40"/>
      <c r="V8" s="51"/>
      <c r="W8" s="126"/>
      <c r="X8" s="50"/>
      <c r="Y8" s="49"/>
      <c r="Z8" s="49"/>
      <c r="AA8" s="49"/>
      <c r="AB8" s="52"/>
    </row>
    <row r="9" spans="2:28" s="53" customFormat="1" x14ac:dyDescent="0.25">
      <c r="B9" s="47"/>
      <c r="C9" s="1" t="s">
        <v>83</v>
      </c>
      <c r="D9" s="123"/>
      <c r="E9" s="123"/>
      <c r="F9" s="123"/>
      <c r="G9" s="123"/>
      <c r="H9" s="123"/>
      <c r="I9" s="123"/>
      <c r="J9" s="124"/>
      <c r="K9" s="124"/>
      <c r="L9" s="48"/>
      <c r="M9" s="48"/>
      <c r="N9" s="48"/>
      <c r="O9" s="49"/>
      <c r="P9" s="49">
        <v>179</v>
      </c>
      <c r="Q9" s="65"/>
      <c r="R9" s="50"/>
      <c r="S9" s="49"/>
      <c r="T9" s="49"/>
      <c r="U9" s="40"/>
      <c r="V9" s="51"/>
      <c r="W9" s="126">
        <f>D9+E9+F9+G9+H9+I9+J9+K9+L9+M9+P9+T9</f>
        <v>179</v>
      </c>
      <c r="X9" s="50"/>
      <c r="Y9" s="49"/>
      <c r="Z9" s="49"/>
      <c r="AA9" s="49"/>
      <c r="AB9" s="52"/>
    </row>
    <row r="10" spans="2:28" s="53" customFormat="1" x14ac:dyDescent="0.25">
      <c r="B10" s="1" t="s">
        <v>99</v>
      </c>
      <c r="C10" s="122"/>
      <c r="D10" s="123"/>
      <c r="E10" s="123"/>
      <c r="F10" s="123"/>
      <c r="G10" s="123"/>
      <c r="H10" s="123"/>
      <c r="I10" s="123"/>
      <c r="J10" s="124"/>
      <c r="K10" s="124"/>
      <c r="L10" s="48"/>
      <c r="M10" s="48"/>
      <c r="N10" s="48"/>
      <c r="O10" s="49"/>
      <c r="P10" s="49"/>
      <c r="Q10" s="65"/>
      <c r="R10" s="50"/>
      <c r="S10" s="49"/>
      <c r="T10" s="49"/>
      <c r="U10" s="40"/>
      <c r="V10" s="51"/>
      <c r="W10" s="126">
        <f t="shared" ref="W10:W25" si="0">D10+E10+F10+G10+H10+I10+J10+K10+L10+M10+P10+T10</f>
        <v>0</v>
      </c>
      <c r="X10" s="50"/>
      <c r="Y10" s="49"/>
      <c r="Z10" s="49"/>
      <c r="AA10" s="49"/>
      <c r="AB10" s="52"/>
    </row>
    <row r="11" spans="2:28" s="53" customFormat="1" x14ac:dyDescent="0.25">
      <c r="B11" s="47"/>
      <c r="C11" s="1" t="s">
        <v>85</v>
      </c>
      <c r="D11" s="123"/>
      <c r="E11" s="123"/>
      <c r="F11" s="123"/>
      <c r="G11" s="123">
        <v>0.3</v>
      </c>
      <c r="H11" s="123"/>
      <c r="I11" s="123"/>
      <c r="J11" s="124">
        <v>1</v>
      </c>
      <c r="K11" s="124"/>
      <c r="L11" s="48"/>
      <c r="M11" s="48"/>
      <c r="N11" s="48"/>
      <c r="O11" s="49"/>
      <c r="P11" s="49"/>
      <c r="Q11" s="65"/>
      <c r="R11" s="50"/>
      <c r="S11" s="49"/>
      <c r="T11" s="49"/>
      <c r="U11" s="40"/>
      <c r="V11" s="51"/>
      <c r="W11" s="126">
        <f t="shared" si="0"/>
        <v>1.3</v>
      </c>
      <c r="X11" s="50"/>
      <c r="Y11" s="49"/>
      <c r="Z11" s="49"/>
      <c r="AA11" s="49"/>
      <c r="AB11" s="52"/>
    </row>
    <row r="12" spans="2:28" s="53" customFormat="1" x14ac:dyDescent="0.25">
      <c r="B12" s="47"/>
      <c r="C12" s="1" t="s">
        <v>104</v>
      </c>
      <c r="D12" s="123"/>
      <c r="E12" s="123"/>
      <c r="F12" s="123"/>
      <c r="G12" s="123"/>
      <c r="H12" s="123"/>
      <c r="I12" s="123"/>
      <c r="J12" s="124"/>
      <c r="K12" s="124"/>
      <c r="L12" s="48">
        <v>35</v>
      </c>
      <c r="M12" s="48"/>
      <c r="N12" s="48"/>
      <c r="O12" s="49"/>
      <c r="P12" s="49"/>
      <c r="Q12" s="65"/>
      <c r="R12" s="50"/>
      <c r="S12" s="49"/>
      <c r="T12" s="125"/>
      <c r="U12" s="40"/>
      <c r="V12" s="51"/>
      <c r="W12" s="126">
        <f t="shared" si="0"/>
        <v>35</v>
      </c>
      <c r="X12" s="50"/>
      <c r="Y12" s="49"/>
      <c r="Z12" s="49"/>
      <c r="AA12" s="49"/>
      <c r="AB12" s="52"/>
    </row>
    <row r="13" spans="2:28" s="53" customFormat="1" x14ac:dyDescent="0.25">
      <c r="B13" s="47"/>
      <c r="C13" s="1" t="s">
        <v>113</v>
      </c>
      <c r="D13" s="123"/>
      <c r="E13" s="123"/>
      <c r="F13" s="123">
        <v>1.75</v>
      </c>
      <c r="G13" s="123"/>
      <c r="H13" s="123">
        <v>2</v>
      </c>
      <c r="I13" s="123"/>
      <c r="J13" s="124"/>
      <c r="K13" s="124">
        <v>4.75</v>
      </c>
      <c r="L13" s="48"/>
      <c r="M13" s="48"/>
      <c r="N13" s="48"/>
      <c r="O13" s="49"/>
      <c r="P13" s="125">
        <v>38.5</v>
      </c>
      <c r="Q13" s="65"/>
      <c r="R13" s="50"/>
      <c r="S13" s="49"/>
      <c r="T13" s="125"/>
      <c r="U13" s="40"/>
      <c r="V13" s="51"/>
      <c r="W13" s="126">
        <f t="shared" si="0"/>
        <v>47</v>
      </c>
      <c r="X13" s="50"/>
      <c r="Y13" s="49"/>
      <c r="Z13" s="49"/>
      <c r="AA13" s="49"/>
      <c r="AB13" s="52"/>
    </row>
    <row r="14" spans="2:28" s="53" customFormat="1" x14ac:dyDescent="0.25">
      <c r="B14" s="47"/>
      <c r="C14" s="1" t="s">
        <v>105</v>
      </c>
      <c r="D14" s="123"/>
      <c r="E14" s="123"/>
      <c r="F14" s="123"/>
      <c r="G14" s="123"/>
      <c r="H14" s="123"/>
      <c r="I14" s="123"/>
      <c r="J14" s="124"/>
      <c r="K14" s="124"/>
      <c r="L14" s="48"/>
      <c r="M14" s="48"/>
      <c r="N14" s="48"/>
      <c r="O14" s="49"/>
      <c r="P14" s="125">
        <v>65</v>
      </c>
      <c r="Q14" s="65"/>
      <c r="R14" s="50"/>
      <c r="S14" s="49"/>
      <c r="T14" s="125">
        <v>43</v>
      </c>
      <c r="U14" s="40"/>
      <c r="V14" s="51"/>
      <c r="W14" s="126">
        <f t="shared" si="0"/>
        <v>108</v>
      </c>
      <c r="X14" s="50"/>
      <c r="Y14" s="49"/>
      <c r="Z14" s="49"/>
      <c r="AA14" s="49"/>
      <c r="AB14" s="52"/>
    </row>
    <row r="15" spans="2:28" s="53" customFormat="1" x14ac:dyDescent="0.25">
      <c r="B15" s="47"/>
      <c r="C15" s="1" t="s">
        <v>114</v>
      </c>
      <c r="D15" s="123"/>
      <c r="E15" s="123"/>
      <c r="F15" s="123"/>
      <c r="G15" s="123"/>
      <c r="H15" s="123"/>
      <c r="I15" s="123"/>
      <c r="J15" s="124"/>
      <c r="K15" s="124"/>
      <c r="L15" s="48"/>
      <c r="M15" s="48"/>
      <c r="N15" s="48"/>
      <c r="O15" s="49"/>
      <c r="P15" s="125">
        <v>24</v>
      </c>
      <c r="Q15" s="65"/>
      <c r="R15" s="50"/>
      <c r="S15" s="49"/>
      <c r="T15" s="125"/>
      <c r="U15" s="40"/>
      <c r="V15" s="51"/>
      <c r="W15" s="126">
        <f t="shared" si="0"/>
        <v>24</v>
      </c>
      <c r="X15" s="50"/>
      <c r="Y15" s="49"/>
      <c r="Z15" s="49"/>
      <c r="AA15" s="49"/>
      <c r="AB15" s="52"/>
    </row>
    <row r="16" spans="2:28" s="53" customFormat="1" x14ac:dyDescent="0.25">
      <c r="B16" s="47"/>
      <c r="C16" s="1" t="s">
        <v>115</v>
      </c>
      <c r="D16" s="123"/>
      <c r="E16" s="123"/>
      <c r="F16" s="123"/>
      <c r="G16" s="123"/>
      <c r="H16" s="123"/>
      <c r="I16" s="123"/>
      <c r="J16" s="124"/>
      <c r="K16" s="124">
        <v>3.5</v>
      </c>
      <c r="L16" s="48"/>
      <c r="M16" s="48"/>
      <c r="N16" s="48"/>
      <c r="O16" s="49"/>
      <c r="P16" s="125">
        <v>13</v>
      </c>
      <c r="Q16" s="65"/>
      <c r="R16" s="50"/>
      <c r="S16" s="49"/>
      <c r="T16" s="125"/>
      <c r="U16" s="40"/>
      <c r="V16" s="51"/>
      <c r="W16" s="126">
        <f t="shared" si="0"/>
        <v>16.5</v>
      </c>
      <c r="X16" s="50"/>
      <c r="Y16" s="49"/>
      <c r="Z16" s="49"/>
      <c r="AA16" s="49"/>
      <c r="AB16" s="52"/>
    </row>
    <row r="17" spans="2:28" s="53" customFormat="1" x14ac:dyDescent="0.25">
      <c r="B17" s="1" t="s">
        <v>116</v>
      </c>
      <c r="C17" s="122"/>
      <c r="D17" s="123"/>
      <c r="E17" s="123"/>
      <c r="F17" s="123"/>
      <c r="G17" s="123"/>
      <c r="H17" s="123"/>
      <c r="I17" s="123"/>
      <c r="J17" s="124"/>
      <c r="K17" s="124"/>
      <c r="L17" s="48"/>
      <c r="M17" s="48"/>
      <c r="N17" s="48"/>
      <c r="O17" s="49"/>
      <c r="P17" s="125"/>
      <c r="Q17" s="65"/>
      <c r="R17" s="50"/>
      <c r="S17" s="49"/>
      <c r="T17" s="125"/>
      <c r="U17" s="40"/>
      <c r="V17" s="51"/>
      <c r="W17" s="126">
        <f t="shared" si="0"/>
        <v>0</v>
      </c>
      <c r="X17" s="50"/>
      <c r="Y17" s="49"/>
      <c r="Z17" s="49"/>
      <c r="AA17" s="49"/>
      <c r="AB17" s="52"/>
    </row>
    <row r="18" spans="2:28" s="53" customFormat="1" x14ac:dyDescent="0.25">
      <c r="B18" s="47"/>
      <c r="C18" s="1" t="s">
        <v>117</v>
      </c>
      <c r="D18" s="123"/>
      <c r="E18" s="123"/>
      <c r="F18" s="123">
        <v>2</v>
      </c>
      <c r="G18" s="123"/>
      <c r="H18" s="123"/>
      <c r="I18" s="123"/>
      <c r="J18" s="124"/>
      <c r="K18" s="124"/>
      <c r="L18" s="48"/>
      <c r="M18" s="48"/>
      <c r="N18" s="48"/>
      <c r="O18" s="49"/>
      <c r="P18" s="125"/>
      <c r="Q18" s="65"/>
      <c r="R18" s="50"/>
      <c r="S18" s="49"/>
      <c r="T18" s="125"/>
      <c r="U18" s="40"/>
      <c r="V18" s="51"/>
      <c r="W18" s="126">
        <f t="shared" si="0"/>
        <v>2</v>
      </c>
      <c r="X18" s="50"/>
      <c r="Y18" s="49"/>
      <c r="Z18" s="49"/>
      <c r="AA18" s="49"/>
      <c r="AB18" s="52"/>
    </row>
    <row r="19" spans="2:28" s="53" customFormat="1" x14ac:dyDescent="0.25">
      <c r="B19" s="47"/>
      <c r="C19" s="1" t="s">
        <v>84</v>
      </c>
      <c r="D19" s="123"/>
      <c r="E19" s="123"/>
      <c r="F19" s="123"/>
      <c r="G19" s="123"/>
      <c r="H19" s="123"/>
      <c r="I19" s="123"/>
      <c r="J19" s="124"/>
      <c r="K19" s="124"/>
      <c r="L19" s="48"/>
      <c r="M19" s="48"/>
      <c r="N19" s="48"/>
      <c r="O19" s="49"/>
      <c r="P19" s="125"/>
      <c r="Q19" s="65"/>
      <c r="R19" s="50"/>
      <c r="S19" s="49"/>
      <c r="T19" s="125">
        <v>44</v>
      </c>
      <c r="U19" s="40"/>
      <c r="V19" s="51"/>
      <c r="W19" s="126">
        <f t="shared" si="0"/>
        <v>44</v>
      </c>
      <c r="X19" s="50"/>
      <c r="Y19" s="49"/>
      <c r="Z19" s="49"/>
      <c r="AA19" s="49"/>
      <c r="AB19" s="52"/>
    </row>
    <row r="20" spans="2:28" s="53" customFormat="1" x14ac:dyDescent="0.25">
      <c r="B20" s="47"/>
      <c r="C20" s="1" t="s">
        <v>62</v>
      </c>
      <c r="D20" s="123"/>
      <c r="E20" s="123"/>
      <c r="F20" s="123"/>
      <c r="G20" s="123"/>
      <c r="H20" s="123"/>
      <c r="I20" s="123"/>
      <c r="J20" s="124"/>
      <c r="K20" s="124"/>
      <c r="L20" s="48"/>
      <c r="M20" s="48"/>
      <c r="N20" s="48"/>
      <c r="O20" s="49"/>
      <c r="P20" s="125"/>
      <c r="Q20" s="65"/>
      <c r="R20" s="50"/>
      <c r="S20" s="49"/>
      <c r="T20" s="125"/>
      <c r="U20" s="40"/>
      <c r="V20" s="51"/>
      <c r="W20" s="126">
        <f t="shared" si="0"/>
        <v>0</v>
      </c>
      <c r="X20" s="50"/>
      <c r="Y20" s="49"/>
      <c r="Z20" s="49"/>
      <c r="AA20" s="49"/>
      <c r="AB20" s="52"/>
    </row>
    <row r="21" spans="2:28" x14ac:dyDescent="0.25">
      <c r="B21" s="1" t="s">
        <v>118</v>
      </c>
      <c r="C21" s="1"/>
      <c r="D21" s="123"/>
      <c r="E21" s="123"/>
      <c r="F21" s="123"/>
      <c r="G21" s="123"/>
      <c r="H21" s="123"/>
      <c r="I21" s="123"/>
      <c r="J21" s="124"/>
      <c r="K21" s="124"/>
      <c r="L21" s="5"/>
      <c r="M21" s="5"/>
      <c r="N21" s="5"/>
      <c r="O21" s="2"/>
      <c r="P21" s="2"/>
      <c r="Q21" s="64"/>
      <c r="R21" s="2"/>
      <c r="S21" s="2"/>
      <c r="T21" s="125"/>
      <c r="U21" s="16"/>
      <c r="V21" s="2"/>
      <c r="W21" s="126">
        <f t="shared" si="0"/>
        <v>0</v>
      </c>
      <c r="X21" s="2"/>
      <c r="Y21" s="2"/>
      <c r="Z21" s="2"/>
      <c r="AA21" s="2"/>
      <c r="AB21" s="8"/>
    </row>
    <row r="22" spans="2:28" x14ac:dyDescent="0.25">
      <c r="B22" s="1"/>
      <c r="C22" s="1" t="s">
        <v>119</v>
      </c>
      <c r="D22" s="123"/>
      <c r="E22" s="123">
        <v>5.5</v>
      </c>
      <c r="F22" s="123"/>
      <c r="G22" s="123"/>
      <c r="H22" s="123"/>
      <c r="I22" s="123"/>
      <c r="J22" s="124"/>
      <c r="K22" s="124"/>
      <c r="L22" s="5"/>
      <c r="M22" s="5"/>
      <c r="N22" s="5"/>
      <c r="O22" s="2"/>
      <c r="P22" s="2"/>
      <c r="Q22" s="66">
        <f t="shared" ref="Q22" si="1">IF(O22=0,0,(P22-O22)/O22)</f>
        <v>0</v>
      </c>
      <c r="R22" s="2"/>
      <c r="S22" s="2"/>
      <c r="T22" s="125"/>
      <c r="U22" s="16"/>
      <c r="V22" s="2"/>
      <c r="W22" s="126">
        <f t="shared" si="0"/>
        <v>5.5</v>
      </c>
      <c r="X22" s="2"/>
      <c r="Y22" s="2"/>
      <c r="Z22" s="2"/>
      <c r="AA22" s="2"/>
      <c r="AB22" s="8"/>
    </row>
    <row r="23" spans="2:28" x14ac:dyDescent="0.25">
      <c r="B23" s="1"/>
      <c r="C23" s="1" t="s">
        <v>120</v>
      </c>
      <c r="D23" s="123"/>
      <c r="E23" s="123"/>
      <c r="F23" s="123">
        <v>5.15</v>
      </c>
      <c r="G23" s="123"/>
      <c r="H23" s="123"/>
      <c r="I23" s="123"/>
      <c r="J23" s="124"/>
      <c r="K23" s="124"/>
      <c r="L23" s="5"/>
      <c r="M23" s="5"/>
      <c r="N23" s="5"/>
      <c r="O23" s="2"/>
      <c r="P23" s="2"/>
      <c r="Q23" s="64"/>
      <c r="R23" s="2"/>
      <c r="S23" s="2"/>
      <c r="T23" s="2"/>
      <c r="U23" s="16"/>
      <c r="V23" s="2"/>
      <c r="W23" s="126">
        <f t="shared" si="0"/>
        <v>5.15</v>
      </c>
      <c r="X23" s="2"/>
      <c r="Y23" s="2"/>
      <c r="Z23" s="2"/>
      <c r="AA23" s="2"/>
      <c r="AB23" s="8"/>
    </row>
    <row r="24" spans="2:28" x14ac:dyDescent="0.25">
      <c r="B24" s="1"/>
      <c r="C24" s="1"/>
      <c r="D24" s="123"/>
      <c r="E24" s="123"/>
      <c r="F24" s="123"/>
      <c r="G24" s="123"/>
      <c r="H24" s="123"/>
      <c r="I24" s="123"/>
      <c r="J24" s="124"/>
      <c r="K24" s="124"/>
      <c r="L24" s="48"/>
      <c r="M24" s="5"/>
      <c r="N24" s="5"/>
      <c r="O24" s="2"/>
      <c r="P24" s="2"/>
      <c r="Q24" s="66"/>
      <c r="R24" s="2"/>
      <c r="S24" s="2"/>
      <c r="T24" s="2"/>
      <c r="U24" s="16"/>
      <c r="V24" s="2"/>
      <c r="W24" s="126">
        <f t="shared" si="0"/>
        <v>0</v>
      </c>
      <c r="X24" s="2"/>
      <c r="Y24" s="2"/>
      <c r="Z24" s="2"/>
      <c r="AA24" s="2"/>
      <c r="AB24" s="8"/>
    </row>
    <row r="25" spans="2:28" x14ac:dyDescent="0.25">
      <c r="B25" s="1"/>
      <c r="C25" s="1"/>
      <c r="D25" s="123"/>
      <c r="E25" s="123"/>
      <c r="F25" s="123"/>
      <c r="G25" s="123"/>
      <c r="H25" s="123"/>
      <c r="I25" s="123"/>
      <c r="J25" s="124"/>
      <c r="K25" s="124"/>
      <c r="L25" s="5"/>
      <c r="M25" s="5"/>
      <c r="N25" s="5"/>
      <c r="O25" s="2"/>
      <c r="P25" s="2"/>
      <c r="Q25" s="67"/>
      <c r="R25" s="2"/>
      <c r="S25" s="2"/>
      <c r="T25" s="2"/>
      <c r="U25" s="2"/>
      <c r="V25" s="2"/>
      <c r="W25" s="126">
        <f t="shared" si="0"/>
        <v>0</v>
      </c>
      <c r="X25" s="2"/>
      <c r="Y25" s="2"/>
      <c r="Z25" s="2"/>
      <c r="AA25" s="2"/>
      <c r="AB25" s="18"/>
    </row>
    <row r="26" spans="2:28" ht="15.75" thickBot="1" x14ac:dyDescent="0.3">
      <c r="B26" s="19" t="s">
        <v>22</v>
      </c>
      <c r="C26" s="19"/>
      <c r="D26" s="20">
        <f>SUM(D8:D25)</f>
        <v>0</v>
      </c>
      <c r="E26" s="20"/>
      <c r="F26" s="20">
        <f>SUM(F8:F25)</f>
        <v>8.9</v>
      </c>
      <c r="G26" s="20">
        <f>SUM(G8:G25)</f>
        <v>0.3</v>
      </c>
      <c r="H26" s="20"/>
      <c r="I26" s="20">
        <f>SUM(I8:I25)</f>
        <v>0</v>
      </c>
      <c r="J26" s="20"/>
      <c r="K26" s="20"/>
      <c r="L26" s="20">
        <f>SUM(L8:L25)</f>
        <v>35</v>
      </c>
      <c r="M26" s="20">
        <f>SUM(M8:M25)</f>
        <v>0</v>
      </c>
      <c r="N26" s="56"/>
      <c r="O26" s="20">
        <f>SUM(O8:O25)</f>
        <v>0</v>
      </c>
      <c r="P26" s="20">
        <f>SUM(P8:P25)</f>
        <v>319.5</v>
      </c>
      <c r="Q26" s="68">
        <f>O26-P26</f>
        <v>-319.5</v>
      </c>
      <c r="R26" s="20"/>
      <c r="S26" s="20">
        <f>SUM(S8:S25)</f>
        <v>0</v>
      </c>
      <c r="T26" s="20">
        <f>SUM(T8:T25)</f>
        <v>87</v>
      </c>
      <c r="U26" s="21"/>
      <c r="V26" s="20"/>
      <c r="W26" s="35">
        <f>SUM(W8:W25)</f>
        <v>467.45</v>
      </c>
      <c r="X26" s="20"/>
      <c r="Y26" s="20">
        <f>SUM(Y8:Y25)</f>
        <v>0</v>
      </c>
      <c r="Z26" s="20">
        <f>SUM(Z8:Z25)</f>
        <v>0</v>
      </c>
      <c r="AA26" s="20">
        <f>SUM(AA8:AA25)</f>
        <v>0</v>
      </c>
      <c r="AB26" s="20">
        <f>SUM(AB8:AB25)</f>
        <v>0</v>
      </c>
    </row>
    <row r="27" spans="2:28" ht="15.75" thickTop="1" x14ac:dyDescent="0.25"/>
  </sheetData>
  <mergeCells count="9">
    <mergeCell ref="B2:AB2"/>
    <mergeCell ref="B3:AB3"/>
    <mergeCell ref="B4:AB4"/>
    <mergeCell ref="D6:I6"/>
    <mergeCell ref="L6:L7"/>
    <mergeCell ref="M6:M7"/>
    <mergeCell ref="O6:Q6"/>
    <mergeCell ref="S6:U6"/>
    <mergeCell ref="Y6:AB6"/>
  </mergeCells>
  <conditionalFormatting sqref="Y8:Y20">
    <cfRule type="expression" priority="2">
      <formula>Y8/$AB8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70E-BDEB-44F2-B759-D917A39F6A84}">
  <dimension ref="B2:X28"/>
  <sheetViews>
    <sheetView workbookViewId="0">
      <selection activeCell="A9" sqref="A9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9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21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106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3" customFormat="1" ht="12.75" x14ac:dyDescent="0.2">
      <c r="B6" s="75" t="s">
        <v>10</v>
      </c>
      <c r="C6" s="76" t="s">
        <v>9</v>
      </c>
      <c r="D6" s="147" t="s">
        <v>85</v>
      </c>
      <c r="E6" s="148"/>
      <c r="F6" s="148"/>
      <c r="G6" s="148"/>
      <c r="H6" s="149"/>
      <c r="I6" s="78"/>
      <c r="J6" s="78" t="s">
        <v>107</v>
      </c>
      <c r="K6" s="78" t="s">
        <v>108</v>
      </c>
      <c r="L6" s="150" t="s">
        <v>86</v>
      </c>
      <c r="M6" s="152" t="s">
        <v>87</v>
      </c>
      <c r="N6" s="79"/>
      <c r="O6" s="149" t="s">
        <v>16</v>
      </c>
      <c r="P6" s="154"/>
      <c r="Q6" s="154"/>
      <c r="R6" s="81"/>
      <c r="S6" s="154" t="s">
        <v>19</v>
      </c>
      <c r="T6" s="154"/>
      <c r="U6" s="154"/>
      <c r="V6" s="81"/>
      <c r="W6" s="82" t="s">
        <v>12</v>
      </c>
      <c r="X6" s="81"/>
    </row>
    <row r="7" spans="2:24" s="83" customFormat="1" ht="12.75" x14ac:dyDescent="0.2">
      <c r="B7" s="84"/>
      <c r="C7" s="85"/>
      <c r="D7" s="86" t="s">
        <v>88</v>
      </c>
      <c r="E7" s="86" t="s">
        <v>121</v>
      </c>
      <c r="F7" s="86" t="s">
        <v>89</v>
      </c>
      <c r="G7" s="86" t="s">
        <v>90</v>
      </c>
      <c r="H7" s="86" t="s">
        <v>62</v>
      </c>
      <c r="I7" s="86" t="s">
        <v>109</v>
      </c>
      <c r="J7" s="86" t="s">
        <v>110</v>
      </c>
      <c r="K7" s="86" t="s">
        <v>111</v>
      </c>
      <c r="L7" s="151"/>
      <c r="M7" s="153"/>
      <c r="N7" s="79"/>
      <c r="O7" s="77" t="s">
        <v>11</v>
      </c>
      <c r="P7" s="80" t="s">
        <v>14</v>
      </c>
      <c r="Q7" s="87" t="s">
        <v>103</v>
      </c>
      <c r="R7" s="81"/>
      <c r="S7" s="80" t="s">
        <v>18</v>
      </c>
      <c r="T7" s="80" t="s">
        <v>14</v>
      </c>
      <c r="U7" s="80" t="s">
        <v>17</v>
      </c>
      <c r="V7" s="81"/>
      <c r="W7" s="88" t="s">
        <v>112</v>
      </c>
      <c r="X7" s="81"/>
    </row>
    <row r="8" spans="2:24" s="83" customFormat="1" x14ac:dyDescent="0.25">
      <c r="B8" s="1" t="s">
        <v>99</v>
      </c>
      <c r="C8" s="89"/>
      <c r="D8" s="90"/>
      <c r="E8" s="90"/>
      <c r="F8" s="90"/>
      <c r="G8" s="90"/>
      <c r="H8" s="90"/>
      <c r="I8" s="90"/>
      <c r="J8" s="90"/>
      <c r="K8" s="90"/>
      <c r="L8" s="90"/>
      <c r="M8" s="91"/>
      <c r="N8" s="79"/>
      <c r="O8" s="90"/>
      <c r="P8" s="92"/>
      <c r="Q8" s="93"/>
      <c r="R8" s="81"/>
      <c r="S8" s="92"/>
      <c r="T8" s="92"/>
      <c r="U8" s="94"/>
      <c r="V8" s="81"/>
      <c r="W8" s="95">
        <f>D8+E8+F8+G8+H8+I8+J8+K8+L8+M8+P8+T8</f>
        <v>0</v>
      </c>
      <c r="X8" s="81"/>
    </row>
    <row r="9" spans="2:24" s="83" customFormat="1" x14ac:dyDescent="0.25">
      <c r="B9" s="1"/>
      <c r="C9" s="1" t="s">
        <v>85</v>
      </c>
      <c r="D9" s="96"/>
      <c r="E9" s="96"/>
      <c r="F9" s="96"/>
      <c r="G9" s="96">
        <v>0.3</v>
      </c>
      <c r="H9" s="97"/>
      <c r="I9" s="96"/>
      <c r="J9" s="98">
        <v>1</v>
      </c>
      <c r="K9" s="98"/>
      <c r="L9" s="90"/>
      <c r="M9" s="91"/>
      <c r="N9" s="79"/>
      <c r="O9" s="90"/>
      <c r="P9" s="92"/>
      <c r="Q9" s="99">
        <f>O9-P9</f>
        <v>0</v>
      </c>
      <c r="R9" s="81"/>
      <c r="S9" s="92"/>
      <c r="T9" s="92"/>
      <c r="U9" s="100">
        <f t="shared" ref="U9" si="0">IF(S9=0,0,(T9-S9)/S9)</f>
        <v>0</v>
      </c>
      <c r="V9" s="101"/>
      <c r="W9" s="95">
        <f t="shared" ref="W9:W26" si="1">D9+E9+F9+G9+H9+I9+J9+K9+L9+M9+P9+T9</f>
        <v>1.3</v>
      </c>
      <c r="X9" s="81"/>
    </row>
    <row r="10" spans="2:24" s="83" customFormat="1" x14ac:dyDescent="0.25">
      <c r="B10" s="1"/>
      <c r="C10" s="1" t="s">
        <v>104</v>
      </c>
      <c r="D10" s="96"/>
      <c r="E10" s="96"/>
      <c r="F10" s="96"/>
      <c r="G10" s="96"/>
      <c r="H10" s="97"/>
      <c r="I10" s="96"/>
      <c r="J10" s="98"/>
      <c r="K10" s="98"/>
      <c r="L10" s="90"/>
      <c r="M10" s="91"/>
      <c r="N10" s="79"/>
      <c r="O10" s="90"/>
      <c r="P10" s="92"/>
      <c r="Q10" s="99"/>
      <c r="R10" s="81"/>
      <c r="S10" s="92"/>
      <c r="T10" s="92"/>
      <c r="U10" s="100"/>
      <c r="V10" s="101"/>
      <c r="W10" s="95">
        <f t="shared" si="1"/>
        <v>0</v>
      </c>
      <c r="X10" s="81"/>
    </row>
    <row r="11" spans="2:24" s="83" customFormat="1" x14ac:dyDescent="0.25">
      <c r="B11" s="1"/>
      <c r="C11" s="1" t="s">
        <v>113</v>
      </c>
      <c r="D11" s="92"/>
      <c r="E11" s="92"/>
      <c r="F11" s="92">
        <v>1.75</v>
      </c>
      <c r="G11" s="92"/>
      <c r="H11" s="102"/>
      <c r="I11" s="92"/>
      <c r="J11" s="90"/>
      <c r="K11" s="90">
        <v>4.75</v>
      </c>
      <c r="L11" s="92"/>
      <c r="M11" s="102">
        <v>2</v>
      </c>
      <c r="N11" s="79"/>
      <c r="O11" s="90"/>
      <c r="P11" s="92">
        <v>38.5</v>
      </c>
      <c r="Q11" s="93"/>
      <c r="R11" s="92"/>
      <c r="S11" s="92"/>
      <c r="T11" s="92"/>
      <c r="U11" s="100"/>
      <c r="V11" s="90"/>
      <c r="W11" s="95">
        <f t="shared" si="1"/>
        <v>47</v>
      </c>
      <c r="X11" s="92"/>
    </row>
    <row r="12" spans="2:24" s="83" customFormat="1" x14ac:dyDescent="0.25">
      <c r="B12" s="1"/>
      <c r="C12" s="1" t="s">
        <v>105</v>
      </c>
      <c r="D12" s="92"/>
      <c r="E12" s="92"/>
      <c r="F12" s="92"/>
      <c r="G12" s="92"/>
      <c r="H12" s="102"/>
      <c r="I12" s="92"/>
      <c r="J12" s="90"/>
      <c r="K12" s="90"/>
      <c r="L12" s="92"/>
      <c r="M12" s="102"/>
      <c r="N12" s="79"/>
      <c r="O12" s="90"/>
      <c r="P12" s="92">
        <v>8</v>
      </c>
      <c r="Q12" s="93"/>
      <c r="R12" s="92"/>
      <c r="S12" s="92"/>
      <c r="T12" s="92">
        <v>43</v>
      </c>
      <c r="U12" s="100"/>
      <c r="V12" s="90"/>
      <c r="W12" s="95">
        <f t="shared" si="1"/>
        <v>51</v>
      </c>
      <c r="X12" s="92"/>
    </row>
    <row r="13" spans="2:24" s="83" customFormat="1" x14ac:dyDescent="0.25">
      <c r="B13" s="1"/>
      <c r="C13" s="1" t="s">
        <v>114</v>
      </c>
      <c r="D13" s="92"/>
      <c r="E13" s="92"/>
      <c r="F13" s="92"/>
      <c r="G13" s="92"/>
      <c r="H13" s="102"/>
      <c r="I13" s="92"/>
      <c r="J13" s="90"/>
      <c r="K13" s="90"/>
      <c r="L13" s="92"/>
      <c r="M13" s="102"/>
      <c r="N13" s="79"/>
      <c r="O13" s="90"/>
      <c r="P13" s="92">
        <v>24</v>
      </c>
      <c r="Q13" s="99">
        <f t="shared" ref="Q13" si="2">IF(O13=0,0,(P13-O13)/O13)</f>
        <v>0</v>
      </c>
      <c r="R13" s="92"/>
      <c r="S13" s="92"/>
      <c r="T13" s="92"/>
      <c r="U13" s="100">
        <f t="shared" ref="U13" si="3">IF(S13=0,0,(T13-S13)/S13)</f>
        <v>0</v>
      </c>
      <c r="V13" s="90"/>
      <c r="W13" s="95">
        <f t="shared" si="1"/>
        <v>24</v>
      </c>
      <c r="X13" s="92"/>
    </row>
    <row r="14" spans="2:24" s="83" customFormat="1" x14ac:dyDescent="0.25">
      <c r="B14" s="1"/>
      <c r="C14" s="1" t="s">
        <v>115</v>
      </c>
      <c r="D14" s="103"/>
      <c r="E14" s="103"/>
      <c r="F14" s="103"/>
      <c r="G14" s="103"/>
      <c r="H14" s="104"/>
      <c r="I14" s="92"/>
      <c r="J14" s="105"/>
      <c r="K14" s="105"/>
      <c r="L14" s="103"/>
      <c r="M14" s="104"/>
      <c r="N14" s="79"/>
      <c r="O14" s="105"/>
      <c r="P14" s="103">
        <v>13</v>
      </c>
      <c r="Q14" s="106"/>
      <c r="R14" s="103"/>
      <c r="S14" s="92"/>
      <c r="T14" s="92">
        <v>3.5</v>
      </c>
      <c r="U14" s="100"/>
      <c r="V14" s="105"/>
      <c r="W14" s="95">
        <f t="shared" si="1"/>
        <v>16.5</v>
      </c>
      <c r="X14" s="103"/>
    </row>
    <row r="15" spans="2:24" s="83" customFormat="1" x14ac:dyDescent="0.25">
      <c r="B15" s="1" t="s">
        <v>116</v>
      </c>
      <c r="C15" s="1"/>
      <c r="D15" s="103"/>
      <c r="E15" s="103"/>
      <c r="F15" s="103"/>
      <c r="G15" s="103"/>
      <c r="H15" s="104"/>
      <c r="I15" s="92"/>
      <c r="J15" s="105"/>
      <c r="K15" s="105"/>
      <c r="L15" s="105"/>
      <c r="M15" s="107"/>
      <c r="N15" s="79"/>
      <c r="O15" s="105"/>
      <c r="P15" s="103"/>
      <c r="Q15" s="106"/>
      <c r="R15" s="81"/>
      <c r="S15" s="92"/>
      <c r="T15" s="92"/>
      <c r="U15" s="100"/>
      <c r="V15" s="81"/>
      <c r="W15" s="95">
        <f t="shared" si="1"/>
        <v>0</v>
      </c>
      <c r="X15" s="81"/>
    </row>
    <row r="16" spans="2:24" s="83" customFormat="1" x14ac:dyDescent="0.25">
      <c r="B16" s="1"/>
      <c r="C16" s="1" t="s">
        <v>117</v>
      </c>
      <c r="D16" s="103"/>
      <c r="E16" s="103"/>
      <c r="F16" s="103">
        <v>2</v>
      </c>
      <c r="G16" s="103"/>
      <c r="H16" s="103"/>
      <c r="I16" s="105"/>
      <c r="J16" s="105"/>
      <c r="K16" s="105"/>
      <c r="L16" s="105"/>
      <c r="M16" s="107"/>
      <c r="N16" s="79"/>
      <c r="O16" s="105"/>
      <c r="P16" s="103"/>
      <c r="Q16" s="106"/>
      <c r="R16" s="81"/>
      <c r="S16" s="92"/>
      <c r="T16" s="92"/>
      <c r="U16" s="100"/>
      <c r="V16" s="81"/>
      <c r="W16" s="95">
        <f t="shared" si="1"/>
        <v>2</v>
      </c>
      <c r="X16" s="81"/>
    </row>
    <row r="17" spans="2:24" s="83" customFormat="1" x14ac:dyDescent="0.25">
      <c r="B17" s="1" t="s">
        <v>118</v>
      </c>
      <c r="C17" s="1"/>
      <c r="D17" s="103"/>
      <c r="E17" s="103"/>
      <c r="F17" s="103"/>
      <c r="G17" s="103"/>
      <c r="H17" s="103"/>
      <c r="I17" s="105"/>
      <c r="J17" s="105"/>
      <c r="K17" s="105"/>
      <c r="L17" s="105"/>
      <c r="M17" s="107"/>
      <c r="N17" s="79"/>
      <c r="O17" s="105"/>
      <c r="P17" s="103"/>
      <c r="Q17" s="106"/>
      <c r="R17" s="81"/>
      <c r="S17" s="92"/>
      <c r="T17" s="92"/>
      <c r="U17" s="100"/>
      <c r="V17" s="81"/>
      <c r="W17" s="95">
        <f t="shared" si="1"/>
        <v>0</v>
      </c>
      <c r="X17" s="81"/>
    </row>
    <row r="18" spans="2:24" s="83" customFormat="1" x14ac:dyDescent="0.25">
      <c r="B18" s="1"/>
      <c r="C18" s="1" t="s">
        <v>119</v>
      </c>
      <c r="D18" s="103"/>
      <c r="E18" s="103">
        <v>5.5</v>
      </c>
      <c r="F18" s="103"/>
      <c r="G18" s="103"/>
      <c r="H18" s="103"/>
      <c r="I18" s="105"/>
      <c r="J18" s="105"/>
      <c r="K18" s="105"/>
      <c r="L18" s="105"/>
      <c r="M18" s="107"/>
      <c r="N18" s="79"/>
      <c r="O18" s="105"/>
      <c r="P18" s="103"/>
      <c r="Q18" s="106"/>
      <c r="R18" s="81"/>
      <c r="S18" s="92"/>
      <c r="T18" s="92"/>
      <c r="U18" s="100"/>
      <c r="V18" s="81"/>
      <c r="W18" s="95">
        <f t="shared" si="1"/>
        <v>5.5</v>
      </c>
      <c r="X18" s="81"/>
    </row>
    <row r="19" spans="2:24" s="83" customFormat="1" x14ac:dyDescent="0.25">
      <c r="B19" s="1"/>
      <c r="C19" s="1" t="s">
        <v>120</v>
      </c>
      <c r="D19" s="103"/>
      <c r="E19" s="103"/>
      <c r="F19" s="103">
        <v>5.15</v>
      </c>
      <c r="G19" s="103"/>
      <c r="H19" s="103"/>
      <c r="I19" s="105"/>
      <c r="J19" s="105"/>
      <c r="K19" s="105"/>
      <c r="L19" s="105"/>
      <c r="M19" s="107"/>
      <c r="N19" s="79"/>
      <c r="O19" s="105"/>
      <c r="P19" s="103"/>
      <c r="Q19" s="106"/>
      <c r="R19" s="81"/>
      <c r="S19" s="92"/>
      <c r="T19" s="92"/>
      <c r="U19" s="100"/>
      <c r="V19" s="81"/>
      <c r="W19" s="95">
        <f t="shared" si="1"/>
        <v>5.15</v>
      </c>
      <c r="X19" s="81"/>
    </row>
    <row r="20" spans="2:24" s="83" customFormat="1" x14ac:dyDescent="0.25">
      <c r="B20" s="89"/>
      <c r="C20" s="1"/>
      <c r="D20" s="103"/>
      <c r="E20" s="103"/>
      <c r="F20" s="103"/>
      <c r="G20" s="103"/>
      <c r="H20" s="103"/>
      <c r="I20" s="105"/>
      <c r="J20" s="105"/>
      <c r="K20" s="105"/>
      <c r="L20" s="105"/>
      <c r="M20" s="107"/>
      <c r="N20" s="79"/>
      <c r="O20" s="105"/>
      <c r="P20" s="103"/>
      <c r="Q20" s="99">
        <f>O20-P20</f>
        <v>0</v>
      </c>
      <c r="R20" s="81"/>
      <c r="S20" s="92"/>
      <c r="T20" s="92"/>
      <c r="U20" s="100"/>
      <c r="V20" s="81"/>
      <c r="W20" s="95">
        <f t="shared" si="1"/>
        <v>0</v>
      </c>
      <c r="X20" s="81"/>
    </row>
    <row r="21" spans="2:24" s="83" customFormat="1" x14ac:dyDescent="0.25">
      <c r="B21" s="89"/>
      <c r="C21" s="1"/>
      <c r="D21" s="103"/>
      <c r="E21" s="103"/>
      <c r="F21" s="103"/>
      <c r="G21" s="103"/>
      <c r="H21" s="103"/>
      <c r="I21" s="105"/>
      <c r="J21" s="105"/>
      <c r="K21" s="105"/>
      <c r="L21" s="105"/>
      <c r="M21" s="107"/>
      <c r="N21" s="79"/>
      <c r="O21" s="105"/>
      <c r="P21" s="103"/>
      <c r="Q21" s="99">
        <f>O21-P21</f>
        <v>0</v>
      </c>
      <c r="R21" s="81"/>
      <c r="S21" s="92"/>
      <c r="T21" s="92"/>
      <c r="U21" s="100"/>
      <c r="V21" s="81"/>
      <c r="W21" s="95">
        <f t="shared" si="1"/>
        <v>0</v>
      </c>
      <c r="X21" s="81"/>
    </row>
    <row r="22" spans="2:24" s="83" customFormat="1" x14ac:dyDescent="0.25">
      <c r="B22" s="1"/>
      <c r="C22" s="1"/>
      <c r="D22" s="103"/>
      <c r="E22" s="103"/>
      <c r="F22" s="103"/>
      <c r="G22" s="103"/>
      <c r="H22" s="103"/>
      <c r="I22" s="105"/>
      <c r="J22" s="105"/>
      <c r="K22" s="105"/>
      <c r="L22" s="105"/>
      <c r="M22" s="107"/>
      <c r="N22" s="79"/>
      <c r="O22" s="105"/>
      <c r="P22" s="103"/>
      <c r="Q22" s="106"/>
      <c r="R22" s="81"/>
      <c r="S22" s="92"/>
      <c r="T22" s="92"/>
      <c r="U22" s="100"/>
      <c r="V22" s="81"/>
      <c r="W22" s="95">
        <f t="shared" si="1"/>
        <v>0</v>
      </c>
      <c r="X22" s="81"/>
    </row>
    <row r="23" spans="2:24" s="83" customFormat="1" x14ac:dyDescent="0.25">
      <c r="B23" s="89"/>
      <c r="C23" s="1"/>
      <c r="D23" s="103"/>
      <c r="E23" s="103"/>
      <c r="F23" s="103"/>
      <c r="G23" s="103"/>
      <c r="H23" s="103"/>
      <c r="I23" s="105"/>
      <c r="J23" s="105"/>
      <c r="K23" s="105"/>
      <c r="L23" s="105"/>
      <c r="M23" s="107"/>
      <c r="N23" s="79"/>
      <c r="O23" s="105"/>
      <c r="P23" s="103"/>
      <c r="Q23" s="106"/>
      <c r="R23" s="81"/>
      <c r="S23" s="92"/>
      <c r="T23" s="92"/>
      <c r="U23" s="100"/>
      <c r="V23" s="81"/>
      <c r="W23" s="95">
        <f t="shared" si="1"/>
        <v>0</v>
      </c>
      <c r="X23" s="81"/>
    </row>
    <row r="24" spans="2:24" s="83" customFormat="1" x14ac:dyDescent="0.25">
      <c r="B24" s="1"/>
      <c r="C24" s="1"/>
      <c r="D24" s="103"/>
      <c r="E24" s="103"/>
      <c r="F24" s="103"/>
      <c r="G24" s="103"/>
      <c r="H24" s="103"/>
      <c r="I24" s="105"/>
      <c r="J24" s="105"/>
      <c r="K24" s="105"/>
      <c r="L24" s="105"/>
      <c r="M24" s="107"/>
      <c r="N24" s="79"/>
      <c r="O24" s="105"/>
      <c r="P24" s="103"/>
      <c r="Q24" s="106"/>
      <c r="R24" s="81"/>
      <c r="S24" s="92"/>
      <c r="T24" s="92"/>
      <c r="U24" s="100"/>
      <c r="V24" s="81"/>
      <c r="W24" s="95">
        <f t="shared" si="1"/>
        <v>0</v>
      </c>
      <c r="X24" s="81"/>
    </row>
    <row r="25" spans="2:24" s="83" customFormat="1" x14ac:dyDescent="0.25">
      <c r="B25" s="1"/>
      <c r="C25" s="1"/>
      <c r="D25" s="103"/>
      <c r="E25" s="103"/>
      <c r="F25" s="103"/>
      <c r="G25" s="103"/>
      <c r="H25" s="103"/>
      <c r="I25" s="105"/>
      <c r="J25" s="105"/>
      <c r="K25" s="105"/>
      <c r="L25" s="105"/>
      <c r="M25" s="107"/>
      <c r="N25" s="79"/>
      <c r="O25" s="105"/>
      <c r="P25" s="103"/>
      <c r="Q25" s="106"/>
      <c r="R25" s="81"/>
      <c r="S25" s="92"/>
      <c r="T25" s="92"/>
      <c r="U25" s="100"/>
      <c r="V25" s="81"/>
      <c r="W25" s="95">
        <f t="shared" si="1"/>
        <v>0</v>
      </c>
      <c r="X25" s="81"/>
    </row>
    <row r="26" spans="2:24" s="83" customFormat="1" ht="12.75" x14ac:dyDescent="0.2">
      <c r="B26" s="89"/>
      <c r="C26" s="89"/>
      <c r="D26" s="103"/>
      <c r="E26" s="103"/>
      <c r="F26" s="103"/>
      <c r="G26" s="103"/>
      <c r="H26" s="103"/>
      <c r="I26" s="103"/>
      <c r="J26" s="103"/>
      <c r="K26" s="103"/>
      <c r="L26" s="103"/>
      <c r="M26" s="104"/>
      <c r="N26" s="79"/>
      <c r="O26" s="105"/>
      <c r="P26" s="103"/>
      <c r="Q26" s="106"/>
      <c r="R26" s="103"/>
      <c r="S26" s="92"/>
      <c r="T26" s="92"/>
      <c r="U26" s="100"/>
      <c r="V26" s="105"/>
      <c r="W26" s="95">
        <f t="shared" si="1"/>
        <v>0</v>
      </c>
      <c r="X26" s="108"/>
    </row>
    <row r="27" spans="2:24" s="83" customFormat="1" ht="13.5" thickBot="1" x14ac:dyDescent="0.25">
      <c r="B27" s="109" t="s">
        <v>22</v>
      </c>
      <c r="C27" s="110"/>
      <c r="D27" s="111">
        <f t="shared" ref="D27:M27" si="4">SUM(D8:D26)</f>
        <v>0</v>
      </c>
      <c r="E27" s="111">
        <f t="shared" si="4"/>
        <v>5.5</v>
      </c>
      <c r="F27" s="111">
        <f t="shared" si="4"/>
        <v>8.9</v>
      </c>
      <c r="G27" s="111">
        <f t="shared" si="4"/>
        <v>0.3</v>
      </c>
      <c r="H27" s="111">
        <f t="shared" si="4"/>
        <v>0</v>
      </c>
      <c r="I27" s="111">
        <f t="shared" si="4"/>
        <v>0</v>
      </c>
      <c r="J27" s="111">
        <f t="shared" si="4"/>
        <v>1</v>
      </c>
      <c r="K27" s="111">
        <f t="shared" si="4"/>
        <v>4.75</v>
      </c>
      <c r="L27" s="111">
        <f t="shared" si="4"/>
        <v>0</v>
      </c>
      <c r="M27" s="112">
        <f t="shared" si="4"/>
        <v>2</v>
      </c>
      <c r="N27" s="79"/>
      <c r="O27" s="113">
        <f>SUM(O8:O26)</f>
        <v>0</v>
      </c>
      <c r="P27" s="111">
        <f>SUM(P8:P26)</f>
        <v>83.5</v>
      </c>
      <c r="Q27" s="114">
        <f>SUM(Q8:Q26)</f>
        <v>0</v>
      </c>
      <c r="R27" s="111"/>
      <c r="S27" s="115">
        <f>SUM(S8:S26)</f>
        <v>0</v>
      </c>
      <c r="T27" s="115">
        <f>SUM(T8:T26)</f>
        <v>46.5</v>
      </c>
      <c r="U27" s="115">
        <f>SUM(U8:U26)</f>
        <v>0</v>
      </c>
      <c r="V27" s="113"/>
      <c r="W27" s="116">
        <f>SUM(W8:W26)</f>
        <v>152.45000000000002</v>
      </c>
      <c r="X27" s="108"/>
    </row>
    <row r="28" spans="2:24" s="117" customFormat="1" thickTop="1" x14ac:dyDescent="0.2"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9"/>
      <c r="R28" s="118"/>
      <c r="S28" s="118"/>
      <c r="T28" s="118"/>
      <c r="U28" s="118"/>
      <c r="V28" s="118"/>
      <c r="W28" s="120"/>
      <c r="X28" s="118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topLeftCell="C1"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14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7"/>
  <sheetViews>
    <sheetView topLeftCell="D1" workbookViewId="0">
      <selection activeCell="U11" sqref="U11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2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9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71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57" t="s">
        <v>103</v>
      </c>
      <c r="O7" s="11" t="s">
        <v>18</v>
      </c>
      <c r="P7" s="11" t="s">
        <v>14</v>
      </c>
      <c r="Q7" s="11" t="s">
        <v>17</v>
      </c>
      <c r="S7" s="72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33"/>
      <c r="O8" s="2"/>
      <c r="P8" s="2"/>
      <c r="Q8" s="8"/>
      <c r="S8" s="64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73</v>
      </c>
      <c r="M9" s="70">
        <f>K9-L9</f>
        <v>-3</v>
      </c>
      <c r="O9" s="2"/>
      <c r="P9" s="2">
        <v>8</v>
      </c>
      <c r="Q9" s="16"/>
      <c r="R9" s="7"/>
      <c r="S9" s="73">
        <f t="shared" ref="S9:S14" si="0">D9+E9+F9+G9+I9+J9+L9+P9</f>
        <v>81</v>
      </c>
      <c r="U9" s="16"/>
      <c r="V9" s="2"/>
      <c r="W9" s="2"/>
      <c r="X9" s="2"/>
      <c r="Y9" s="8"/>
    </row>
    <row r="10" spans="2:25" x14ac:dyDescent="0.25">
      <c r="B10" s="1"/>
      <c r="C10" t="s">
        <v>104</v>
      </c>
      <c r="D10" s="32"/>
      <c r="E10" s="32"/>
      <c r="F10" s="32"/>
      <c r="G10" s="32"/>
      <c r="H10" s="46"/>
      <c r="I10" s="5">
        <v>35</v>
      </c>
      <c r="J10" s="5"/>
      <c r="K10" s="2"/>
      <c r="L10" s="2"/>
      <c r="M10" s="58"/>
      <c r="O10" s="2"/>
      <c r="P10" s="2">
        <v>14</v>
      </c>
      <c r="Q10" s="16"/>
      <c r="R10" s="7"/>
      <c r="S10" s="73">
        <f t="shared" si="0"/>
        <v>49</v>
      </c>
      <c r="U10" s="16"/>
      <c r="V10" s="2"/>
      <c r="W10" s="2"/>
      <c r="X10" s="2"/>
      <c r="Y10" s="8"/>
    </row>
    <row r="11" spans="2:25" x14ac:dyDescent="0.25">
      <c r="B11" s="1"/>
      <c r="C11" t="s">
        <v>105</v>
      </c>
      <c r="D11" s="32"/>
      <c r="E11" s="32"/>
      <c r="F11" s="32"/>
      <c r="G11" s="32"/>
      <c r="H11" s="46"/>
      <c r="I11" s="5"/>
      <c r="J11" s="5"/>
      <c r="K11" s="2"/>
      <c r="L11" s="2">
        <v>57</v>
      </c>
      <c r="M11" s="58"/>
      <c r="O11" s="2"/>
      <c r="P11" s="2"/>
      <c r="Q11" s="16"/>
      <c r="R11" s="7"/>
      <c r="S11" s="73">
        <f t="shared" si="0"/>
        <v>57</v>
      </c>
      <c r="U11" s="16"/>
      <c r="V11" s="2"/>
      <c r="W11" s="2"/>
      <c r="X11" s="2"/>
      <c r="Y11" s="8"/>
    </row>
    <row r="12" spans="2:25" x14ac:dyDescent="0.25">
      <c r="B12" s="1"/>
      <c r="D12" s="32"/>
      <c r="E12" s="32"/>
      <c r="F12" s="32"/>
      <c r="G12" s="32"/>
      <c r="H12" s="46"/>
      <c r="I12" s="5"/>
      <c r="J12" s="5"/>
      <c r="K12" s="2"/>
      <c r="L12" s="2"/>
      <c r="M12" s="58"/>
      <c r="O12" s="2"/>
      <c r="P12" s="2">
        <v>8</v>
      </c>
      <c r="Q12" s="16"/>
      <c r="R12" s="7"/>
      <c r="S12" s="73">
        <f t="shared" si="0"/>
        <v>8</v>
      </c>
      <c r="U12" s="16"/>
      <c r="V12" s="2"/>
      <c r="W12" s="2"/>
      <c r="X12" s="2"/>
      <c r="Y12" s="8"/>
    </row>
    <row r="13" spans="2:25" x14ac:dyDescent="0.25">
      <c r="B13" t="s">
        <v>101</v>
      </c>
      <c r="C13" s="1"/>
      <c r="D13" s="32"/>
      <c r="E13" s="32"/>
      <c r="F13" s="32"/>
      <c r="G13" s="32"/>
      <c r="H13" s="46"/>
      <c r="I13" s="5"/>
      <c r="J13" s="5"/>
      <c r="K13" s="2"/>
      <c r="L13" s="2"/>
      <c r="M13" s="33"/>
      <c r="N13" s="2"/>
      <c r="O13" s="2"/>
      <c r="P13" s="2"/>
      <c r="Q13" s="16"/>
      <c r="R13" s="2"/>
      <c r="S13" s="73">
        <f t="shared" si="0"/>
        <v>0</v>
      </c>
      <c r="T13" s="2"/>
      <c r="U13" s="8"/>
      <c r="V13" s="2"/>
      <c r="W13" s="2"/>
      <c r="X13" s="2"/>
      <c r="Y13" s="8"/>
    </row>
    <row r="14" spans="2:25" x14ac:dyDescent="0.25">
      <c r="B14" s="1"/>
      <c r="C14" t="s">
        <v>102</v>
      </c>
      <c r="D14" s="32"/>
      <c r="E14" s="32"/>
      <c r="F14" s="32"/>
      <c r="G14" s="32"/>
      <c r="H14" s="46"/>
      <c r="I14" s="48"/>
      <c r="J14" s="5"/>
      <c r="K14" s="2"/>
      <c r="L14" s="2"/>
      <c r="M14" s="59"/>
      <c r="N14" s="2"/>
      <c r="O14" s="2"/>
      <c r="P14" s="2">
        <v>40</v>
      </c>
      <c r="Q14" s="16"/>
      <c r="R14" s="2"/>
      <c r="S14" s="73">
        <f t="shared" si="0"/>
        <v>40</v>
      </c>
      <c r="T14" s="2"/>
      <c r="U14" s="16"/>
      <c r="V14" s="2"/>
      <c r="W14" s="2"/>
      <c r="X14" s="2"/>
      <c r="Y14" s="8"/>
    </row>
    <row r="15" spans="2:25" x14ac:dyDescent="0.25">
      <c r="B15" s="1"/>
      <c r="C15" s="1"/>
      <c r="D15" s="32"/>
      <c r="E15" s="32"/>
      <c r="F15" s="32"/>
      <c r="G15" s="32"/>
      <c r="H15" s="46"/>
      <c r="I15" s="5"/>
      <c r="J15" s="5"/>
      <c r="K15" s="2"/>
      <c r="L15" s="2"/>
      <c r="M15" s="60"/>
      <c r="N15" s="2"/>
      <c r="O15" s="2"/>
      <c r="P15" s="2"/>
      <c r="Q15" s="2"/>
      <c r="R15" s="2"/>
      <c r="S15" s="64"/>
      <c r="T15" s="2"/>
      <c r="U15" s="8"/>
      <c r="V15" s="2"/>
      <c r="W15" s="2"/>
      <c r="X15" s="2"/>
      <c r="Y15" s="18"/>
    </row>
    <row r="16" spans="2:25" ht="15.75" thickBot="1" x14ac:dyDescent="0.3">
      <c r="B16" s="19" t="s">
        <v>22</v>
      </c>
      <c r="C16" s="19"/>
      <c r="D16" s="20">
        <f>SUM(D8:D15)</f>
        <v>0</v>
      </c>
      <c r="E16" s="20">
        <f>SUM(E8:E15)</f>
        <v>0</v>
      </c>
      <c r="F16" s="20">
        <f>SUM(F8:F15)</f>
        <v>0</v>
      </c>
      <c r="G16" s="20">
        <f>SUM(G8:G15)</f>
        <v>0</v>
      </c>
      <c r="H16" s="20"/>
      <c r="I16" s="20">
        <f>SUM(I8:I15)</f>
        <v>35</v>
      </c>
      <c r="J16" s="20">
        <f>SUM(J8:J15)</f>
        <v>0</v>
      </c>
      <c r="K16" s="20">
        <f>SUM(K8:K15)</f>
        <v>70</v>
      </c>
      <c r="L16" s="20">
        <f>SUM(L8:L15)</f>
        <v>130</v>
      </c>
      <c r="M16" s="61">
        <f>K16-L16</f>
        <v>-60</v>
      </c>
      <c r="N16" s="20"/>
      <c r="O16" s="20">
        <f>SUM(O8:O15)</f>
        <v>0</v>
      </c>
      <c r="P16" s="20">
        <f>SUM(P8:P15)</f>
        <v>70</v>
      </c>
      <c r="Q16" s="21">
        <f t="shared" ref="Q16" si="1">IF(O16=0,0,(P16-O16)/O16)</f>
        <v>0</v>
      </c>
      <c r="R16" s="20"/>
      <c r="S16" s="74">
        <f>SUM(S8:S15)</f>
        <v>235</v>
      </c>
      <c r="T16" s="20"/>
      <c r="U16" s="20"/>
      <c r="V16" s="20">
        <f t="shared" ref="V16:Y16" si="2">SUM(V8:V15)</f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</row>
    <row r="17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:V12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2024-12-03T12:20:48Z</dcterms:modified>
</cp:coreProperties>
</file>