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erformance Evaluation\"/>
    </mc:Choice>
  </mc:AlternateContent>
  <xr:revisionPtr revIDLastSave="0" documentId="13_ncr:1_{E49EC26F-3021-4408-8B46-644AC036CB8D}" xr6:coauthVersionLast="47" xr6:coauthVersionMax="47" xr10:uidLastSave="{00000000-0000-0000-0000-000000000000}"/>
  <bookViews>
    <workbookView xWindow="-120" yWindow="-120" windowWidth="20730" windowHeight="11040" activeTab="1" xr2:uid="{C18F1D24-2B51-47D5-ADD3-847EF68750D1}"/>
  </bookViews>
  <sheets>
    <sheet name="Employee" sheetId="2" r:id="rId1"/>
    <sheet name="Project Portfoli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K15" i="1"/>
  <c r="G15" i="1"/>
  <c r="G9" i="1"/>
  <c r="K9" i="1"/>
  <c r="K13" i="1"/>
  <c r="M9" i="1"/>
  <c r="C10" i="2"/>
  <c r="R19" i="1"/>
  <c r="Q19" i="1"/>
  <c r="P19" i="1"/>
  <c r="I19" i="1"/>
  <c r="F19" i="1"/>
  <c r="E19" i="1"/>
  <c r="S9" i="1"/>
  <c r="R13" i="1"/>
  <c r="Q13" i="1"/>
  <c r="P13" i="1"/>
  <c r="J13" i="1"/>
  <c r="I13" i="1"/>
  <c r="F13" i="1"/>
  <c r="E13" i="1"/>
  <c r="M19" i="1" l="1"/>
  <c r="K19" i="1"/>
  <c r="E21" i="1"/>
  <c r="G21" i="1" s="1"/>
  <c r="M13" i="1"/>
  <c r="F21" i="1"/>
  <c r="G19" i="1"/>
  <c r="S13" i="1"/>
  <c r="G13" i="1"/>
  <c r="I21" i="1"/>
  <c r="Q21" i="1"/>
  <c r="R21" i="1"/>
  <c r="J19" i="1"/>
  <c r="P21" i="1"/>
  <c r="S19" i="1"/>
  <c r="J21" i="1" l="1"/>
  <c r="K21" i="1" s="1"/>
  <c r="S21" i="1"/>
</calcChain>
</file>

<file path=xl/sharedStrings.xml><?xml version="1.0" encoding="utf-8"?>
<sst xmlns="http://schemas.openxmlformats.org/spreadsheetml/2006/main" count="97" uniqueCount="89">
  <si>
    <t>Employee Name</t>
  </si>
  <si>
    <t>Employee ID</t>
  </si>
  <si>
    <t>Designation</t>
  </si>
  <si>
    <t>Department</t>
  </si>
  <si>
    <t>Employee Information</t>
  </si>
  <si>
    <t>Joining Date</t>
  </si>
  <si>
    <t>001</t>
  </si>
  <si>
    <t>Asad Mahmood</t>
  </si>
  <si>
    <t>Software Engineer</t>
  </si>
  <si>
    <t>Development</t>
  </si>
  <si>
    <t>Assessment Year</t>
  </si>
  <si>
    <t>2023-24</t>
  </si>
  <si>
    <t>Task</t>
  </si>
  <si>
    <t>Project / Release</t>
  </si>
  <si>
    <t>Estimate</t>
  </si>
  <si>
    <t>Total</t>
  </si>
  <si>
    <t>Post-Prod</t>
  </si>
  <si>
    <t>Complexity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</si>
  <si>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</si>
  <si>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</si>
  <si>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</si>
  <si>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</si>
  <si>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</si>
  <si>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</si>
  <si>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</si>
  <si>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</si>
  <si>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Difference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</si>
  <si>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</si>
  <si>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</si>
  <si>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</si>
  <si>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</si>
  <si>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</si>
  <si>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</si>
  <si>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</si>
  <si>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</si>
  <si>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</si>
  <si>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Passed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</si>
  <si>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</si>
  <si>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</si>
  <si>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</si>
  <si>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</si>
  <si>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</si>
  <si>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</si>
  <si>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</si>
  <si>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</si>
  <si>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</si>
  <si>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</si>
  <si>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</si>
  <si>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%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</si>
  <si>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</si>
  <si>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</si>
  <si>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</si>
  <si>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</si>
  <si>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</si>
  <si>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</si>
  <si>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</si>
  <si>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</si>
  <si>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</si>
  <si>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</si>
  <si>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</si>
  <si>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</si>
  <si>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</si>
  <si>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</si>
  <si>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</si>
  <si>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</si>
  <si>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</si>
  <si>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</si>
  <si>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</si>
  <si>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</si>
  <si>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04/01/2023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</si>
  <si>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</si>
  <si>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</si>
  <si>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</si>
  <si>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</si>
  <si>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</si>
  <si>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</si>
  <si>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</si>
  <si>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</si>
  <si>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</si>
  <si>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</si>
  <si>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</si>
  <si>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</si>
  <si>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</si>
  <si>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Period: September 2024</t>
  </si>
  <si>
    <t>Complex</t>
  </si>
  <si>
    <t>AP Workflow</t>
  </si>
  <si>
    <t>Nexelus 2024.2</t>
  </si>
  <si>
    <t>Penetration Testing</t>
  </si>
  <si>
    <t>Fawad Ahmad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</si>
</sst>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</cellStyleXfs>
  <cellXfs count="6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1" xfId="0" applyFill="1" applyBorder="1" applyAlignment="1">
      <alignment horizontal="center"/>
    </xf>
    <xf numFmtId="0" fontId="0" fillId="2" borderId="9" xfId="0" applyFill="1" applyBorder="1"/>
    <xf numFmtId="0" fontId="0" fillId="2" borderId="8" xfId="0" applyFill="1" applyBorder="1"/>
    <xf numFmtId="0" fontId="0" fillId="2" borderId="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9" fontId="0" fillId="3" borderId="5" xfId="1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4" borderId="5" xfId="0" applyFont="1" applyFill="1" applyBorder="1"/>
    <xf numFmtId="0" fontId="3" fillId="4" borderId="5" xfId="0" applyFont="1" applyFill="1" applyBorder="1" applyAlignment="1">
      <alignment horizontal="center"/>
    </xf>
    <xf numFmtId="9" fontId="3" fillId="4" borderId="5" xfId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9" fontId="3" fillId="4" borderId="1" xfId="1" applyFont="1" applyFill="1" applyBorder="1" applyAlignment="1">
      <alignment horizontal="center"/>
    </xf>
    <xf numFmtId="0" fontId="0" fillId="5" borderId="7" xfId="0" applyFill="1" applyBorder="1"/>
    <xf numFmtId="0" fontId="0" fillId="5" borderId="7" xfId="0" applyFill="1" applyBorder="1" applyAlignment="1">
      <alignment horizontal="center"/>
    </xf>
    <xf numFmtId="9" fontId="0" fillId="5" borderId="7" xfId="1" applyFont="1" applyFill="1" applyBorder="1" applyAlignment="1">
      <alignment horizontal="center"/>
    </xf>
    <xf numFmtId="0" fontId="0" fillId="7" borderId="1" xfId="0" applyFill="1" applyBorder="1"/>
    <xf numFmtId="0" fontId="3" fillId="6" borderId="3" xfId="0" applyFont="1" applyFill="1" applyBorder="1" applyAlignment="1">
      <alignment horizontal="center"/>
    </xf>
    <xf numFmtId="0" fontId="3" fillId="6" borderId="2" xfId="0" applyFont="1" applyFill="1" applyBorder="1"/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49" fontId="0" fillId="0" borderId="1" xfId="0" applyNumberFormat="1" applyBorder="1" applyAlignment="1"/>
    <xf numFmtId="2" fontId="0" fillId="0" borderId="1" xfId="0" applyNumberFormat="1" applyBorder="1" applyAlignment="1">
      <alignment horizontal="left"/>
    </xf>
    <xf numFmtId="49" fontId="0" fillId="0" borderId="0" xfId="0" applyNumberFormat="1" applyBorder="1" applyAlignment="1"/>
    <xf numFmtId="2" fontId="0" fillId="0" borderId="0" xfId="0" applyNumberFormat="1" applyBorder="1" applyAlignment="1">
      <alignment horizontal="left"/>
    </xf>
    <xf numFmtId="0" fontId="3" fillId="6" borderId="10" xfId="0" applyFont="1" applyFill="1" applyBorder="1"/>
    <xf numFmtId="0" fontId="0" fillId="7" borderId="2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2" xfId="0" applyFill="1" applyBorder="1"/>
    <xf numFmtId="0" fontId="0" fillId="7" borderId="2" xfId="0" applyFill="1" applyBorder="1" applyAlignment="1"/>
    <xf numFmtId="0" fontId="0" fillId="7" borderId="10" xfId="0" applyFill="1" applyBorder="1" applyAlignment="1"/>
    <xf numFmtId="0" fontId="0" fillId="7" borderId="3" xfId="0" applyFill="1" applyBorder="1" applyAlignment="1"/>
    <xf numFmtId="0" fontId="2" fillId="8" borderId="2" xfId="0" applyFont="1" applyFill="1" applyBorder="1"/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ill="1"/>
    <xf numFmtId="0" fontId="9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0" fillId="0" borderId="0" xfId="4" applyFont="1">
      <alignment vertical="top"/>
    </xf>
  </cellXfs>
  <cellStyles count="5"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35"/>
  <sheetViews>
    <sheetView topLeftCell="A21" workbookViewId="0">
      <selection activeCell="B25" sqref="B25:N25"/>
    </sheetView>
  </sheetViews>
  <sheetFormatPr defaultRowHeight="15" x14ac:dyDescent="0.25"/>
  <cols>
    <col min="2" max="2" width="37" customWidth="1"/>
    <col min="3" max="3" width="11.140625" style="4" customWidth="1"/>
    <col min="4" max="14" width="11.140625" customWidth="1"/>
  </cols>
  <sheetData>
    <row r="2" spans="2:13" ht="21" x14ac:dyDescent="0.35">
      <c r="B2" s="61" t="s">
        <v>66</v>
      </c>
      <c r="C2" s="61"/>
    </row>
    <row r="4" spans="2:13" x14ac:dyDescent="0.25">
      <c r="B4" s="42" t="s">
        <v>4</v>
      </c>
      <c r="C4" s="42"/>
      <c r="D4" s="42"/>
      <c r="E4" s="42"/>
      <c r="F4" s="58"/>
      <c r="G4" s="58"/>
      <c r="H4" s="59"/>
      <c r="I4" s="59"/>
    </row>
    <row r="5" spans="2:13" x14ac:dyDescent="0.25">
      <c r="B5" s="3" t="s">
        <v>1</v>
      </c>
      <c r="C5" s="43" t="s">
        <v>6</v>
      </c>
      <c r="D5" s="43"/>
      <c r="E5" s="43"/>
      <c r="F5" s="45"/>
      <c r="G5" s="45"/>
    </row>
    <row r="6" spans="2:13" x14ac:dyDescent="0.25">
      <c r="B6" s="3" t="s">
        <v>0</v>
      </c>
      <c r="C6" s="43" t="s">
        <v>7</v>
      </c>
      <c r="D6" s="43"/>
      <c r="E6" s="43"/>
      <c r="F6" s="45"/>
      <c r="G6" s="45"/>
    </row>
    <row r="7" spans="2:13" x14ac:dyDescent="0.25">
      <c r="B7" s="3" t="s">
        <v>2</v>
      </c>
      <c r="C7" s="43" t="s">
        <v>8</v>
      </c>
      <c r="D7" s="43"/>
      <c r="E7" s="43"/>
      <c r="F7" s="45"/>
      <c r="G7" s="45"/>
    </row>
    <row r="8" spans="2:13" x14ac:dyDescent="0.25">
      <c r="B8" s="3" t="s">
        <v>3</v>
      </c>
      <c r="C8" s="43" t="s">
        <v>9</v>
      </c>
      <c r="D8" s="43"/>
      <c r="E8" s="43"/>
      <c r="F8" s="45"/>
      <c r="G8" s="45"/>
    </row>
    <row r="9" spans="2:13" x14ac:dyDescent="0.25">
      <c r="B9" s="3" t="s">
        <v>5</v>
      </c>
      <c r="C9" s="43" t="s">
        <v>69</v>
      </c>
      <c r="D9" s="43"/>
      <c r="E9" s="43"/>
      <c r="F9" s="45"/>
      <c r="G9" s="45"/>
    </row>
    <row r="10" spans="2:13" x14ac:dyDescent="0.25">
      <c r="B10" s="3" t="s">
        <v>68</v>
      </c>
      <c r="C10" s="44">
        <f ca="1">(_xlfn.DAYS(TODAY(),C9)/365)</f>
        <v>1.452054794520548</v>
      </c>
      <c r="D10" s="44"/>
      <c r="E10" s="44"/>
      <c r="F10" s="46"/>
      <c r="G10" s="46"/>
    </row>
    <row r="11" spans="2:13" x14ac:dyDescent="0.25">
      <c r="B11" s="3" t="s">
        <v>10</v>
      </c>
      <c r="C11" s="43" t="s">
        <v>11</v>
      </c>
      <c r="D11" s="43"/>
      <c r="E11" s="43"/>
      <c r="F11" s="45"/>
      <c r="G11" s="45"/>
    </row>
    <row r="13" spans="2:13" ht="18.75" x14ac:dyDescent="0.3">
      <c r="B13" s="60" t="s">
        <v>27</v>
      </c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</row>
    <row r="15" spans="2:13" x14ac:dyDescent="0.25">
      <c r="B15" s="33" t="s">
        <v>41</v>
      </c>
      <c r="C15" s="32" t="s">
        <v>48</v>
      </c>
      <c r="E15" s="33" t="s">
        <v>60</v>
      </c>
      <c r="F15" s="47"/>
      <c r="G15" s="47"/>
      <c r="H15" s="32" t="s">
        <v>48</v>
      </c>
      <c r="J15" s="33" t="s">
        <v>53</v>
      </c>
      <c r="K15" s="47"/>
      <c r="L15" s="47"/>
      <c r="M15" s="32" t="s">
        <v>48</v>
      </c>
    </row>
    <row r="16" spans="2:13" x14ac:dyDescent="0.25">
      <c r="B16" s="31" t="s">
        <v>42</v>
      </c>
      <c r="C16" s="1"/>
      <c r="E16" s="52" t="s">
        <v>65</v>
      </c>
      <c r="F16" s="53"/>
      <c r="G16" s="54"/>
      <c r="H16" s="1"/>
      <c r="J16" s="48" t="s">
        <v>54</v>
      </c>
      <c r="K16" s="49"/>
      <c r="L16" s="50"/>
      <c r="M16" s="2"/>
    </row>
    <row r="17" spans="2:14" x14ac:dyDescent="0.25">
      <c r="B17" s="31" t="s">
        <v>43</v>
      </c>
      <c r="C17" s="1"/>
      <c r="E17" s="52" t="s">
        <v>49</v>
      </c>
      <c r="F17" s="53"/>
      <c r="G17" s="54"/>
      <c r="H17" s="1"/>
      <c r="J17" s="48" t="s">
        <v>67</v>
      </c>
      <c r="K17" s="49"/>
      <c r="L17" s="50"/>
      <c r="M17" s="2"/>
    </row>
    <row r="18" spans="2:14" x14ac:dyDescent="0.25">
      <c r="B18" s="31" t="s">
        <v>44</v>
      </c>
      <c r="C18" s="1"/>
      <c r="E18" s="52" t="s">
        <v>50</v>
      </c>
      <c r="F18" s="53"/>
      <c r="G18" s="54"/>
      <c r="H18" s="1"/>
      <c r="J18" s="48" t="s">
        <v>55</v>
      </c>
      <c r="K18" s="49"/>
      <c r="L18" s="50"/>
      <c r="M18" s="2"/>
    </row>
    <row r="19" spans="2:14" x14ac:dyDescent="0.25">
      <c r="B19" s="31" t="s">
        <v>45</v>
      </c>
      <c r="C19" s="1"/>
      <c r="E19" s="52" t="s">
        <v>51</v>
      </c>
      <c r="F19" s="53"/>
      <c r="G19" s="54"/>
      <c r="H19" s="1"/>
      <c r="J19" s="48" t="s">
        <v>56</v>
      </c>
      <c r="K19" s="49"/>
      <c r="L19" s="50"/>
      <c r="M19" s="2"/>
    </row>
    <row r="20" spans="2:14" x14ac:dyDescent="0.25">
      <c r="B20" s="31" t="s">
        <v>46</v>
      </c>
      <c r="C20" s="1"/>
      <c r="E20" s="52" t="s">
        <v>52</v>
      </c>
      <c r="F20" s="53"/>
      <c r="G20" s="54"/>
      <c r="H20" s="1"/>
      <c r="J20" s="48" t="s">
        <v>57</v>
      </c>
      <c r="K20" s="49"/>
      <c r="L20" s="50"/>
      <c r="M20" s="2"/>
    </row>
    <row r="21" spans="2:14" x14ac:dyDescent="0.25">
      <c r="B21" s="31" t="s">
        <v>47</v>
      </c>
      <c r="C21" s="1"/>
      <c r="E21" s="52" t="s">
        <v>60</v>
      </c>
      <c r="F21" s="53"/>
      <c r="G21" s="54"/>
      <c r="H21" s="1"/>
      <c r="J21" s="48" t="s">
        <v>58</v>
      </c>
      <c r="K21" s="49"/>
      <c r="L21" s="50"/>
      <c r="M21" s="2"/>
    </row>
    <row r="22" spans="2:14" x14ac:dyDescent="0.25">
      <c r="B22" s="31" t="s">
        <v>61</v>
      </c>
      <c r="C22" s="1"/>
      <c r="E22" s="52" t="s">
        <v>59</v>
      </c>
      <c r="F22" s="53"/>
      <c r="G22" s="54"/>
      <c r="H22" s="1"/>
      <c r="J22" s="48" t="s">
        <v>63</v>
      </c>
      <c r="K22" s="49"/>
      <c r="L22" s="50"/>
      <c r="M22" s="2"/>
    </row>
    <row r="23" spans="2:14" x14ac:dyDescent="0.25">
      <c r="B23" s="31" t="s">
        <v>62</v>
      </c>
      <c r="C23" s="1"/>
      <c r="E23" s="52"/>
      <c r="F23" s="53"/>
      <c r="G23" s="54"/>
      <c r="H23" s="1"/>
      <c r="J23" s="48" t="s">
        <v>64</v>
      </c>
      <c r="K23" s="49"/>
      <c r="L23" s="50"/>
      <c r="M23" s="2"/>
    </row>
    <row r="25" spans="2:14" ht="15.75" x14ac:dyDescent="0.25">
      <c r="B25" s="62" t="s">
        <v>28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</row>
    <row r="27" spans="2:14" x14ac:dyDescent="0.25">
      <c r="B27" s="55" t="s">
        <v>28</v>
      </c>
      <c r="C27" s="56" t="s">
        <v>71</v>
      </c>
      <c r="D27" s="57" t="s">
        <v>72</v>
      </c>
      <c r="E27" s="56" t="s">
        <v>73</v>
      </c>
      <c r="F27" s="57" t="s">
        <v>74</v>
      </c>
      <c r="G27" s="56" t="s">
        <v>75</v>
      </c>
      <c r="H27" s="57" t="s">
        <v>76</v>
      </c>
      <c r="I27" s="56" t="s">
        <v>77</v>
      </c>
      <c r="J27" s="57" t="s">
        <v>78</v>
      </c>
      <c r="K27" s="56" t="s">
        <v>79</v>
      </c>
      <c r="L27" s="57" t="s">
        <v>80</v>
      </c>
      <c r="M27" s="56" t="s">
        <v>81</v>
      </c>
      <c r="N27" s="57" t="s">
        <v>82</v>
      </c>
    </row>
    <row r="28" spans="2:14" x14ac:dyDescent="0.25">
      <c r="B28" s="51" t="s">
        <v>32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25">
      <c r="B29" s="51" t="s">
        <v>39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25">
      <c r="B30" s="51" t="s">
        <v>29</v>
      </c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25">
      <c r="B31" s="51" t="s">
        <v>30</v>
      </c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25">
      <c r="B32" s="51" t="s">
        <v>34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25">
      <c r="B33" s="51" t="s">
        <v>31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5">
      <c r="B34" s="51" t="s">
        <v>33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25">
      <c r="B35" s="51" t="s">
        <v>40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</sheetData>
  <mergeCells count="27">
    <mergeCell ref="B25:N25"/>
    <mergeCell ref="E21:G21"/>
    <mergeCell ref="E22:G22"/>
    <mergeCell ref="E23:G23"/>
    <mergeCell ref="J16:L16"/>
    <mergeCell ref="J17:L17"/>
    <mergeCell ref="J18:L18"/>
    <mergeCell ref="J19:L19"/>
    <mergeCell ref="J20:L20"/>
    <mergeCell ref="J21:L21"/>
    <mergeCell ref="J22:L22"/>
    <mergeCell ref="J23:L23"/>
    <mergeCell ref="E16:G16"/>
    <mergeCell ref="E17:G17"/>
    <mergeCell ref="E18:G18"/>
    <mergeCell ref="E19:G19"/>
    <mergeCell ref="E20:G20"/>
    <mergeCell ref="B13:M13"/>
    <mergeCell ref="C5:E5"/>
    <mergeCell ref="C6:E6"/>
    <mergeCell ref="C7:E7"/>
    <mergeCell ref="C8:E8"/>
    <mergeCell ref="C9:E9"/>
    <mergeCell ref="C10:E10"/>
    <mergeCell ref="C11:E11"/>
    <mergeCell ref="B4:E4"/>
    <mergeCell ref="B2:C2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S22"/>
  <sheetViews>
    <sheetView tabSelected="1" workbookViewId="0">
      <selection activeCell="I1" sqref="I1"/>
    </sheetView>
  </sheetViews>
  <sheetFormatPr defaultRowHeight="15" x14ac:dyDescent="0.25"/>
  <cols>
    <col min="2" max="2" width="19.28515625" bestFit="1" customWidth="1"/>
    <col min="3" max="3" width="29.85546875" customWidth="1"/>
    <col min="4" max="4" width="10.5703125" style="6" bestFit="1" customWidth="1"/>
    <col min="5" max="5" width="9.140625" style="6"/>
    <col min="6" max="6" width="6.5703125" style="6" bestFit="1" customWidth="1"/>
    <col min="7" max="7" width="7.42578125" style="6" bestFit="1" customWidth="1"/>
    <col min="8" max="8" width="2.140625" style="6" customWidth="1"/>
    <col min="9" max="9" width="8.28515625" style="6" bestFit="1" customWidth="1"/>
    <col min="10" max="10" width="6.5703125" style="6" bestFit="1" customWidth="1"/>
    <col min="11" max="11" width="8.85546875" style="6" bestFit="1" customWidth="1"/>
    <col min="12" max="12" width="1.7109375" style="6" customWidth="1"/>
    <col min="13" max="13" width="9.85546875" style="6" customWidth="1"/>
    <col min="14" max="14" width="2.140625" style="6" customWidth="1"/>
    <col min="15" max="15" width="8.42578125" style="6" customWidth="1"/>
    <col min="16" max="18" width="9.140625" style="6"/>
    <col min="19" max="19" width="9.7109375" style="6" bestFit="1" customWidth="1"/>
  </cols>
  <sheetData>
    <row r="2" spans="2:19" ht="26.25" x14ac:dyDescent="0.4">
      <c r="B2" s="34" t="s">
        <v>19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</row>
    <row r="3" spans="2:19" ht="15.75" x14ac:dyDescent="0.25">
      <c r="B3" s="35" t="s">
        <v>88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2:19" x14ac:dyDescent="0.25">
      <c r="B4" s="36" t="s">
        <v>83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</row>
    <row r="6" spans="2:19" x14ac:dyDescent="0.25">
      <c r="B6" s="10" t="s">
        <v>13</v>
      </c>
      <c r="C6" s="11" t="s">
        <v>12</v>
      </c>
      <c r="D6" s="12"/>
      <c r="E6" s="37" t="s">
        <v>20</v>
      </c>
      <c r="F6" s="37"/>
      <c r="G6" s="37"/>
      <c r="I6" s="37" t="s">
        <v>23</v>
      </c>
      <c r="J6" s="37"/>
      <c r="K6" s="37"/>
      <c r="M6" s="15" t="s">
        <v>15</v>
      </c>
      <c r="O6" s="15"/>
      <c r="P6" s="39" t="s">
        <v>24</v>
      </c>
      <c r="Q6" s="40"/>
      <c r="R6" s="40"/>
      <c r="S6" s="41"/>
    </row>
    <row r="7" spans="2:19" x14ac:dyDescent="0.25">
      <c r="B7" s="13"/>
      <c r="C7" s="14"/>
      <c r="D7" s="12" t="s">
        <v>17</v>
      </c>
      <c r="E7" s="12" t="s">
        <v>14</v>
      </c>
      <c r="F7" s="12" t="s">
        <v>18</v>
      </c>
      <c r="G7" s="12" t="s">
        <v>25</v>
      </c>
      <c r="I7" s="12" t="s">
        <v>22</v>
      </c>
      <c r="J7" s="12" t="s">
        <v>18</v>
      </c>
      <c r="K7" s="12" t="s">
        <v>21</v>
      </c>
      <c r="M7" s="16" t="s">
        <v>26</v>
      </c>
      <c r="O7" s="16" t="s">
        <v>35</v>
      </c>
      <c r="P7" s="12" t="s">
        <v>37</v>
      </c>
      <c r="Q7" s="12" t="s">
        <v>38</v>
      </c>
      <c r="R7" s="12" t="s">
        <v>16</v>
      </c>
      <c r="S7" s="12" t="s">
        <v>15</v>
      </c>
    </row>
    <row r="8" spans="2:19" x14ac:dyDescent="0.25">
      <c r="B8" s="63" t="s">
        <v>85</v>
      </c>
      <c r="C8" s="1"/>
      <c r="D8" s="5"/>
      <c r="E8" s="2"/>
      <c r="F8" s="2"/>
      <c r="G8" s="9"/>
      <c r="I8" s="2"/>
      <c r="J8" s="2"/>
      <c r="K8" s="9"/>
      <c r="M8" s="9"/>
      <c r="O8" s="9"/>
      <c r="P8" s="2"/>
      <c r="Q8" s="2"/>
      <c r="R8" s="2"/>
      <c r="S8" s="9"/>
    </row>
    <row r="9" spans="2:19" x14ac:dyDescent="0.25">
      <c r="B9" s="1"/>
      <c r="C9" s="1" t="s">
        <v>70</v>
      </c>
      <c r="D9" s="5" t="s">
        <v>84</v>
      </c>
      <c r="E9" s="2"/>
      <c r="F9" s="2"/>
      <c r="G9" s="17">
        <f t="shared" ref="G9:G12" si="0">IF(E9=0,0,(F9-E9)/E9)</f>
        <v>0</v>
      </c>
      <c r="I9" s="2">
        <v>0</v>
      </c>
      <c r="J9" s="2">
        <v>16</v>
      </c>
      <c r="K9" s="17">
        <f>(J9-I9)/IF(I9=0,J9,I9)</f>
        <v>1</v>
      </c>
      <c r="L9" s="8"/>
      <c r="M9" s="17">
        <f>IF((E9+I9)=0,1,((F9+J9)-(E9+I9))/(E9+I9))</f>
        <v>1</v>
      </c>
      <c r="O9" s="17" t="s">
        <v>36</v>
      </c>
      <c r="P9" s="2">
        <v>0</v>
      </c>
      <c r="Q9" s="2">
        <v>0</v>
      </c>
      <c r="R9" s="2">
        <v>0</v>
      </c>
      <c r="S9" s="9">
        <f>SUM(P9:R9)</f>
        <v>0</v>
      </c>
    </row>
    <row r="10" spans="2:19" x14ac:dyDescent="0.25">
      <c r="B10" s="1"/>
      <c r="C10" s="1"/>
      <c r="D10" s="5"/>
      <c r="E10" s="2"/>
      <c r="F10" s="2"/>
      <c r="G10" s="17"/>
      <c r="I10" s="2"/>
      <c r="J10" s="2"/>
      <c r="K10" s="17"/>
      <c r="L10" s="8"/>
      <c r="M10" s="17"/>
      <c r="O10" s="17"/>
      <c r="P10" s="2"/>
      <c r="Q10" s="2"/>
      <c r="R10" s="2"/>
      <c r="S10" s="9"/>
    </row>
    <row r="11" spans="2:19" x14ac:dyDescent="0.25">
      <c r="B11" s="1"/>
      <c r="C11" s="1"/>
      <c r="D11" s="5"/>
      <c r="E11" s="2"/>
      <c r="F11" s="2"/>
      <c r="G11" s="17"/>
      <c r="I11" s="2"/>
      <c r="J11" s="2"/>
      <c r="K11" s="17"/>
      <c r="L11" s="8"/>
      <c r="M11" s="17"/>
      <c r="O11" s="17"/>
      <c r="P11" s="2"/>
      <c r="Q11" s="2"/>
      <c r="R11" s="2"/>
      <c r="S11" s="9"/>
    </row>
    <row r="12" spans="2:19" x14ac:dyDescent="0.25">
      <c r="B12" s="1"/>
      <c r="C12" s="1"/>
      <c r="D12" s="23"/>
      <c r="E12" s="7"/>
      <c r="F12" s="7"/>
      <c r="G12" s="18"/>
      <c r="I12" s="7"/>
      <c r="J12" s="7"/>
      <c r="K12" s="19"/>
      <c r="M12" s="9"/>
      <c r="O12" s="9"/>
      <c r="P12" s="7"/>
      <c r="Q12" s="7"/>
      <c r="R12" s="7"/>
      <c r="S12" s="19"/>
    </row>
    <row r="13" spans="2:19" x14ac:dyDescent="0.25">
      <c r="B13" s="20"/>
      <c r="C13" s="20" t="s">
        <v>15</v>
      </c>
      <c r="D13" s="24"/>
      <c r="E13" s="21">
        <f>SUM(E9:E12)</f>
        <v>0</v>
      </c>
      <c r="F13" s="21">
        <f>SUM(F9:F12)</f>
        <v>0</v>
      </c>
      <c r="G13" s="22">
        <f>IF(E13=0,0,(F13-E13)/E13)</f>
        <v>0</v>
      </c>
      <c r="H13" s="21"/>
      <c r="I13" s="21">
        <f>SUM(I9:I12)</f>
        <v>0</v>
      </c>
      <c r="J13" s="21">
        <f>SUM(J9:J12)</f>
        <v>16</v>
      </c>
      <c r="K13" s="22">
        <f t="shared" ref="K10:K13" si="1">IF(I13=0,0,(J13-I13)/I13)</f>
        <v>0</v>
      </c>
      <c r="L13" s="22"/>
      <c r="M13" s="22">
        <f t="shared" ref="M10:M19" si="2">IF((E13+I13)=0,1,((F13+J13)-(E13+I13))/(E13+I13))</f>
        <v>1</v>
      </c>
      <c r="N13" s="21"/>
      <c r="O13" s="22"/>
      <c r="P13" s="21">
        <f>SUM(P9:P12)</f>
        <v>0</v>
      </c>
      <c r="Q13" s="21">
        <f>SUM(Q9:Q12)</f>
        <v>0</v>
      </c>
      <c r="R13" s="21">
        <f>SUM(R9:R12)</f>
        <v>0</v>
      </c>
      <c r="S13" s="21">
        <f>SUM(P13:R13)</f>
        <v>0</v>
      </c>
    </row>
    <row r="14" spans="2:19" x14ac:dyDescent="0.25">
      <c r="B14" s="1" t="s">
        <v>86</v>
      </c>
      <c r="C14" s="1"/>
      <c r="D14" s="2"/>
      <c r="E14" s="2"/>
      <c r="F14" s="2"/>
      <c r="G14" s="9"/>
      <c r="H14" s="2"/>
      <c r="I14" s="2"/>
      <c r="J14" s="2"/>
      <c r="K14" s="2"/>
      <c r="L14" s="2"/>
      <c r="M14" s="9"/>
      <c r="N14" s="2"/>
      <c r="O14" s="9"/>
      <c r="P14" s="2"/>
      <c r="Q14" s="2"/>
      <c r="R14" s="2"/>
      <c r="S14" s="9"/>
    </row>
    <row r="15" spans="2:19" x14ac:dyDescent="0.25">
      <c r="B15" s="1"/>
      <c r="C15" s="1" t="s">
        <v>87</v>
      </c>
      <c r="D15" s="2"/>
      <c r="E15" s="2">
        <v>60</v>
      </c>
      <c r="F15" s="2">
        <v>44</v>
      </c>
      <c r="G15" s="17">
        <f t="shared" ref="G15" si="3">IF(E15=0,0,(F15-E15)/E15)</f>
        <v>-0.26666666666666666</v>
      </c>
      <c r="H15" s="2"/>
      <c r="I15" s="2">
        <v>8</v>
      </c>
      <c r="J15" s="2">
        <v>8</v>
      </c>
      <c r="K15" s="17">
        <f>(J15-I15)/IF(I15=0,J15,I15)</f>
        <v>0</v>
      </c>
      <c r="L15" s="2"/>
      <c r="M15" s="17">
        <f>IF((E15+I15)=0,1,((F15+J15)-(E15+I15))/(E15+I15))</f>
        <v>-0.23529411764705882</v>
      </c>
      <c r="N15" s="2"/>
      <c r="O15" s="17"/>
      <c r="P15" s="2">
        <v>1</v>
      </c>
      <c r="Q15" s="2"/>
      <c r="R15" s="2"/>
      <c r="S15" s="9"/>
    </row>
    <row r="16" spans="2:19" x14ac:dyDescent="0.25">
      <c r="B16" s="1"/>
      <c r="C16" s="1"/>
      <c r="D16" s="2"/>
      <c r="E16" s="2"/>
      <c r="F16" s="2"/>
      <c r="G16" s="17"/>
      <c r="H16" s="2"/>
      <c r="I16" s="2"/>
      <c r="J16" s="2"/>
      <c r="K16" s="17"/>
      <c r="L16" s="2"/>
      <c r="M16" s="17"/>
      <c r="N16" s="2"/>
      <c r="O16" s="17"/>
      <c r="P16" s="2"/>
      <c r="Q16" s="2"/>
      <c r="R16" s="2"/>
      <c r="S16" s="9"/>
    </row>
    <row r="17" spans="2:19" x14ac:dyDescent="0.25">
      <c r="B17" s="1"/>
      <c r="C17" s="1"/>
      <c r="D17" s="2"/>
      <c r="E17" s="2"/>
      <c r="F17" s="2"/>
      <c r="G17" s="17"/>
      <c r="H17" s="2"/>
      <c r="I17" s="2"/>
      <c r="J17" s="2"/>
      <c r="K17" s="17"/>
      <c r="L17" s="2"/>
      <c r="M17" s="17"/>
      <c r="N17" s="2"/>
      <c r="O17" s="17"/>
      <c r="P17" s="2"/>
      <c r="Q17" s="2"/>
      <c r="R17" s="2"/>
      <c r="S17" s="9"/>
    </row>
    <row r="18" spans="2:19" x14ac:dyDescent="0.25">
      <c r="B18" s="1"/>
      <c r="C18" s="1"/>
      <c r="D18" s="2"/>
      <c r="E18" s="2"/>
      <c r="F18" s="2"/>
      <c r="G18" s="18"/>
      <c r="H18" s="2"/>
      <c r="I18" s="2"/>
      <c r="J18" s="2"/>
      <c r="K18" s="2"/>
      <c r="L18" s="2"/>
      <c r="M18" s="9"/>
      <c r="N18" s="2"/>
      <c r="O18" s="9"/>
      <c r="P18" s="2"/>
      <c r="Q18" s="2"/>
      <c r="R18" s="2"/>
      <c r="S18" s="19"/>
    </row>
    <row r="19" spans="2:19" x14ac:dyDescent="0.25">
      <c r="B19" s="25"/>
      <c r="C19" s="25"/>
      <c r="D19" s="26"/>
      <c r="E19" s="26">
        <f>SUM(E14:E18)</f>
        <v>60</v>
      </c>
      <c r="F19" s="26">
        <f>SUM(F14:F18)</f>
        <v>44</v>
      </c>
      <c r="G19" s="27">
        <f t="shared" ref="G15:G21" si="4">IF(E19=0,0,(F19-E19)/E19)</f>
        <v>-0.26666666666666666</v>
      </c>
      <c r="H19" s="26"/>
      <c r="I19" s="26">
        <f>SUM(I14:I18)</f>
        <v>8</v>
      </c>
      <c r="J19" s="26">
        <f>SUM(J14:J18)</f>
        <v>8</v>
      </c>
      <c r="K19" s="27">
        <f t="shared" ref="K15:K21" si="5">IF(I19=0,0,(J19-I19)/I19)</f>
        <v>0</v>
      </c>
      <c r="L19" s="27"/>
      <c r="M19" s="27">
        <f t="shared" si="2"/>
        <v>-0.23529411764705882</v>
      </c>
      <c r="N19" s="26"/>
      <c r="O19" s="27"/>
      <c r="P19" s="26">
        <f>SUM(P14:P18)</f>
        <v>1</v>
      </c>
      <c r="Q19" s="26">
        <f>SUM(Q14:Q18)</f>
        <v>0</v>
      </c>
      <c r="R19" s="26">
        <f>SUM(R14:R18)</f>
        <v>0</v>
      </c>
      <c r="S19" s="26">
        <f>SUM(P19:R19)</f>
        <v>1</v>
      </c>
    </row>
    <row r="21" spans="2:19" ht="15.75" thickBot="1" x14ac:dyDescent="0.3">
      <c r="B21" s="28" t="s">
        <v>27</v>
      </c>
      <c r="C21" s="28"/>
      <c r="D21" s="29"/>
      <c r="E21" s="29">
        <f>SUM(E19,E13)</f>
        <v>60</v>
      </c>
      <c r="F21" s="29">
        <f>SUM(F19,F13)</f>
        <v>44</v>
      </c>
      <c r="G21" s="30">
        <f t="shared" si="4"/>
        <v>-0.26666666666666666</v>
      </c>
      <c r="H21" s="29"/>
      <c r="I21" s="29">
        <f>SUM(I19,I13)</f>
        <v>8</v>
      </c>
      <c r="J21" s="29">
        <f>SUM(J19,J13)</f>
        <v>24</v>
      </c>
      <c r="K21" s="30">
        <f t="shared" si="5"/>
        <v>2</v>
      </c>
      <c r="L21" s="29"/>
      <c r="M21" s="29"/>
      <c r="N21" s="29"/>
      <c r="O21" s="29"/>
      <c r="P21" s="29">
        <f>SUM(P19,P13)</f>
        <v>1</v>
      </c>
      <c r="Q21" s="29">
        <f>SUM(Q19,Q13)</f>
        <v>0</v>
      </c>
      <c r="R21" s="29">
        <f>SUM(R19,R13)</f>
        <v>0</v>
      </c>
      <c r="S21" s="29">
        <f>SUM(S19,S13)</f>
        <v>1</v>
      </c>
    </row>
    <row r="22" spans="2:19" ht="15.75" thickTop="1" x14ac:dyDescent="0.25"/>
  </sheetData>
  <mergeCells count="6">
    <mergeCell ref="B3:S3"/>
    <mergeCell ref="B2:S2"/>
    <mergeCell ref="B4:S4"/>
    <mergeCell ref="P6:S6"/>
    <mergeCell ref="E6:G6"/>
    <mergeCell ref="I6:K6"/>
  </mergeCells>
  <conditionalFormatting sqref="P9">
    <cfRule type="expression" priority="3">
      <formula>P9/$S9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Project 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2024-09-12T10:32:14Z</dcterms:modified>
</cp:coreProperties>
</file>