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EEEDC3A5-3BB3-408B-BCFB-EEA3D58082A6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1" l="1"/>
  <c r="U14" i="1"/>
  <c r="T14" i="1"/>
  <c r="S14" i="1"/>
  <c r="N14" i="1"/>
  <c r="M14" i="1"/>
  <c r="J14" i="1"/>
  <c r="I14" i="1"/>
  <c r="H14" i="1"/>
  <c r="G14" i="1"/>
  <c r="F14" i="1"/>
  <c r="E14" i="1"/>
  <c r="D14" i="1"/>
  <c r="V11" i="1"/>
  <c r="V10" i="1"/>
  <c r="Q11" i="1"/>
  <c r="K11" i="1"/>
  <c r="K9" i="1"/>
  <c r="Q9" i="1"/>
  <c r="C10" i="2"/>
  <c r="V9" i="1"/>
  <c r="K14" i="1" l="1"/>
  <c r="O14" i="1"/>
</calcChain>
</file>

<file path=xl/sharedStrings.xml><?xml version="1.0" encoding="utf-8"?>
<sst xmlns="http://schemas.openxmlformats.org/spreadsheetml/2006/main" count="98" uniqueCount="90">
  <si>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</si>
  <si>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</si>
  <si>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</si>
  <si>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</si>
  <si>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</si>
  <si>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</si>
  <si>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</si>
  <si>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</si>
  <si>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</si>
  <si>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</si>
  <si>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</si>
  <si>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</si>
  <si>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</si>
  <si>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</si>
  <si>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</si>
  <si>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</si>
  <si>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</si>
  <si>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</si>
  <si>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</si>
  <si>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</si>
  <si>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</si>
  <si>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</si>
  <si>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</si>
  <si>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</si>
  <si>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</si>
  <si>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</si>
  <si>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</si>
  <si>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</si>
  <si>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</si>
  <si>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</si>
  <si>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</si>
  <si>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</si>
  <si>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</si>
  <si>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</si>
  <si>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</si>
  <si>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</si>
  <si>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</si>
  <si>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</si>
  <si>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</si>
  <si>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</si>
  <si>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</si>
  <si>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</si>
  <si>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</si>
  <si>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</si>
  <si>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</si>
  <si>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</si>
  <si>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</si>
  <si>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</si>
  <si>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</si>
  <si>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</si>
  <si>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</si>
  <si>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</si>
  <si>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</si>
  <si>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</si>
  <si>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</si>
  <si>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</si>
  <si>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</si>
  <si>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</si>
  <si>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</si>
  <si>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</si>
  <si>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</si>
  <si>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</si>
  <si>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</si>
  <si>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</si>
  <si>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</si>
  <si>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</si>
  <si>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</si>
  <si>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</si>
  <si>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</si>
  <si>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</si>
  <si>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</si>
  <si>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</si>
  <si>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</si>
  <si>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</si>
  <si>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</si>
  <si>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</si>
  <si>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</si>
  <si>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</si>
  <si>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</si>
  <si>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Project Overhead</t>
  </si>
  <si>
    <t>Mgmt</t>
  </si>
  <si>
    <t>Analysis</t>
  </si>
  <si>
    <t>Deployment</t>
  </si>
  <si>
    <t>Design</t>
  </si>
  <si>
    <t>NEXELUS 2024.2</t>
  </si>
  <si>
    <t>Arif Khan</t>
  </si>
  <si>
    <t>Production Issues</t>
  </si>
  <si>
    <t>014</t>
  </si>
  <si>
    <t>2024-25</t>
  </si>
  <si>
    <t>DB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</si>
</sst>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workbookViewId="0">
      <selection activeCell="W11" sqref="W11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37" t="s">
        <v>59</v>
      </c>
      <c r="C2" s="37"/>
    </row>
    <row r="4" spans="2:13" x14ac:dyDescent="0.25">
      <c r="B4" s="36" t="s">
        <v>4</v>
      </c>
      <c r="C4" s="36"/>
      <c r="D4" s="36"/>
      <c r="E4" s="36"/>
      <c r="F4" s="29"/>
      <c r="G4" s="29"/>
    </row>
    <row r="5" spans="2:13" x14ac:dyDescent="0.25">
      <c r="B5" s="3" t="s">
        <v>1</v>
      </c>
      <c r="C5" s="42" t="s">
        <v>87</v>
      </c>
      <c r="D5" s="42"/>
      <c r="E5" s="42"/>
      <c r="F5" s="4"/>
      <c r="G5" s="4"/>
    </row>
    <row r="6" spans="2:13" x14ac:dyDescent="0.25">
      <c r="B6" s="3" t="s">
        <v>0</v>
      </c>
      <c r="C6" s="42" t="s">
        <v>85</v>
      </c>
      <c r="D6" s="42"/>
      <c r="E6" s="42"/>
      <c r="F6" s="4"/>
      <c r="G6" s="4"/>
    </row>
    <row r="7" spans="2:13" x14ac:dyDescent="0.25">
      <c r="B7" s="3" t="s">
        <v>2</v>
      </c>
      <c r="C7" s="42" t="s">
        <v>89</v>
      </c>
      <c r="D7" s="42"/>
      <c r="E7" s="42"/>
      <c r="F7" s="4"/>
      <c r="G7" s="4"/>
    </row>
    <row r="8" spans="2:13" x14ac:dyDescent="0.25">
      <c r="B8" s="3" t="s">
        <v>3</v>
      </c>
      <c r="C8" s="42" t="s">
        <v>6</v>
      </c>
      <c r="D8" s="42"/>
      <c r="E8" s="42"/>
      <c r="F8" s="4"/>
      <c r="G8" s="4"/>
    </row>
    <row r="9" spans="2:13" x14ac:dyDescent="0.25">
      <c r="B9" s="3" t="s">
        <v>5</v>
      </c>
      <c r="C9" s="43" t="s">
        <v>62</v>
      </c>
      <c r="D9" s="43"/>
      <c r="E9" s="43"/>
      <c r="F9" s="4"/>
      <c r="G9" s="4"/>
    </row>
    <row r="10" spans="2:13" x14ac:dyDescent="0.25">
      <c r="B10" s="3" t="s">
        <v>61</v>
      </c>
      <c r="C10" s="44">
        <f ca="1">(_xlfn.DAYS(TODAY(),C9)/365)</f>
        <v>1.4684931506849315</v>
      </c>
      <c r="D10" s="44"/>
      <c r="E10" s="44"/>
      <c r="F10" s="24"/>
      <c r="G10" s="24"/>
    </row>
    <row r="11" spans="2:13" x14ac:dyDescent="0.25">
      <c r="B11" s="3" t="s">
        <v>7</v>
      </c>
      <c r="C11" s="42" t="s">
        <v>88</v>
      </c>
      <c r="D11" s="42"/>
      <c r="E11" s="42"/>
      <c r="F11" s="4"/>
      <c r="G11" s="4"/>
    </row>
    <row r="13" spans="2:13" ht="18.75" x14ac:dyDescent="0.3">
      <c r="B13" s="41" t="s">
        <v>22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5" spans="2:13" x14ac:dyDescent="0.25">
      <c r="B15" s="22" t="s">
        <v>34</v>
      </c>
      <c r="C15" s="21" t="s">
        <v>41</v>
      </c>
      <c r="E15" s="22" t="s">
        <v>53</v>
      </c>
      <c r="F15" s="25"/>
      <c r="G15" s="25"/>
      <c r="H15" s="21" t="s">
        <v>41</v>
      </c>
      <c r="J15" s="22" t="s">
        <v>46</v>
      </c>
      <c r="K15" s="25"/>
      <c r="L15" s="25"/>
      <c r="M15" s="21" t="s">
        <v>41</v>
      </c>
    </row>
    <row r="16" spans="2:13" x14ac:dyDescent="0.25">
      <c r="B16" s="20" t="s">
        <v>35</v>
      </c>
      <c r="C16" s="34">
        <v>0.8</v>
      </c>
      <c r="E16" s="38" t="s">
        <v>58</v>
      </c>
      <c r="F16" s="39"/>
      <c r="G16" s="40"/>
      <c r="H16" s="34">
        <v>0.9</v>
      </c>
      <c r="J16" s="46" t="s">
        <v>47</v>
      </c>
      <c r="K16" s="47"/>
      <c r="L16" s="48"/>
      <c r="M16" s="35">
        <v>0.1</v>
      </c>
    </row>
    <row r="17" spans="2:14" x14ac:dyDescent="0.25">
      <c r="B17" s="20" t="s">
        <v>36</v>
      </c>
      <c r="C17" s="34">
        <v>0.8</v>
      </c>
      <c r="E17" s="38" t="s">
        <v>42</v>
      </c>
      <c r="F17" s="39"/>
      <c r="G17" s="40"/>
      <c r="H17" s="34">
        <v>0.95</v>
      </c>
      <c r="J17" s="46" t="s">
        <v>60</v>
      </c>
      <c r="K17" s="47"/>
      <c r="L17" s="48"/>
      <c r="M17" s="35">
        <v>0.5</v>
      </c>
    </row>
    <row r="18" spans="2:14" x14ac:dyDescent="0.25">
      <c r="B18" s="20" t="s">
        <v>37</v>
      </c>
      <c r="C18" s="34">
        <v>0.8</v>
      </c>
      <c r="E18" s="38" t="s">
        <v>43</v>
      </c>
      <c r="F18" s="39"/>
      <c r="G18" s="40"/>
      <c r="H18" s="34">
        <v>0.9</v>
      </c>
      <c r="J18" s="46" t="s">
        <v>48</v>
      </c>
      <c r="K18" s="47"/>
      <c r="L18" s="48"/>
      <c r="M18" s="35">
        <v>0.4</v>
      </c>
    </row>
    <row r="19" spans="2:14" x14ac:dyDescent="0.25">
      <c r="B19" s="20" t="s">
        <v>38</v>
      </c>
      <c r="C19" s="34">
        <v>0.85</v>
      </c>
      <c r="E19" s="38" t="s">
        <v>44</v>
      </c>
      <c r="F19" s="39"/>
      <c r="G19" s="40"/>
      <c r="H19" s="34">
        <v>0.85</v>
      </c>
      <c r="J19" s="46" t="s">
        <v>49</v>
      </c>
      <c r="K19" s="47"/>
      <c r="L19" s="48"/>
      <c r="M19" s="35">
        <v>0.1</v>
      </c>
    </row>
    <row r="20" spans="2:14" x14ac:dyDescent="0.25">
      <c r="B20" s="20" t="s">
        <v>39</v>
      </c>
      <c r="C20" s="34">
        <v>0.9</v>
      </c>
      <c r="E20" s="38" t="s">
        <v>45</v>
      </c>
      <c r="F20" s="39"/>
      <c r="G20" s="40"/>
      <c r="H20" s="34">
        <v>0.85</v>
      </c>
      <c r="J20" s="46" t="s">
        <v>50</v>
      </c>
      <c r="K20" s="47"/>
      <c r="L20" s="48"/>
      <c r="M20" s="35">
        <v>0.4</v>
      </c>
    </row>
    <row r="21" spans="2:14" x14ac:dyDescent="0.25">
      <c r="B21" s="20" t="s">
        <v>40</v>
      </c>
      <c r="C21" s="34">
        <v>0.9</v>
      </c>
      <c r="E21" s="38" t="s">
        <v>53</v>
      </c>
      <c r="F21" s="39"/>
      <c r="G21" s="40"/>
      <c r="H21" s="34">
        <v>0.9</v>
      </c>
      <c r="J21" s="46" t="s">
        <v>51</v>
      </c>
      <c r="K21" s="47"/>
      <c r="L21" s="48"/>
      <c r="M21" s="35">
        <v>0.6</v>
      </c>
    </row>
    <row r="22" spans="2:14" x14ac:dyDescent="0.25">
      <c r="B22" s="20" t="s">
        <v>54</v>
      </c>
      <c r="C22" s="34">
        <v>0.75</v>
      </c>
      <c r="E22" s="38" t="s">
        <v>52</v>
      </c>
      <c r="F22" s="39"/>
      <c r="G22" s="40"/>
      <c r="H22" s="34">
        <v>0.8</v>
      </c>
      <c r="J22" s="46" t="s">
        <v>56</v>
      </c>
      <c r="K22" s="47"/>
      <c r="L22" s="48"/>
      <c r="M22" s="35">
        <v>0.6</v>
      </c>
    </row>
    <row r="23" spans="2:14" x14ac:dyDescent="0.25">
      <c r="B23" s="20" t="s">
        <v>55</v>
      </c>
      <c r="C23" s="34">
        <v>0.75</v>
      </c>
      <c r="E23" s="38"/>
      <c r="F23" s="39"/>
      <c r="G23" s="40"/>
      <c r="H23" s="34"/>
      <c r="J23" s="46" t="s">
        <v>57</v>
      </c>
      <c r="K23" s="47"/>
      <c r="L23" s="48"/>
      <c r="M23" s="35">
        <v>0.6</v>
      </c>
    </row>
    <row r="25" spans="2:14" ht="15.75" x14ac:dyDescent="0.25">
      <c r="B25" s="45" t="s">
        <v>23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7" spans="2:14" x14ac:dyDescent="0.25">
      <c r="B27" s="27" t="s">
        <v>23</v>
      </c>
      <c r="C27" s="23" t="s">
        <v>64</v>
      </c>
      <c r="D27" s="28" t="s">
        <v>65</v>
      </c>
      <c r="E27" s="23" t="s">
        <v>66</v>
      </c>
      <c r="F27" s="28" t="s">
        <v>67</v>
      </c>
      <c r="G27" s="23" t="s">
        <v>68</v>
      </c>
      <c r="H27" s="28" t="s">
        <v>69</v>
      </c>
      <c r="I27" s="23" t="s">
        <v>70</v>
      </c>
      <c r="J27" s="28" t="s">
        <v>71</v>
      </c>
      <c r="K27" s="23" t="s">
        <v>72</v>
      </c>
      <c r="L27" s="28" t="s">
        <v>73</v>
      </c>
      <c r="M27" s="23" t="s">
        <v>74</v>
      </c>
      <c r="N27" s="28" t="s">
        <v>75</v>
      </c>
    </row>
    <row r="28" spans="2:14" x14ac:dyDescent="0.25">
      <c r="B28" s="26" t="s">
        <v>27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6" t="s">
        <v>32</v>
      </c>
      <c r="C29" s="2"/>
      <c r="D29" s="1">
        <v>19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6" t="s">
        <v>24</v>
      </c>
      <c r="C30" s="2"/>
      <c r="D30" s="1">
        <v>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6" t="s">
        <v>25</v>
      </c>
      <c r="C31" s="2"/>
      <c r="D31" s="1">
        <v>11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6" t="s">
        <v>29</v>
      </c>
      <c r="C32" s="2"/>
      <c r="D32" s="1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6" t="s">
        <v>26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6" t="s">
        <v>28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6" t="s">
        <v>33</v>
      </c>
      <c r="C35" s="2"/>
      <c r="D35" s="1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{18F9DDBD-BF4A-4AAE-9D83-46F1F883B8BC}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{30DA2E9D-64DB-45BE-9ABC-B381071C39D4}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{9282F742-61CD-4C25-A7D1-0B84D58F0617}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F9DDBD-BF4A-4AAE-9D83-46F1F883B8B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30DA2E9D-64DB-45BE-9ABC-B381071C39D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9282F742-61CD-4C25-A7D1-0B84D58F061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V15"/>
  <sheetViews>
    <sheetView workbookViewId="0">
      <selection activeCell="E11" sqref="E11"/>
    </sheetView>
  </sheetViews>
  <sheetFormatPr defaultRowHeight="15" x14ac:dyDescent="0.25"/>
  <cols>
    <col min="2" max="2" width="19.28515625" bestFit="1" customWidth="1"/>
    <col min="3" max="3" width="29.7109375" customWidth="1"/>
    <col min="4" max="4" width="9.42578125" style="6" customWidth="1"/>
    <col min="5" max="5" width="11.42578125" style="6" bestFit="1" customWidth="1"/>
    <col min="6" max="6" width="11.42578125" style="6" customWidth="1"/>
    <col min="7" max="7" width="10.5703125" style="6" bestFit="1" customWidth="1"/>
    <col min="8" max="8" width="10.5703125" style="6" customWidth="1"/>
    <col min="9" max="9" width="9.28515625" style="6"/>
    <col min="10" max="10" width="6.5703125" style="6" bestFit="1" customWidth="1"/>
    <col min="11" max="11" width="7.42578125" style="6" bestFit="1" customWidth="1"/>
    <col min="12" max="12" width="2.28515625" style="6" customWidth="1"/>
    <col min="13" max="13" width="8.28515625" style="6" bestFit="1" customWidth="1"/>
    <col min="14" max="14" width="6.5703125" style="6" bestFit="1" customWidth="1"/>
    <col min="15" max="15" width="8.7109375" style="6" bestFit="1" customWidth="1"/>
    <col min="16" max="16" width="1.7109375" style="6" customWidth="1"/>
    <col min="17" max="17" width="9.7109375" style="6" customWidth="1"/>
    <col min="18" max="18" width="2.28515625" style="6" customWidth="1"/>
    <col min="19" max="21" width="9.28515625" style="6"/>
    <col min="22" max="22" width="9.7109375" style="6" bestFit="1" customWidth="1"/>
  </cols>
  <sheetData>
    <row r="2" spans="2:22" ht="26.25" x14ac:dyDescent="0.4">
      <c r="B2" s="51" t="s">
        <v>14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2:22" ht="15.75" x14ac:dyDescent="0.25">
      <c r="B3" s="49" t="s">
        <v>85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2:22" x14ac:dyDescent="0.25">
      <c r="B4" s="52" t="s">
        <v>77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6" spans="2:22" x14ac:dyDescent="0.25">
      <c r="B6" s="9" t="s">
        <v>9</v>
      </c>
      <c r="C6" s="10" t="s">
        <v>8</v>
      </c>
      <c r="D6" s="56" t="s">
        <v>79</v>
      </c>
      <c r="E6" s="56"/>
      <c r="F6" s="56"/>
      <c r="G6" s="57" t="s">
        <v>81</v>
      </c>
      <c r="H6" s="57" t="s">
        <v>83</v>
      </c>
      <c r="I6" s="56" t="s">
        <v>15</v>
      </c>
      <c r="J6" s="56"/>
      <c r="K6" s="56"/>
      <c r="M6" s="56" t="s">
        <v>18</v>
      </c>
      <c r="N6" s="56"/>
      <c r="O6" s="56"/>
      <c r="Q6" s="14" t="s">
        <v>11</v>
      </c>
      <c r="S6" s="53" t="s">
        <v>19</v>
      </c>
      <c r="T6" s="54"/>
      <c r="U6" s="54"/>
      <c r="V6" s="55"/>
    </row>
    <row r="7" spans="2:22" x14ac:dyDescent="0.25">
      <c r="B7" s="12"/>
      <c r="C7" s="13"/>
      <c r="D7" s="31" t="s">
        <v>80</v>
      </c>
      <c r="E7" s="31" t="s">
        <v>82</v>
      </c>
      <c r="F7" s="31" t="s">
        <v>63</v>
      </c>
      <c r="G7" s="58"/>
      <c r="H7" s="58"/>
      <c r="I7" s="11" t="s">
        <v>10</v>
      </c>
      <c r="J7" s="11" t="s">
        <v>13</v>
      </c>
      <c r="K7" s="11" t="s">
        <v>20</v>
      </c>
      <c r="M7" s="11" t="s">
        <v>17</v>
      </c>
      <c r="N7" s="11" t="s">
        <v>13</v>
      </c>
      <c r="O7" s="11" t="s">
        <v>16</v>
      </c>
      <c r="Q7" s="15" t="s">
        <v>21</v>
      </c>
      <c r="S7" s="11" t="s">
        <v>30</v>
      </c>
      <c r="T7" s="11" t="s">
        <v>31</v>
      </c>
      <c r="U7" s="11" t="s">
        <v>12</v>
      </c>
      <c r="V7" s="11" t="s">
        <v>11</v>
      </c>
    </row>
    <row r="8" spans="2:22" x14ac:dyDescent="0.25">
      <c r="B8" s="30" t="s">
        <v>76</v>
      </c>
      <c r="C8" s="1"/>
      <c r="D8" s="5"/>
      <c r="E8" s="5"/>
      <c r="F8" s="5"/>
      <c r="G8" s="5"/>
      <c r="H8" s="5"/>
      <c r="I8" s="2"/>
      <c r="J8" s="2"/>
      <c r="K8" s="8"/>
      <c r="M8" s="2"/>
      <c r="N8" s="2"/>
      <c r="O8" s="8"/>
      <c r="Q8" s="8"/>
      <c r="S8" s="2"/>
      <c r="T8" s="2"/>
      <c r="U8" s="2"/>
      <c r="V8" s="8"/>
    </row>
    <row r="9" spans="2:22" x14ac:dyDescent="0.25">
      <c r="B9" s="1"/>
      <c r="C9" s="30" t="s">
        <v>78</v>
      </c>
      <c r="D9" s="32"/>
      <c r="E9" s="32"/>
      <c r="F9" s="33"/>
      <c r="G9" s="5"/>
      <c r="H9" s="5"/>
      <c r="I9" s="2"/>
      <c r="J9" s="2"/>
      <c r="K9" s="16">
        <f t="shared" ref="K9" si="0">IF(I9=0,0,(J9-I9)/I9)</f>
        <v>0</v>
      </c>
      <c r="M9" s="2">
        <v>0</v>
      </c>
      <c r="N9" s="2">
        <v>22</v>
      </c>
      <c r="O9" s="16">
        <v>0</v>
      </c>
      <c r="P9" s="7"/>
      <c r="Q9" s="16">
        <f>IF((I9+M9)=0,1,((J9+N9)-(I9+M9))/(I9+M9))</f>
        <v>1</v>
      </c>
      <c r="S9" s="2">
        <v>0</v>
      </c>
      <c r="T9" s="2">
        <v>0</v>
      </c>
      <c r="U9" s="2">
        <v>0</v>
      </c>
      <c r="V9" s="8">
        <f>SUM(S9:U9)</f>
        <v>0</v>
      </c>
    </row>
    <row r="10" spans="2:22" x14ac:dyDescent="0.25">
      <c r="B10" s="30" t="s">
        <v>84</v>
      </c>
      <c r="C10" s="1"/>
      <c r="D10" s="2"/>
      <c r="E10" s="2"/>
      <c r="F10" s="2"/>
      <c r="G10" s="2"/>
      <c r="H10" s="2"/>
      <c r="I10" s="2"/>
      <c r="J10" s="2"/>
      <c r="K10" s="8"/>
      <c r="L10" s="2"/>
      <c r="M10" s="2"/>
      <c r="N10" s="2"/>
      <c r="O10" s="2"/>
      <c r="P10" s="2"/>
      <c r="Q10" s="8"/>
      <c r="R10" s="2"/>
      <c r="S10" s="2"/>
      <c r="T10" s="2"/>
      <c r="U10" s="2"/>
      <c r="V10" s="8">
        <f>SUM(S10:U10)</f>
        <v>0</v>
      </c>
    </row>
    <row r="11" spans="2:22" x14ac:dyDescent="0.25">
      <c r="B11" s="1"/>
      <c r="C11" s="1" t="s">
        <v>86</v>
      </c>
      <c r="D11" s="2"/>
      <c r="E11" s="2"/>
      <c r="F11" s="2"/>
      <c r="G11" s="2"/>
      <c r="H11" s="2"/>
      <c r="I11" s="2"/>
      <c r="J11" s="2"/>
      <c r="K11" s="16">
        <f t="shared" ref="K11" si="1">IF(I11=0,0,(J11-I11)/I11)</f>
        <v>0</v>
      </c>
      <c r="L11" s="2"/>
      <c r="M11" s="2">
        <v>0</v>
      </c>
      <c r="N11" s="2">
        <v>2</v>
      </c>
      <c r="O11" s="16">
        <v>0</v>
      </c>
      <c r="P11" s="2"/>
      <c r="Q11" s="16">
        <f>IF((I11+M11)=0,1,((J11+N11)-(I11+M11))/(I11+M11))</f>
        <v>1</v>
      </c>
      <c r="R11" s="2"/>
      <c r="S11" s="2">
        <v>1</v>
      </c>
      <c r="T11" s="2"/>
      <c r="U11" s="2"/>
      <c r="V11" s="8">
        <f>SUM(S11:U11)</f>
        <v>1</v>
      </c>
    </row>
    <row r="12" spans="2:22" x14ac:dyDescent="0.25">
      <c r="B12" s="1"/>
      <c r="C12" s="1"/>
      <c r="D12" s="2"/>
      <c r="E12" s="2"/>
      <c r="F12" s="2"/>
      <c r="G12" s="2"/>
      <c r="H12" s="2"/>
      <c r="I12" s="2"/>
      <c r="J12" s="2"/>
      <c r="K12" s="16"/>
      <c r="L12" s="2"/>
      <c r="M12" s="2"/>
      <c r="N12" s="2"/>
      <c r="O12" s="2"/>
      <c r="P12" s="2"/>
      <c r="Q12" s="8"/>
      <c r="R12" s="2"/>
      <c r="S12" s="2"/>
      <c r="T12" s="2"/>
      <c r="U12" s="2"/>
      <c r="V12" s="8"/>
    </row>
    <row r="14" spans="2:22" ht="15.75" thickBot="1" x14ac:dyDescent="0.3">
      <c r="B14" s="17" t="s">
        <v>22</v>
      </c>
      <c r="C14" s="17"/>
      <c r="D14" s="18">
        <f>SUM(D8:D13)</f>
        <v>0</v>
      </c>
      <c r="E14" s="18">
        <f t="shared" ref="E14:J14" si="2">SUM(E8:E13)</f>
        <v>0</v>
      </c>
      <c r="F14" s="18">
        <f t="shared" si="2"/>
        <v>0</v>
      </c>
      <c r="G14" s="18">
        <f t="shared" si="2"/>
        <v>0</v>
      </c>
      <c r="H14" s="18">
        <f t="shared" si="2"/>
        <v>0</v>
      </c>
      <c r="I14" s="18">
        <f t="shared" si="2"/>
        <v>0</v>
      </c>
      <c r="J14" s="18">
        <f t="shared" si="2"/>
        <v>0</v>
      </c>
      <c r="K14" s="19">
        <f t="shared" ref="K14" si="3">IF(I14=0,0,(J14-I14)/I14)</f>
        <v>0</v>
      </c>
      <c r="L14" s="18"/>
      <c r="M14" s="18">
        <f t="shared" ref="M14:N14" si="4">SUM(M8:M13)</f>
        <v>0</v>
      </c>
      <c r="N14" s="18">
        <f t="shared" si="4"/>
        <v>24</v>
      </c>
      <c r="O14" s="19">
        <f t="shared" ref="O14" si="5">IF(M14=0,0,(N14-M14)/M14)</f>
        <v>0</v>
      </c>
      <c r="P14" s="18"/>
      <c r="Q14" s="18"/>
      <c r="R14" s="18"/>
      <c r="S14" s="18">
        <f t="shared" ref="S14:V14" si="6">SUM(S8:S13)</f>
        <v>1</v>
      </c>
      <c r="T14" s="18">
        <f t="shared" si="6"/>
        <v>0</v>
      </c>
      <c r="U14" s="18">
        <f t="shared" si="6"/>
        <v>0</v>
      </c>
      <c r="V14" s="18">
        <f t="shared" si="6"/>
        <v>1</v>
      </c>
    </row>
    <row r="15" spans="2:22" ht="15.75" thickTop="1" x14ac:dyDescent="0.25"/>
  </sheetData>
  <mergeCells count="9">
    <mergeCell ref="B3:V3"/>
    <mergeCell ref="B2:V2"/>
    <mergeCell ref="B4:V4"/>
    <mergeCell ref="S6:V6"/>
    <mergeCell ref="I6:K6"/>
    <mergeCell ref="M6:O6"/>
    <mergeCell ref="D6:F6"/>
    <mergeCell ref="H6:H7"/>
    <mergeCell ref="G6:G7"/>
  </mergeCells>
  <conditionalFormatting sqref="S9">
    <cfRule type="expression" priority="3">
      <formula>S9/$V9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2024-09-18T12:39:28Z</dcterms:modified>
</cp:coreProperties>
</file>