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Compliance\Risk Assessment\"/>
    </mc:Choice>
  </mc:AlternateContent>
  <xr:revisionPtr revIDLastSave="0" documentId="13_ncr:1_{BCA330D5-225E-4A6A-A154-6F243B41E0AF}" xr6:coauthVersionLast="47" xr6:coauthVersionMax="47" xr10:uidLastSave="{00000000-0000-0000-0000-000000000000}"/>
  <bookViews>
    <workbookView xWindow="-20610" yWindow="4485" windowWidth="20730" windowHeight="11040" xr2:uid="{CD4C464D-102C-42A0-9B49-CA5A7F4DEC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F23" i="1"/>
  <c r="F22" i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<sst xmlns="http://schemas.openxmlformats.org/spreadsheetml/2006/main" count="141" uniqueCount="116">
  <si>
    <t>Risk</t>
  </si>
  <si>
    <t>Risk Category</t>
  </si>
  <si>
    <t>Impact</t>
  </si>
  <si>
    <t>Likelihood</t>
  </si>
  <si>
    <t>Risk Score</t>
  </si>
  <si>
    <t>AC-02</t>
  </si>
  <si>
    <t>Login Credentials - Impersonation of an Authorized User</t>
  </si>
  <si>
    <t>Access Control</t>
  </si>
  <si>
    <t>AC-04</t>
  </si>
  <si>
    <t>Password Management - Password Cracking</t>
  </si>
  <si>
    <t>AA-02</t>
  </si>
  <si>
    <t>Continual Improvement - Adaptive Threat Behavior and Methods</t>
  </si>
  <si>
    <t>Assessments &amp; Audits</t>
  </si>
  <si>
    <t>SD-03</t>
  </si>
  <si>
    <t>Software Development Standards - Insecure Coding</t>
  </si>
  <si>
    <t>Software Development</t>
  </si>
  <si>
    <t>PV-02</t>
  </si>
  <si>
    <t>User Access Rights - Disclosure of Sensitive Data</t>
  </si>
  <si>
    <t>Privacy - Access</t>
  </si>
  <si>
    <t>IN-32</t>
  </si>
  <si>
    <t>Primary Facility - Operational Disruption Due to Geopolitical Incident or War</t>
  </si>
  <si>
    <t>Incidents - Environmental</t>
  </si>
  <si>
    <t>AA-10</t>
  </si>
  <si>
    <t>Organizational Change Management - Operational Disruption</t>
  </si>
  <si>
    <t>GV-12</t>
  </si>
  <si>
    <t>Unreviewed Contracts - Data Access Disruption</t>
  </si>
  <si>
    <t>Governance - Compliance/Legal</t>
  </si>
  <si>
    <t>AC-01</t>
  </si>
  <si>
    <t>Improper Access Management - Accidental Escalation of User Privileges</t>
  </si>
  <si>
    <t>GV-26</t>
  </si>
  <si>
    <t>Communication System Management - Resource Contention</t>
  </si>
  <si>
    <t>Governance - Planning</t>
  </si>
  <si>
    <t>GV-30</t>
  </si>
  <si>
    <t>Lack of Oversight and Screening - Unqualified Employees</t>
  </si>
  <si>
    <t>Governance - Policies</t>
  </si>
  <si>
    <t>IN-29</t>
  </si>
  <si>
    <t>Primary Facility - Operational Disruption Due to Earthquake</t>
  </si>
  <si>
    <t>IN-10</t>
  </si>
  <si>
    <t>Essential Software, Firmware, or Hardware - Operational Compromise</t>
  </si>
  <si>
    <t>Incidents - Breach, Compromise, UA Modification</t>
  </si>
  <si>
    <t>AC-05</t>
  </si>
  <si>
    <t>User Authentication - Man-in-the-Middle Attack</t>
  </si>
  <si>
    <t>AA-09</t>
  </si>
  <si>
    <t>Network Management - Advanced Persistent Threat</t>
  </si>
  <si>
    <t>AA-01</t>
  </si>
  <si>
    <t>Activity Log Evaluation - Unauthorized System Access</t>
  </si>
  <si>
    <t>IN-31</t>
  </si>
  <si>
    <t>Primary Facility - Operational Disruption Due to Flood</t>
  </si>
  <si>
    <t>IN-37</t>
  </si>
  <si>
    <t>Backup Facility - Operational Disruption or Loss Due to Disaster</t>
  </si>
  <si>
    <t>Incidents - Recovery &amp; Remediation</t>
  </si>
  <si>
    <t>IN-25</t>
  </si>
  <si>
    <t>User Access Rights - Unauthorized Systems Modification</t>
  </si>
  <si>
    <t>PV-01</t>
  </si>
  <si>
    <t>Third Party Access Control - Unauthorized Access</t>
  </si>
  <si>
    <t>GV-25</t>
  </si>
  <si>
    <t>Business Impact Assessment or Continuity Planning - Operational Disruption</t>
  </si>
  <si>
    <t>AM-10</t>
  </si>
  <si>
    <t>Unsecured Physical Storage - Theft</t>
  </si>
  <si>
    <t>Asset Management</t>
  </si>
  <si>
    <t>SY-06</t>
  </si>
  <si>
    <t>IT Systems - Malware</t>
  </si>
  <si>
    <t>Systems - Configurations</t>
  </si>
  <si>
    <t>AM-07</t>
  </si>
  <si>
    <t>Personal Devices - Malware</t>
  </si>
  <si>
    <t>AM-01</t>
  </si>
  <si>
    <t>Asset Diversification - Operational Disruption</t>
  </si>
  <si>
    <t>SY-01</t>
  </si>
  <si>
    <t>Common Business Software - Malware</t>
  </si>
  <si>
    <t>PV-36</t>
  </si>
  <si>
    <t>Indefinite Data Retention Without Purpose</t>
  </si>
  <si>
    <t>Privacy - Storage Limitation</t>
  </si>
  <si>
    <t>AA-04</t>
  </si>
  <si>
    <t xml:space="preserve">Critical System Dependencies - DoS </t>
  </si>
  <si>
    <t>AA-05</t>
  </si>
  <si>
    <t>Employee Awareness - Inconsistent or Unclear Risk Messaging</t>
  </si>
  <si>
    <t>PH-08</t>
  </si>
  <si>
    <t>Support Infrastructure Security - Physical Attack</t>
  </si>
  <si>
    <t>Physical - Site</t>
  </si>
  <si>
    <t>AA-07</t>
  </si>
  <si>
    <t>Exposure - Physical and Cyber Reconnaissance</t>
  </si>
  <si>
    <t>AA-08</t>
  </si>
  <si>
    <t>Exposure - Zero-day Attack</t>
  </si>
  <si>
    <t>IN-18</t>
  </si>
  <si>
    <t>Privacy Data Encryption - Password Compromise</t>
  </si>
  <si>
    <t>IN-15</t>
  </si>
  <si>
    <t>Login Credentials - Unidentified Security Incidents or Breaches</t>
  </si>
  <si>
    <t>IN-11</t>
  </si>
  <si>
    <t>Exposure - Data Channel Interception and Unauthorized Access/Modification</t>
  </si>
  <si>
    <t>GV-31</t>
  </si>
  <si>
    <t>Outdated Policies and Procedures - Operational Disruption</t>
  </si>
  <si>
    <t>AC-03</t>
  </si>
  <si>
    <t>Login Credentials - Security Violations</t>
  </si>
  <si>
    <t>AM-09</t>
  </si>
  <si>
    <t>Removable Media Devices - Malware</t>
  </si>
  <si>
    <t>PH-06</t>
  </si>
  <si>
    <t>Third Party Access Control - Tampered Sensitive Equipment</t>
  </si>
  <si>
    <t>Physical - Access</t>
  </si>
  <si>
    <t>PL-07</t>
  </si>
  <si>
    <t>Information System Access Control - Insider Threat</t>
  </si>
  <si>
    <t>People - Personnel</t>
  </si>
  <si>
    <t>SY-19</t>
  </si>
  <si>
    <t>Disk Error - Storage Corruption</t>
  </si>
  <si>
    <t>Systems - Data Protection</t>
  </si>
  <si>
    <t>AM-02</t>
  </si>
  <si>
    <t>Asset Lifecycle Management - Unreliable Equipment</t>
  </si>
  <si>
    <t>Risk ID</t>
  </si>
  <si>
    <t>Value</t>
  </si>
  <si>
    <t>Description</t>
  </si>
  <si>
    <t>Low</t>
  </si>
  <si>
    <t>Medium</t>
  </si>
  <si>
    <t>High</t>
  </si>
  <si>
    <t>Critical</t>
  </si>
  <si>
    <t>Risk Status</t>
  </si>
  <si>
    <t>Risk Register</t>
  </si>
  <si>
    <t>Risk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</si>
</sst>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Verdana"/>
      <family val="2"/>
    </font>
    <font>
      <sz val="8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14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11"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2D51-1323-46AF-BDB3-67DDC39256CA}">
  <dimension ref="A1:H45"/>
  <sheetViews>
    <sheetView tabSelected="1" workbookViewId="0">
      <selection activeCell="J4" sqref="J4"/>
    </sheetView>
  </sheetViews>
  <sheetFormatPr defaultRowHeight="14.25" x14ac:dyDescent="0.2"/>
  <cols>
    <col min="1" max="1" width="15.5703125" style="1" customWidth="1"/>
    <col min="2" max="2" width="47.5703125" style="1" customWidth="1"/>
    <col min="3" max="3" width="25.5703125" style="1" customWidth="1"/>
    <col min="4" max="4" width="9.140625" style="6"/>
    <col min="5" max="5" width="13.42578125" style="6" customWidth="1"/>
    <col min="6" max="6" width="13" style="6" customWidth="1"/>
    <col min="7" max="7" width="16" style="6" customWidth="1"/>
    <col min="8" max="8" width="49.85546875" style="6" customWidth="1"/>
    <col min="9" max="16384" width="9.140625" style="1"/>
  </cols>
  <sheetData>
    <row r="1" spans="1:8" ht="18" x14ac:dyDescent="0.2">
      <c r="A1" s="14" t="s">
        <v>114</v>
      </c>
      <c r="B1" s="15"/>
      <c r="C1" s="15"/>
      <c r="D1" s="15"/>
      <c r="E1" s="15"/>
      <c r="F1" s="15"/>
      <c r="G1" s="15"/>
      <c r="H1" s="1"/>
    </row>
    <row r="2" spans="1:8" x14ac:dyDescent="0.2">
      <c r="A2" s="12">
        <v>45792</v>
      </c>
      <c r="B2" s="13"/>
      <c r="C2" s="13"/>
      <c r="D2" s="13"/>
      <c r="E2" s="13"/>
      <c r="F2" s="13"/>
      <c r="G2" s="13"/>
      <c r="H2" s="1"/>
    </row>
    <row r="3" spans="1:8" s="2" customFormat="1" ht="25.5" x14ac:dyDescent="0.2">
      <c r="A3" s="4" t="s">
        <v>106</v>
      </c>
      <c r="B3" s="5" t="s">
        <v>0</v>
      </c>
      <c r="C3" s="5" t="s">
        <v>1</v>
      </c>
      <c r="D3" s="4" t="s">
        <v>2</v>
      </c>
      <c r="E3" s="4" t="s">
        <v>3</v>
      </c>
      <c r="F3" s="4" t="s">
        <v>4</v>
      </c>
      <c r="G3" s="5" t="s">
        <v>113</v>
      </c>
      <c r="H3" s="4" t="s">
        <v>115</v>
      </c>
    </row>
    <row r="4" spans="1:8" ht="21" x14ac:dyDescent="0.2">
      <c r="A4" s="3" t="s">
        <v>5</v>
      </c>
      <c r="B4" s="3" t="s">
        <v>6</v>
      </c>
      <c r="C4" s="3" t="s">
        <v>7</v>
      </c>
      <c r="D4" s="11">
        <v>4</v>
      </c>
      <c r="E4" s="11">
        <v>4</v>
      </c>
      <c r="F4" s="11">
        <f>D4*E4</f>
        <v>16</v>
      </c>
      <c r="G4" s="11" t="str">
        <f>VLOOKUP(F4,Sheet2!$A$1:$C$5,3,TRUE)</f>
        <v>High</v>
      </c>
      <c r="H4" s="11"/>
    </row>
    <row r="5" spans="1:8" x14ac:dyDescent="0.2">
      <c r="A5" s="3" t="s">
        <v>8</v>
      </c>
      <c r="B5" s="3" t="s">
        <v>9</v>
      </c>
      <c r="C5" s="3" t="s">
        <v>7</v>
      </c>
      <c r="D5" s="11">
        <v>3</v>
      </c>
      <c r="E5" s="11">
        <v>4</v>
      </c>
      <c r="F5" s="11">
        <f t="shared" ref="F5:F45" si="0">D5*E5</f>
        <v>12</v>
      </c>
      <c r="G5" s="11" t="str">
        <f>VLOOKUP(F5,Sheet2!$A$1:$C$5,3,TRUE)</f>
        <v>High</v>
      </c>
      <c r="H5" s="11"/>
    </row>
    <row r="6" spans="1:8" ht="21" x14ac:dyDescent="0.2">
      <c r="A6" s="3" t="s">
        <v>10</v>
      </c>
      <c r="B6" s="3" t="s">
        <v>11</v>
      </c>
      <c r="C6" s="3" t="s">
        <v>12</v>
      </c>
      <c r="D6" s="11">
        <v>5</v>
      </c>
      <c r="E6" s="11">
        <v>2</v>
      </c>
      <c r="F6" s="11">
        <f t="shared" si="0"/>
        <v>10</v>
      </c>
      <c r="G6" s="11" t="str">
        <f>VLOOKUP(F6,Sheet2!$A$1:$C$5,3,TRUE)</f>
        <v>High</v>
      </c>
      <c r="H6" s="11"/>
    </row>
    <row r="7" spans="1:8" x14ac:dyDescent="0.2">
      <c r="A7" s="3" t="s">
        <v>13</v>
      </c>
      <c r="B7" s="3" t="s">
        <v>14</v>
      </c>
      <c r="C7" s="3" t="s">
        <v>15</v>
      </c>
      <c r="D7" s="11">
        <v>4</v>
      </c>
      <c r="E7" s="11">
        <v>2</v>
      </c>
      <c r="F7" s="11">
        <f t="shared" si="0"/>
        <v>8</v>
      </c>
      <c r="G7" s="11" t="str">
        <f>VLOOKUP(F7,Sheet2!$A$1:$C$5,3,TRUE)</f>
        <v>Medium</v>
      </c>
      <c r="H7" s="11"/>
    </row>
    <row r="8" spans="1:8" x14ac:dyDescent="0.2">
      <c r="A8" s="3" t="s">
        <v>16</v>
      </c>
      <c r="B8" s="3" t="s">
        <v>17</v>
      </c>
      <c r="C8" s="3" t="s">
        <v>18</v>
      </c>
      <c r="D8" s="11">
        <v>4</v>
      </c>
      <c r="E8" s="11">
        <v>2</v>
      </c>
      <c r="F8" s="11">
        <f t="shared" si="0"/>
        <v>8</v>
      </c>
      <c r="G8" s="11" t="str">
        <f>VLOOKUP(F8,Sheet2!$A$1:$C$5,3,TRUE)</f>
        <v>Medium</v>
      </c>
      <c r="H8" s="11"/>
    </row>
    <row r="9" spans="1:8" ht="21" x14ac:dyDescent="0.2">
      <c r="A9" s="3" t="s">
        <v>19</v>
      </c>
      <c r="B9" s="3" t="s">
        <v>20</v>
      </c>
      <c r="C9" s="3" t="s">
        <v>21</v>
      </c>
      <c r="D9" s="11">
        <v>4</v>
      </c>
      <c r="E9" s="11">
        <v>2</v>
      </c>
      <c r="F9" s="11">
        <f t="shared" si="0"/>
        <v>8</v>
      </c>
      <c r="G9" s="11" t="str">
        <f>VLOOKUP(F9,Sheet2!$A$1:$C$5,3,TRUE)</f>
        <v>Medium</v>
      </c>
      <c r="H9" s="11"/>
    </row>
    <row r="10" spans="1:8" ht="21" x14ac:dyDescent="0.2">
      <c r="A10" s="3" t="s">
        <v>22</v>
      </c>
      <c r="B10" s="3" t="s">
        <v>23</v>
      </c>
      <c r="C10" s="3" t="s">
        <v>12</v>
      </c>
      <c r="D10" s="11">
        <v>4</v>
      </c>
      <c r="E10" s="11">
        <v>2</v>
      </c>
      <c r="F10" s="11">
        <f t="shared" si="0"/>
        <v>8</v>
      </c>
      <c r="G10" s="11" t="str">
        <f>VLOOKUP(F10,Sheet2!$A$1:$C$5,3,TRUE)</f>
        <v>Medium</v>
      </c>
      <c r="H10" s="11"/>
    </row>
    <row r="11" spans="1:8" ht="21" x14ac:dyDescent="0.2">
      <c r="A11" s="3" t="s">
        <v>24</v>
      </c>
      <c r="B11" s="3" t="s">
        <v>25</v>
      </c>
      <c r="C11" s="3" t="s">
        <v>26</v>
      </c>
      <c r="D11" s="11">
        <v>4</v>
      </c>
      <c r="E11" s="11">
        <v>2</v>
      </c>
      <c r="F11" s="11">
        <f t="shared" si="0"/>
        <v>8</v>
      </c>
      <c r="G11" s="11" t="str">
        <f>VLOOKUP(F11,Sheet2!$A$1:$C$5,3,TRUE)</f>
        <v>Medium</v>
      </c>
      <c r="H11" s="11"/>
    </row>
    <row r="12" spans="1:8" ht="21" x14ac:dyDescent="0.2">
      <c r="A12" s="3" t="s">
        <v>27</v>
      </c>
      <c r="B12" s="3" t="s">
        <v>28</v>
      </c>
      <c r="C12" s="3" t="s">
        <v>7</v>
      </c>
      <c r="D12" s="11">
        <v>3</v>
      </c>
      <c r="E12" s="11">
        <v>2</v>
      </c>
      <c r="F12" s="11">
        <f t="shared" si="0"/>
        <v>6</v>
      </c>
      <c r="G12" s="11" t="str">
        <f>VLOOKUP(F12,Sheet2!$A$1:$C$5,3,TRUE)</f>
        <v>Medium</v>
      </c>
      <c r="H12" s="11"/>
    </row>
    <row r="13" spans="1:8" ht="21" x14ac:dyDescent="0.2">
      <c r="A13" s="3" t="s">
        <v>29</v>
      </c>
      <c r="B13" s="3" t="s">
        <v>30</v>
      </c>
      <c r="C13" s="3" t="s">
        <v>31</v>
      </c>
      <c r="D13" s="11">
        <v>3</v>
      </c>
      <c r="E13" s="11">
        <v>2</v>
      </c>
      <c r="F13" s="11">
        <f t="shared" si="0"/>
        <v>6</v>
      </c>
      <c r="G13" s="11" t="str">
        <f>VLOOKUP(F13,Sheet2!$A$1:$C$5,3,TRUE)</f>
        <v>Medium</v>
      </c>
      <c r="H13" s="11"/>
    </row>
    <row r="14" spans="1:8" ht="21" x14ac:dyDescent="0.2">
      <c r="A14" s="3" t="s">
        <v>32</v>
      </c>
      <c r="B14" s="3" t="s">
        <v>33</v>
      </c>
      <c r="C14" s="3" t="s">
        <v>34</v>
      </c>
      <c r="D14" s="11">
        <v>5</v>
      </c>
      <c r="E14" s="11">
        <v>1</v>
      </c>
      <c r="F14" s="11">
        <f t="shared" si="0"/>
        <v>5</v>
      </c>
      <c r="G14" s="11" t="str">
        <f>VLOOKUP(F14,Sheet2!$A$1:$C$5,3,TRUE)</f>
        <v>Medium</v>
      </c>
      <c r="H14" s="11"/>
    </row>
    <row r="15" spans="1:8" ht="21" x14ac:dyDescent="0.2">
      <c r="A15" s="3" t="s">
        <v>35</v>
      </c>
      <c r="B15" s="3" t="s">
        <v>36</v>
      </c>
      <c r="C15" s="3" t="s">
        <v>21</v>
      </c>
      <c r="D15" s="11">
        <v>5</v>
      </c>
      <c r="E15" s="11">
        <v>1</v>
      </c>
      <c r="F15" s="11">
        <f t="shared" si="0"/>
        <v>5</v>
      </c>
      <c r="G15" s="11" t="str">
        <f>VLOOKUP(F15,Sheet2!$A$1:$C$5,3,TRUE)</f>
        <v>Medium</v>
      </c>
      <c r="H15" s="11"/>
    </row>
    <row r="16" spans="1:8" ht="21" x14ac:dyDescent="0.2">
      <c r="A16" s="3" t="s">
        <v>37</v>
      </c>
      <c r="B16" s="3" t="s">
        <v>38</v>
      </c>
      <c r="C16" s="3" t="s">
        <v>39</v>
      </c>
      <c r="D16" s="11">
        <v>5</v>
      </c>
      <c r="E16" s="11">
        <v>1</v>
      </c>
      <c r="F16" s="11">
        <f t="shared" si="0"/>
        <v>5</v>
      </c>
      <c r="G16" s="11" t="str">
        <f>VLOOKUP(F16,Sheet2!$A$1:$C$5,3,TRUE)</f>
        <v>Medium</v>
      </c>
      <c r="H16" s="11"/>
    </row>
    <row r="17" spans="1:8" x14ac:dyDescent="0.2">
      <c r="A17" s="3" t="s">
        <v>40</v>
      </c>
      <c r="B17" s="3" t="s">
        <v>41</v>
      </c>
      <c r="C17" s="3" t="s">
        <v>7</v>
      </c>
      <c r="D17" s="11">
        <v>5</v>
      </c>
      <c r="E17" s="11">
        <v>1</v>
      </c>
      <c r="F17" s="11">
        <f t="shared" si="0"/>
        <v>5</v>
      </c>
      <c r="G17" s="11" t="str">
        <f>VLOOKUP(F17,Sheet2!$A$1:$C$5,3,TRUE)</f>
        <v>Medium</v>
      </c>
      <c r="H17" s="11"/>
    </row>
    <row r="18" spans="1:8" x14ac:dyDescent="0.2">
      <c r="A18" s="3" t="s">
        <v>42</v>
      </c>
      <c r="B18" s="3" t="s">
        <v>43</v>
      </c>
      <c r="C18" s="3" t="s">
        <v>12</v>
      </c>
      <c r="D18" s="11">
        <v>5</v>
      </c>
      <c r="E18" s="11">
        <v>1</v>
      </c>
      <c r="F18" s="11">
        <f t="shared" si="0"/>
        <v>5</v>
      </c>
      <c r="G18" s="11" t="str">
        <f>VLOOKUP(F18,Sheet2!$A$1:$C$5,3,TRUE)</f>
        <v>Medium</v>
      </c>
      <c r="H18" s="11"/>
    </row>
    <row r="19" spans="1:8" x14ac:dyDescent="0.2">
      <c r="A19" s="3" t="s">
        <v>44</v>
      </c>
      <c r="B19" s="3" t="s">
        <v>45</v>
      </c>
      <c r="C19" s="3" t="s">
        <v>12</v>
      </c>
      <c r="D19" s="11">
        <v>4</v>
      </c>
      <c r="E19" s="11">
        <v>1</v>
      </c>
      <c r="F19" s="11">
        <f t="shared" si="0"/>
        <v>4</v>
      </c>
      <c r="G19" s="11" t="str">
        <f>VLOOKUP(F19,Sheet2!$A$1:$C$5,3,TRUE)</f>
        <v>Low</v>
      </c>
      <c r="H19" s="11"/>
    </row>
    <row r="20" spans="1:8" x14ac:dyDescent="0.2">
      <c r="A20" s="3" t="s">
        <v>46</v>
      </c>
      <c r="B20" s="3" t="s">
        <v>47</v>
      </c>
      <c r="C20" s="3" t="s">
        <v>21</v>
      </c>
      <c r="D20" s="11">
        <v>4</v>
      </c>
      <c r="E20" s="11">
        <v>1</v>
      </c>
      <c r="F20" s="11">
        <f t="shared" si="0"/>
        <v>4</v>
      </c>
      <c r="G20" s="11" t="str">
        <f>VLOOKUP(F20,Sheet2!$A$1:$C$5,3,TRUE)</f>
        <v>Low</v>
      </c>
      <c r="H20" s="11"/>
    </row>
    <row r="21" spans="1:8" ht="21" x14ac:dyDescent="0.2">
      <c r="A21" s="3" t="s">
        <v>48</v>
      </c>
      <c r="B21" s="3" t="s">
        <v>49</v>
      </c>
      <c r="C21" s="3" t="s">
        <v>50</v>
      </c>
      <c r="D21" s="11">
        <v>4</v>
      </c>
      <c r="E21" s="11">
        <v>1</v>
      </c>
      <c r="F21" s="11">
        <f t="shared" si="0"/>
        <v>4</v>
      </c>
      <c r="G21" s="11" t="str">
        <f>VLOOKUP(F21,Sheet2!$A$1:$C$5,3,TRUE)</f>
        <v>Low</v>
      </c>
      <c r="H21" s="11"/>
    </row>
    <row r="22" spans="1:8" ht="21" x14ac:dyDescent="0.2">
      <c r="A22" s="3" t="s">
        <v>51</v>
      </c>
      <c r="B22" s="3" t="s">
        <v>52</v>
      </c>
      <c r="C22" s="3" t="s">
        <v>39</v>
      </c>
      <c r="D22" s="11">
        <v>4</v>
      </c>
      <c r="E22" s="11">
        <v>1</v>
      </c>
      <c r="F22" s="11">
        <f t="shared" si="0"/>
        <v>4</v>
      </c>
      <c r="G22" s="11" t="str">
        <f>VLOOKUP(F22,Sheet2!$A$1:$C$5,3,TRUE)</f>
        <v>Low</v>
      </c>
      <c r="H22" s="11"/>
    </row>
    <row r="23" spans="1:8" x14ac:dyDescent="0.2">
      <c r="A23" s="3" t="s">
        <v>53</v>
      </c>
      <c r="B23" s="3" t="s">
        <v>54</v>
      </c>
      <c r="C23" s="3" t="s">
        <v>18</v>
      </c>
      <c r="D23" s="11">
        <v>4</v>
      </c>
      <c r="E23" s="11">
        <v>1</v>
      </c>
      <c r="F23" s="11">
        <f t="shared" si="0"/>
        <v>4</v>
      </c>
      <c r="G23" s="11" t="str">
        <f>VLOOKUP(F23,Sheet2!$A$1:$C$5,3,TRUE)</f>
        <v>Low</v>
      </c>
      <c r="H23" s="11"/>
    </row>
    <row r="24" spans="1:8" ht="21" x14ac:dyDescent="0.2">
      <c r="A24" s="3" t="s">
        <v>55</v>
      </c>
      <c r="B24" s="3" t="s">
        <v>56</v>
      </c>
      <c r="C24" s="3" t="s">
        <v>31</v>
      </c>
      <c r="D24" s="11">
        <v>4</v>
      </c>
      <c r="E24" s="11">
        <v>1</v>
      </c>
      <c r="F24" s="11">
        <f t="shared" si="0"/>
        <v>4</v>
      </c>
      <c r="G24" s="11" t="str">
        <f>VLOOKUP(F24,Sheet2!$A$1:$C$5,3,TRUE)</f>
        <v>Low</v>
      </c>
      <c r="H24" s="11"/>
    </row>
    <row r="25" spans="1:8" x14ac:dyDescent="0.2">
      <c r="A25" s="3" t="s">
        <v>57</v>
      </c>
      <c r="B25" s="3" t="s">
        <v>58</v>
      </c>
      <c r="C25" s="3" t="s">
        <v>59</v>
      </c>
      <c r="D25" s="11">
        <v>4</v>
      </c>
      <c r="E25" s="11">
        <v>1</v>
      </c>
      <c r="F25" s="11">
        <f t="shared" si="0"/>
        <v>4</v>
      </c>
      <c r="G25" s="11" t="str">
        <f>VLOOKUP(F25,Sheet2!$A$1:$C$5,3,TRUE)</f>
        <v>Low</v>
      </c>
      <c r="H25" s="11"/>
    </row>
    <row r="26" spans="1:8" x14ac:dyDescent="0.2">
      <c r="A26" s="3" t="s">
        <v>60</v>
      </c>
      <c r="B26" s="3" t="s">
        <v>61</v>
      </c>
      <c r="C26" s="3" t="s">
        <v>62</v>
      </c>
      <c r="D26" s="11">
        <v>4</v>
      </c>
      <c r="E26" s="11">
        <v>1</v>
      </c>
      <c r="F26" s="11">
        <f t="shared" si="0"/>
        <v>4</v>
      </c>
      <c r="G26" s="11" t="str">
        <f>VLOOKUP(F26,Sheet2!$A$1:$C$5,3,TRUE)</f>
        <v>Low</v>
      </c>
      <c r="H26" s="11"/>
    </row>
    <row r="27" spans="1:8" x14ac:dyDescent="0.2">
      <c r="A27" s="3" t="s">
        <v>63</v>
      </c>
      <c r="B27" s="3" t="s">
        <v>64</v>
      </c>
      <c r="C27" s="3" t="s">
        <v>59</v>
      </c>
      <c r="D27" s="11">
        <v>4</v>
      </c>
      <c r="E27" s="11">
        <v>1</v>
      </c>
      <c r="F27" s="11">
        <f t="shared" si="0"/>
        <v>4</v>
      </c>
      <c r="G27" s="11" t="str">
        <f>VLOOKUP(F27,Sheet2!$A$1:$C$5,3,TRUE)</f>
        <v>Low</v>
      </c>
      <c r="H27" s="11"/>
    </row>
    <row r="28" spans="1:8" x14ac:dyDescent="0.2">
      <c r="A28" s="3" t="s">
        <v>65</v>
      </c>
      <c r="B28" s="3" t="s">
        <v>66</v>
      </c>
      <c r="C28" s="3" t="s">
        <v>59</v>
      </c>
      <c r="D28" s="11">
        <v>4</v>
      </c>
      <c r="E28" s="11">
        <v>1</v>
      </c>
      <c r="F28" s="11">
        <f t="shared" si="0"/>
        <v>4</v>
      </c>
      <c r="G28" s="11" t="str">
        <f>VLOOKUP(F28,Sheet2!$A$1:$C$5,3,TRUE)</f>
        <v>Low</v>
      </c>
      <c r="H28" s="11"/>
    </row>
    <row r="29" spans="1:8" x14ac:dyDescent="0.2">
      <c r="A29" s="3" t="s">
        <v>67</v>
      </c>
      <c r="B29" s="3" t="s">
        <v>68</v>
      </c>
      <c r="C29" s="3" t="s">
        <v>62</v>
      </c>
      <c r="D29" s="11">
        <v>3</v>
      </c>
      <c r="E29" s="11">
        <v>1</v>
      </c>
      <c r="F29" s="11">
        <f t="shared" si="0"/>
        <v>3</v>
      </c>
      <c r="G29" s="11" t="str">
        <f>VLOOKUP(F29,Sheet2!$A$1:$C$5,3,TRUE)</f>
        <v>Low</v>
      </c>
      <c r="H29" s="11"/>
    </row>
    <row r="30" spans="1:8" x14ac:dyDescent="0.2">
      <c r="A30" s="3" t="s">
        <v>69</v>
      </c>
      <c r="B30" s="3" t="s">
        <v>70</v>
      </c>
      <c r="C30" s="3" t="s">
        <v>71</v>
      </c>
      <c r="D30" s="11">
        <v>3</v>
      </c>
      <c r="E30" s="11">
        <v>1</v>
      </c>
      <c r="F30" s="11">
        <f t="shared" si="0"/>
        <v>3</v>
      </c>
      <c r="G30" s="11" t="str">
        <f>VLOOKUP(F30,Sheet2!$A$1:$C$5,3,TRUE)</f>
        <v>Low</v>
      </c>
      <c r="H30" s="11"/>
    </row>
    <row r="31" spans="1:8" x14ac:dyDescent="0.2">
      <c r="A31" s="3" t="s">
        <v>72</v>
      </c>
      <c r="B31" s="3" t="s">
        <v>73</v>
      </c>
      <c r="C31" s="3" t="s">
        <v>12</v>
      </c>
      <c r="D31" s="11">
        <v>3</v>
      </c>
      <c r="E31" s="11">
        <v>1</v>
      </c>
      <c r="F31" s="11">
        <f t="shared" si="0"/>
        <v>3</v>
      </c>
      <c r="G31" s="11" t="str">
        <f>VLOOKUP(F31,Sheet2!$A$1:$C$5,3,TRUE)</f>
        <v>Low</v>
      </c>
      <c r="H31" s="11"/>
    </row>
    <row r="32" spans="1:8" ht="21" x14ac:dyDescent="0.2">
      <c r="A32" s="3" t="s">
        <v>74</v>
      </c>
      <c r="B32" s="3" t="s">
        <v>75</v>
      </c>
      <c r="C32" s="3" t="s">
        <v>12</v>
      </c>
      <c r="D32" s="11">
        <v>3</v>
      </c>
      <c r="E32" s="11">
        <v>1</v>
      </c>
      <c r="F32" s="11">
        <f t="shared" si="0"/>
        <v>3</v>
      </c>
      <c r="G32" s="11" t="str">
        <f>VLOOKUP(F32,Sheet2!$A$1:$C$5,3,TRUE)</f>
        <v>Low</v>
      </c>
      <c r="H32" s="11"/>
    </row>
    <row r="33" spans="1:8" x14ac:dyDescent="0.2">
      <c r="A33" s="3" t="s">
        <v>76</v>
      </c>
      <c r="B33" s="3" t="s">
        <v>77</v>
      </c>
      <c r="C33" s="3" t="s">
        <v>78</v>
      </c>
      <c r="D33" s="11">
        <v>3</v>
      </c>
      <c r="E33" s="11">
        <v>1</v>
      </c>
      <c r="F33" s="11">
        <f t="shared" si="0"/>
        <v>3</v>
      </c>
      <c r="G33" s="11" t="str">
        <f>VLOOKUP(F33,Sheet2!$A$1:$C$5,3,TRUE)</f>
        <v>Low</v>
      </c>
      <c r="H33" s="11"/>
    </row>
    <row r="34" spans="1:8" x14ac:dyDescent="0.2">
      <c r="A34" s="3" t="s">
        <v>79</v>
      </c>
      <c r="B34" s="3" t="s">
        <v>80</v>
      </c>
      <c r="C34" s="3" t="s">
        <v>12</v>
      </c>
      <c r="D34" s="11">
        <v>3</v>
      </c>
      <c r="E34" s="11">
        <v>1</v>
      </c>
      <c r="F34" s="11">
        <f t="shared" si="0"/>
        <v>3</v>
      </c>
      <c r="G34" s="11" t="str">
        <f>VLOOKUP(F34,Sheet2!$A$1:$C$5,3,TRUE)</f>
        <v>Low</v>
      </c>
      <c r="H34" s="11"/>
    </row>
    <row r="35" spans="1:8" x14ac:dyDescent="0.2">
      <c r="A35" s="3" t="s">
        <v>81</v>
      </c>
      <c r="B35" s="3" t="s">
        <v>82</v>
      </c>
      <c r="C35" s="3" t="s">
        <v>12</v>
      </c>
      <c r="D35" s="11">
        <v>3</v>
      </c>
      <c r="E35" s="11">
        <v>1</v>
      </c>
      <c r="F35" s="11">
        <f t="shared" si="0"/>
        <v>3</v>
      </c>
      <c r="G35" s="11" t="str">
        <f>VLOOKUP(F35,Sheet2!$A$1:$C$5,3,TRUE)</f>
        <v>Low</v>
      </c>
      <c r="H35" s="11"/>
    </row>
    <row r="36" spans="1:8" ht="21" x14ac:dyDescent="0.2">
      <c r="A36" s="3" t="s">
        <v>83</v>
      </c>
      <c r="B36" s="3" t="s">
        <v>84</v>
      </c>
      <c r="C36" s="3" t="s">
        <v>39</v>
      </c>
      <c r="D36" s="11">
        <v>3</v>
      </c>
      <c r="E36" s="11">
        <v>1</v>
      </c>
      <c r="F36" s="11">
        <f t="shared" si="0"/>
        <v>3</v>
      </c>
      <c r="G36" s="11" t="str">
        <f>VLOOKUP(F36,Sheet2!$A$1:$C$5,3,TRUE)</f>
        <v>Low</v>
      </c>
      <c r="H36" s="11"/>
    </row>
    <row r="37" spans="1:8" ht="21" x14ac:dyDescent="0.2">
      <c r="A37" s="3" t="s">
        <v>85</v>
      </c>
      <c r="B37" s="3" t="s">
        <v>86</v>
      </c>
      <c r="C37" s="3" t="s">
        <v>39</v>
      </c>
      <c r="D37" s="11">
        <v>3</v>
      </c>
      <c r="E37" s="11">
        <v>1</v>
      </c>
      <c r="F37" s="11">
        <f t="shared" si="0"/>
        <v>3</v>
      </c>
      <c r="G37" s="11" t="str">
        <f>VLOOKUP(F37,Sheet2!$A$1:$C$5,3,TRUE)</f>
        <v>Low</v>
      </c>
      <c r="H37" s="11"/>
    </row>
    <row r="38" spans="1:8" ht="21" x14ac:dyDescent="0.2">
      <c r="A38" s="3" t="s">
        <v>87</v>
      </c>
      <c r="B38" s="3" t="s">
        <v>88</v>
      </c>
      <c r="C38" s="3" t="s">
        <v>39</v>
      </c>
      <c r="D38" s="11">
        <v>3</v>
      </c>
      <c r="E38" s="11">
        <v>1</v>
      </c>
      <c r="F38" s="11">
        <f t="shared" si="0"/>
        <v>3</v>
      </c>
      <c r="G38" s="11" t="str">
        <f>VLOOKUP(F38,Sheet2!$A$1:$C$5,3,TRUE)</f>
        <v>Low</v>
      </c>
      <c r="H38" s="11"/>
    </row>
    <row r="39" spans="1:8" ht="21" x14ac:dyDescent="0.2">
      <c r="A39" s="3" t="s">
        <v>89</v>
      </c>
      <c r="B39" s="3" t="s">
        <v>90</v>
      </c>
      <c r="C39" s="3" t="s">
        <v>34</v>
      </c>
      <c r="D39" s="11">
        <v>3</v>
      </c>
      <c r="E39" s="11">
        <v>1</v>
      </c>
      <c r="F39" s="11">
        <f t="shared" si="0"/>
        <v>3</v>
      </c>
      <c r="G39" s="11" t="str">
        <f>VLOOKUP(F39,Sheet2!$A$1:$C$5,3,TRUE)</f>
        <v>Low</v>
      </c>
      <c r="H39" s="11"/>
    </row>
    <row r="40" spans="1:8" x14ac:dyDescent="0.2">
      <c r="A40" s="3" t="s">
        <v>91</v>
      </c>
      <c r="B40" s="3" t="s">
        <v>92</v>
      </c>
      <c r="C40" s="3" t="s">
        <v>7</v>
      </c>
      <c r="D40" s="11">
        <v>3</v>
      </c>
      <c r="E40" s="11">
        <v>1</v>
      </c>
      <c r="F40" s="11">
        <f t="shared" si="0"/>
        <v>3</v>
      </c>
      <c r="G40" s="11" t="str">
        <f>VLOOKUP(F40,Sheet2!$A$1:$C$5,3,TRUE)</f>
        <v>Low</v>
      </c>
      <c r="H40" s="11"/>
    </row>
    <row r="41" spans="1:8" x14ac:dyDescent="0.2">
      <c r="A41" s="3" t="s">
        <v>93</v>
      </c>
      <c r="B41" s="3" t="s">
        <v>94</v>
      </c>
      <c r="C41" s="3" t="s">
        <v>59</v>
      </c>
      <c r="D41" s="11">
        <v>3</v>
      </c>
      <c r="E41" s="11">
        <v>1</v>
      </c>
      <c r="F41" s="11">
        <f t="shared" si="0"/>
        <v>3</v>
      </c>
      <c r="G41" s="11" t="str">
        <f>VLOOKUP(F41,Sheet2!$A$1:$C$5,3,TRUE)</f>
        <v>Low</v>
      </c>
      <c r="H41" s="11"/>
    </row>
    <row r="42" spans="1:8" ht="21" x14ac:dyDescent="0.2">
      <c r="A42" s="3" t="s">
        <v>95</v>
      </c>
      <c r="B42" s="3" t="s">
        <v>96</v>
      </c>
      <c r="C42" s="3" t="s">
        <v>97</v>
      </c>
      <c r="D42" s="11">
        <v>2</v>
      </c>
      <c r="E42" s="11">
        <v>1</v>
      </c>
      <c r="F42" s="11">
        <f t="shared" si="0"/>
        <v>2</v>
      </c>
      <c r="G42" s="11" t="str">
        <f>VLOOKUP(F42,Sheet2!$A$1:$C$5,3,TRUE)</f>
        <v>Low</v>
      </c>
      <c r="H42" s="11"/>
    </row>
    <row r="43" spans="1:8" x14ac:dyDescent="0.2">
      <c r="A43" s="3" t="s">
        <v>98</v>
      </c>
      <c r="B43" s="3" t="s">
        <v>99</v>
      </c>
      <c r="C43" s="3" t="s">
        <v>100</v>
      </c>
      <c r="D43" s="11">
        <v>2</v>
      </c>
      <c r="E43" s="11">
        <v>1</v>
      </c>
      <c r="F43" s="11">
        <f t="shared" si="0"/>
        <v>2</v>
      </c>
      <c r="G43" s="11" t="str">
        <f>VLOOKUP(F43,Sheet2!$A$1:$C$5,3,TRUE)</f>
        <v>Low</v>
      </c>
      <c r="H43" s="11"/>
    </row>
    <row r="44" spans="1:8" x14ac:dyDescent="0.2">
      <c r="A44" s="3" t="s">
        <v>101</v>
      </c>
      <c r="B44" s="3" t="s">
        <v>102</v>
      </c>
      <c r="C44" s="3" t="s">
        <v>103</v>
      </c>
      <c r="D44" s="11">
        <v>1</v>
      </c>
      <c r="E44" s="11">
        <v>1</v>
      </c>
      <c r="F44" s="11">
        <f t="shared" si="0"/>
        <v>1</v>
      </c>
      <c r="G44" s="11" t="str">
        <f>VLOOKUP(F44,Sheet2!$A$1:$C$5,3,TRUE)</f>
        <v>Low</v>
      </c>
      <c r="H44" s="11"/>
    </row>
    <row r="45" spans="1:8" x14ac:dyDescent="0.2">
      <c r="A45" s="3" t="s">
        <v>104</v>
      </c>
      <c r="B45" s="3" t="s">
        <v>105</v>
      </c>
      <c r="C45" s="3" t="s">
        <v>59</v>
      </c>
      <c r="D45" s="11">
        <v>1</v>
      </c>
      <c r="E45" s="11">
        <v>1</v>
      </c>
      <c r="F45" s="11">
        <f t="shared" si="0"/>
        <v>1</v>
      </c>
      <c r="G45" s="11" t="str">
        <f>VLOOKUP(F45,Sheet2!$A$1:$C$5,3,TRUE)</f>
        <v>Low</v>
      </c>
      <c r="H45" s="11"/>
    </row>
  </sheetData>
  <mergeCells count="2">
    <mergeCell ref="A2:G2"/>
    <mergeCell ref="A1:G1"/>
  </mergeCells>
  <conditionalFormatting sqref="G4:G45">
    <cfRule type="cellIs" dxfId="7" priority="4" operator="equal">
      <formula>"High"</formula>
    </cfRule>
    <cfRule type="cellIs" dxfId="4" priority="3" operator="equal">
      <formula>"Medium"</formula>
    </cfRule>
    <cfRule type="cellIs" dxfId="6" priority="2" operator="equal">
      <formula>"Low"</formula>
    </cfRule>
    <cfRule type="cellIs" dxfId="5" priority="1" operator="equal">
      <formula>"Critical"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5E80-325D-4375-B486-C686092677A8}">
  <dimension ref="A1:C6"/>
  <sheetViews>
    <sheetView workbookViewId="0">
      <selection activeCell="C10" sqref="C10"/>
    </sheetView>
  </sheetViews>
  <sheetFormatPr defaultRowHeight="15" x14ac:dyDescent="0.25"/>
  <cols>
    <col min="1" max="2" width="9.140625" style="10" customWidth="1"/>
    <col min="3" max="3" width="17.28515625" customWidth="1"/>
  </cols>
  <sheetData>
    <row r="1" spans="1:3" x14ac:dyDescent="0.25">
      <c r="A1" s="8" t="s">
        <v>107</v>
      </c>
      <c r="B1" s="8"/>
      <c r="C1" s="7" t="s">
        <v>108</v>
      </c>
    </row>
    <row r="2" spans="1:3" x14ac:dyDescent="0.25">
      <c r="A2" s="9">
        <v>0</v>
      </c>
      <c r="B2" s="9">
        <v>4</v>
      </c>
      <c r="C2" s="7" t="s">
        <v>109</v>
      </c>
    </row>
    <row r="3" spans="1:3" x14ac:dyDescent="0.25">
      <c r="A3" s="9">
        <v>5</v>
      </c>
      <c r="B3" s="9">
        <v>9</v>
      </c>
      <c r="C3" s="7" t="s">
        <v>110</v>
      </c>
    </row>
    <row r="4" spans="1:3" x14ac:dyDescent="0.25">
      <c r="A4" s="9">
        <v>10</v>
      </c>
      <c r="B4" s="9">
        <v>16</v>
      </c>
      <c r="C4" s="7" t="s">
        <v>111</v>
      </c>
    </row>
    <row r="5" spans="1:3" x14ac:dyDescent="0.25">
      <c r="A5" s="9">
        <v>17</v>
      </c>
      <c r="B5" s="9">
        <v>100</v>
      </c>
      <c r="C5" s="7" t="s">
        <v>112</v>
      </c>
    </row>
    <row r="6" spans="1:3" x14ac:dyDescent="0.25">
      <c r="A6" s="9"/>
      <c r="B6" s="9"/>
      <c r="C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2025-05-15T06:05:41Z</dcterms:created>
  <dcterms:modified xsi:type="dcterms:W3CDTF">2025-05-15T07:02:29Z</dcterms:modified>
</cp:coreProperties>
</file>